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verick\Downloads\"/>
    </mc:Choice>
  </mc:AlternateContent>
  <xr:revisionPtr revIDLastSave="0" documentId="13_ncr:1_{44B5288B-3760-46AF-91A7-94BADBB8D36E}" xr6:coauthVersionLast="47" xr6:coauthVersionMax="47" xr10:uidLastSave="{00000000-0000-0000-0000-000000000000}"/>
  <bookViews>
    <workbookView xWindow="-120" yWindow="-120" windowWidth="19440" windowHeight="15000" firstSheet="1" activeTab="6" xr2:uid="{00000000-000D-0000-FFFF-FFFF00000000}"/>
  </bookViews>
  <sheets>
    <sheet name="Ventas" sheetId="1" r:id="rId1"/>
    <sheet name="Orden y Filtro" sheetId="6" r:id="rId2"/>
    <sheet name="Subtotales" sheetId="7" r:id="rId3"/>
    <sheet name="Tabla dinamica" sheetId="8" r:id="rId4"/>
    <sheet name="BusquedaObjetivo" sheetId="4" r:id="rId5"/>
    <sheet name="Gráfico" sheetId="5" r:id="rId6"/>
    <sheet name="Macros" sheetId="9" r:id="rId7"/>
  </sheets>
  <definedNames>
    <definedName name="_xlnm._FilterDatabase" localSheetId="1" hidden="1">'Orden y Filtro'!$A$1:$K$1000</definedName>
    <definedName name="_xlnm._FilterDatabase" localSheetId="2" hidden="1">Subtotales!$A$1:$K$1816</definedName>
    <definedName name="_xlnm._FilterDatabase" localSheetId="0" hidden="1">Ventas!$B$1:$K$1000</definedName>
    <definedName name="_xlnm.Extract" localSheetId="1">'Orden y Filtro'!$A$1054:$K$1054</definedName>
    <definedName name="_xlnm.Criteria" localSheetId="1">'Orden y Filtro'!#REF!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2" i="4"/>
  <c r="J2" i="6"/>
  <c r="J3" i="6"/>
  <c r="K3" i="6" s="1"/>
  <c r="J4" i="6"/>
  <c r="J1143" i="7"/>
  <c r="J605" i="7"/>
  <c r="K605" i="7" s="1"/>
  <c r="K606" i="7" s="1"/>
  <c r="J74" i="7"/>
  <c r="K74" i="7" s="1"/>
  <c r="K75" i="7" s="1"/>
  <c r="J1368" i="7"/>
  <c r="K1368" i="7" s="1"/>
  <c r="K1369" i="7" s="1"/>
  <c r="J834" i="7"/>
  <c r="K834" i="7" s="1"/>
  <c r="K835" i="7" s="1"/>
  <c r="J297" i="7"/>
  <c r="K297" i="7" s="1"/>
  <c r="K298" i="7" s="1"/>
  <c r="J1594" i="7"/>
  <c r="J1067" i="7"/>
  <c r="J530" i="7"/>
  <c r="K530" i="7" s="1"/>
  <c r="K531" i="7" s="1"/>
  <c r="J1816" i="7"/>
  <c r="J1294" i="7"/>
  <c r="K1294" i="7" s="1"/>
  <c r="K1295" i="7" s="1"/>
  <c r="J756" i="7"/>
  <c r="J220" i="7"/>
  <c r="K220" i="7" s="1"/>
  <c r="K221" i="7" s="1"/>
  <c r="J1520" i="7"/>
  <c r="J989" i="7"/>
  <c r="J451" i="7"/>
  <c r="K451" i="7" s="1"/>
  <c r="K452" i="7" s="1"/>
  <c r="J1740" i="7"/>
  <c r="J1217" i="7"/>
  <c r="J678" i="7"/>
  <c r="K678" i="7" s="1"/>
  <c r="K679" i="7" s="1"/>
  <c r="J145" i="7"/>
  <c r="K145" i="7" s="1"/>
  <c r="K146" i="7" s="1"/>
  <c r="J1445" i="7"/>
  <c r="J911" i="7"/>
  <c r="J375" i="7"/>
  <c r="J1669" i="7"/>
  <c r="J1141" i="7"/>
  <c r="J603" i="7"/>
  <c r="J72" i="7"/>
  <c r="K72" i="7" s="1"/>
  <c r="K73" i="7" s="1"/>
  <c r="J1366" i="7"/>
  <c r="J832" i="7"/>
  <c r="J295" i="7"/>
  <c r="J1592" i="7"/>
  <c r="J1065" i="7"/>
  <c r="J528" i="7"/>
  <c r="J1814" i="7"/>
  <c r="J1063" i="7"/>
  <c r="J526" i="7"/>
  <c r="K526" i="7" s="1"/>
  <c r="K527" i="7" s="1"/>
  <c r="J1812" i="7"/>
  <c r="J1292" i="7"/>
  <c r="J1290" i="7"/>
  <c r="J754" i="7"/>
  <c r="K754" i="7" s="1"/>
  <c r="K755" i="7" s="1"/>
  <c r="J218" i="7"/>
  <c r="K218" i="7" s="1"/>
  <c r="K219" i="7" s="1"/>
  <c r="J752" i="7"/>
  <c r="K752" i="7" s="1"/>
  <c r="J216" i="7"/>
  <c r="K216" i="7" s="1"/>
  <c r="J1518" i="7"/>
  <c r="J987" i="7"/>
  <c r="J449" i="7"/>
  <c r="J1516" i="7"/>
  <c r="K1516" i="7" s="1"/>
  <c r="J985" i="7"/>
  <c r="K985" i="7" s="1"/>
  <c r="J447" i="7"/>
  <c r="K447" i="7" s="1"/>
  <c r="J1738" i="7"/>
  <c r="J1215" i="7"/>
  <c r="J676" i="7"/>
  <c r="J143" i="7"/>
  <c r="K143" i="7" s="1"/>
  <c r="K144" i="7" s="1"/>
  <c r="J1443" i="7"/>
  <c r="K1443" i="7" s="1"/>
  <c r="K1444" i="7" s="1"/>
  <c r="J1736" i="7"/>
  <c r="K1736" i="7" s="1"/>
  <c r="J909" i="7"/>
  <c r="K909" i="7" s="1"/>
  <c r="K910" i="7" s="1"/>
  <c r="J1213" i="7"/>
  <c r="K1213" i="7" s="1"/>
  <c r="J674" i="7"/>
  <c r="K674" i="7" s="1"/>
  <c r="J373" i="7"/>
  <c r="K373" i="7" s="1"/>
  <c r="K374" i="7" s="1"/>
  <c r="J141" i="7"/>
  <c r="K141" i="7" s="1"/>
  <c r="J1667" i="7"/>
  <c r="J1139" i="7"/>
  <c r="J1441" i="7"/>
  <c r="K1441" i="7" s="1"/>
  <c r="J601" i="7"/>
  <c r="K601" i="7" s="1"/>
  <c r="K602" i="7" s="1"/>
  <c r="J907" i="7"/>
  <c r="K907" i="7" s="1"/>
  <c r="J70" i="7"/>
  <c r="K70" i="7" s="1"/>
  <c r="K71" i="7" s="1"/>
  <c r="J1364" i="7"/>
  <c r="J371" i="7"/>
  <c r="J830" i="7"/>
  <c r="K830" i="7" s="1"/>
  <c r="K831" i="7" s="1"/>
  <c r="J293" i="7"/>
  <c r="K293" i="7" s="1"/>
  <c r="K294" i="7" s="1"/>
  <c r="J1590" i="7"/>
  <c r="J1665" i="7"/>
  <c r="J1137" i="7"/>
  <c r="J1061" i="7"/>
  <c r="J524" i="7"/>
  <c r="J751" i="7"/>
  <c r="J215" i="7"/>
  <c r="K215" i="7" s="1"/>
  <c r="J1810" i="7"/>
  <c r="J599" i="7"/>
  <c r="K599" i="7" s="1"/>
  <c r="J1515" i="7"/>
  <c r="J984" i="7"/>
  <c r="J68" i="7"/>
  <c r="K68" i="7" s="1"/>
  <c r="J446" i="7"/>
  <c r="K446" i="7" s="1"/>
  <c r="J1362" i="7"/>
  <c r="K1362" i="7" s="1"/>
  <c r="J369" i="7"/>
  <c r="K369" i="7" s="1"/>
  <c r="K370" i="7" s="1"/>
  <c r="J1288" i="7"/>
  <c r="J749" i="7"/>
  <c r="K749" i="7" s="1"/>
  <c r="K750" i="7" s="1"/>
  <c r="J213" i="7"/>
  <c r="K213" i="7" s="1"/>
  <c r="K214" i="7" s="1"/>
  <c r="J1735" i="7"/>
  <c r="J1212" i="7"/>
  <c r="J673" i="7"/>
  <c r="K673" i="7" s="1"/>
  <c r="J1513" i="7"/>
  <c r="J1663" i="7"/>
  <c r="J982" i="7"/>
  <c r="J140" i="7"/>
  <c r="K140" i="7" s="1"/>
  <c r="J1440" i="7"/>
  <c r="J828" i="7"/>
  <c r="K828" i="7" s="1"/>
  <c r="J906" i="7"/>
  <c r="J444" i="7"/>
  <c r="J291" i="7"/>
  <c r="K291" i="7" s="1"/>
  <c r="J1588" i="7"/>
  <c r="K1588" i="7" s="1"/>
  <c r="J1135" i="7"/>
  <c r="J367" i="7"/>
  <c r="J1733" i="7"/>
  <c r="J1661" i="7"/>
  <c r="J1133" i="7"/>
  <c r="J1210" i="7"/>
  <c r="J1059" i="7"/>
  <c r="K1059" i="7" s="1"/>
  <c r="J671" i="7"/>
  <c r="J598" i="7"/>
  <c r="J67" i="7"/>
  <c r="K67" i="7" s="1"/>
  <c r="J522" i="7"/>
  <c r="K522" i="7" s="1"/>
  <c r="J1361" i="7"/>
  <c r="J596" i="7"/>
  <c r="K596" i="7" s="1"/>
  <c r="K597" i="7" s="1"/>
  <c r="J138" i="7"/>
  <c r="K138" i="7" s="1"/>
  <c r="K139" i="7" s="1"/>
  <c r="J1438" i="7"/>
  <c r="J1808" i="7"/>
  <c r="K1808" i="7" s="1"/>
  <c r="J904" i="7"/>
  <c r="J827" i="7"/>
  <c r="J290" i="7"/>
  <c r="J65" i="7"/>
  <c r="K65" i="7" s="1"/>
  <c r="K66" i="7" s="1"/>
  <c r="J1587" i="7"/>
  <c r="J1058" i="7"/>
  <c r="J1286" i="7"/>
  <c r="K1286" i="7" s="1"/>
  <c r="J521" i="7"/>
  <c r="K521" i="7" s="1"/>
  <c r="J365" i="7"/>
  <c r="K365" i="7" s="1"/>
  <c r="K366" i="7" s="1"/>
  <c r="J1807" i="7"/>
  <c r="J1659" i="7"/>
  <c r="J747" i="7"/>
  <c r="K747" i="7" s="1"/>
  <c r="J1131" i="7"/>
  <c r="J1359" i="7"/>
  <c r="J211" i="7"/>
  <c r="K211" i="7" s="1"/>
  <c r="J594" i="7"/>
  <c r="J1285" i="7"/>
  <c r="J63" i="7"/>
  <c r="K63" i="7" s="1"/>
  <c r="K64" i="7" s="1"/>
  <c r="J746" i="7"/>
  <c r="K746" i="7" s="1"/>
  <c r="J210" i="7"/>
  <c r="K210" i="7" s="1"/>
  <c r="J1357" i="7"/>
  <c r="J1511" i="7"/>
  <c r="K1511" i="7" s="1"/>
  <c r="J1510" i="7"/>
  <c r="K1510" i="7" s="1"/>
  <c r="J980" i="7"/>
  <c r="K980" i="7" s="1"/>
  <c r="J979" i="7"/>
  <c r="K979" i="7" s="1"/>
  <c r="J442" i="7"/>
  <c r="K442" i="7" s="1"/>
  <c r="J825" i="7"/>
  <c r="J823" i="7"/>
  <c r="J441" i="7"/>
  <c r="K441" i="7" s="1"/>
  <c r="J288" i="7"/>
  <c r="K288" i="7" s="1"/>
  <c r="K289" i="7" s="1"/>
  <c r="J1731" i="7"/>
  <c r="K1731" i="7" s="1"/>
  <c r="J1585" i="7"/>
  <c r="J1208" i="7"/>
  <c r="K1208" i="7" s="1"/>
  <c r="J669" i="7"/>
  <c r="K669" i="7" s="1"/>
  <c r="J1056" i="7"/>
  <c r="J286" i="7"/>
  <c r="J1730" i="7"/>
  <c r="K1730" i="7" s="1"/>
  <c r="J136" i="7"/>
  <c r="K136" i="7" s="1"/>
  <c r="J519" i="7"/>
  <c r="J821" i="7"/>
  <c r="K821" i="7" s="1"/>
  <c r="K822" i="7" s="1"/>
  <c r="J1436" i="7"/>
  <c r="K1436" i="7" s="1"/>
  <c r="J284" i="7"/>
  <c r="K284" i="7" s="1"/>
  <c r="K285" i="7" s="1"/>
  <c r="J1583" i="7"/>
  <c r="J902" i="7"/>
  <c r="K902" i="7" s="1"/>
  <c r="J1805" i="7"/>
  <c r="J1207" i="7"/>
  <c r="K1207" i="7" s="1"/>
  <c r="J1054" i="7"/>
  <c r="J517" i="7"/>
  <c r="K517" i="7" s="1"/>
  <c r="K518" i="7" s="1"/>
  <c r="J1803" i="7"/>
  <c r="J282" i="7"/>
  <c r="K282" i="7" s="1"/>
  <c r="J668" i="7"/>
  <c r="J1581" i="7"/>
  <c r="J363" i="7"/>
  <c r="K363" i="7" s="1"/>
  <c r="J1283" i="7"/>
  <c r="J1281" i="7"/>
  <c r="J1657" i="7"/>
  <c r="K1657" i="7" s="1"/>
  <c r="J745" i="7"/>
  <c r="J1579" i="7"/>
  <c r="K1579" i="7" s="1"/>
  <c r="J1129" i="7"/>
  <c r="K1129" i="7" s="1"/>
  <c r="J209" i="7"/>
  <c r="K209" i="7" s="1"/>
  <c r="J743" i="7"/>
  <c r="K743" i="7" s="1"/>
  <c r="K744" i="7" s="1"/>
  <c r="J135" i="7"/>
  <c r="K135" i="7" s="1"/>
  <c r="J1509" i="7"/>
  <c r="J978" i="7"/>
  <c r="K978" i="7" s="1"/>
  <c r="J207" i="7"/>
  <c r="K207" i="7" s="1"/>
  <c r="K208" i="7" s="1"/>
  <c r="J592" i="7"/>
  <c r="K592" i="7" s="1"/>
  <c r="J440" i="7"/>
  <c r="J61" i="7"/>
  <c r="K61" i="7" s="1"/>
  <c r="J1435" i="7"/>
  <c r="K1435" i="7" s="1"/>
  <c r="J1355" i="7"/>
  <c r="K1355" i="7" s="1"/>
  <c r="J1052" i="7"/>
  <c r="J1507" i="7"/>
  <c r="J1050" i="7"/>
  <c r="K1050" i="7" s="1"/>
  <c r="J1729" i="7"/>
  <c r="J976" i="7"/>
  <c r="J901" i="7"/>
  <c r="K901" i="7" s="1"/>
  <c r="J1206" i="7"/>
  <c r="J667" i="7"/>
  <c r="K667" i="7" s="1"/>
  <c r="J438" i="7"/>
  <c r="J819" i="7"/>
  <c r="K819" i="7" s="1"/>
  <c r="J134" i="7"/>
  <c r="K134" i="7" s="1"/>
  <c r="J1434" i="7"/>
  <c r="J515" i="7"/>
  <c r="J900" i="7"/>
  <c r="J281" i="7"/>
  <c r="K281" i="7" s="1"/>
  <c r="J1578" i="7"/>
  <c r="K1578" i="7" s="1"/>
  <c r="J513" i="7"/>
  <c r="J362" i="7"/>
  <c r="K362" i="7" s="1"/>
  <c r="J1049" i="7"/>
  <c r="K1049" i="7" s="1"/>
  <c r="J1727" i="7"/>
  <c r="J361" i="7"/>
  <c r="J1801" i="7"/>
  <c r="K1801" i="7" s="1"/>
  <c r="J511" i="7"/>
  <c r="J1656" i="7"/>
  <c r="K1656" i="7" s="1"/>
  <c r="J1128" i="7"/>
  <c r="K1128" i="7" s="1"/>
  <c r="J1204" i="7"/>
  <c r="J1800" i="7"/>
  <c r="J1655" i="7"/>
  <c r="J591" i="7"/>
  <c r="K591" i="7" s="1"/>
  <c r="J60" i="7"/>
  <c r="K60" i="7" s="1"/>
  <c r="J665" i="7"/>
  <c r="J1354" i="7"/>
  <c r="K1354" i="7" s="1"/>
  <c r="J1798" i="7"/>
  <c r="J1127" i="7"/>
  <c r="J132" i="7"/>
  <c r="K132" i="7" s="1"/>
  <c r="K133" i="7" s="1"/>
  <c r="J1279" i="7"/>
  <c r="K1279" i="7" s="1"/>
  <c r="J818" i="7"/>
  <c r="K818" i="7" s="1"/>
  <c r="J1278" i="7"/>
  <c r="J509" i="7"/>
  <c r="K509" i="7" s="1"/>
  <c r="K510" i="7" s="1"/>
  <c r="J741" i="7"/>
  <c r="K741" i="7" s="1"/>
  <c r="J1432" i="7"/>
  <c r="J280" i="7"/>
  <c r="K280" i="7" s="1"/>
  <c r="J205" i="7"/>
  <c r="K205" i="7" s="1"/>
  <c r="J1577" i="7"/>
  <c r="K1577" i="7" s="1"/>
  <c r="J590" i="7"/>
  <c r="J898" i="7"/>
  <c r="K898" i="7" s="1"/>
  <c r="K899" i="7" s="1"/>
  <c r="J1048" i="7"/>
  <c r="K1048" i="7" s="1"/>
  <c r="J507" i="7"/>
  <c r="K507" i="7" s="1"/>
  <c r="J1505" i="7"/>
  <c r="K1505" i="7" s="1"/>
  <c r="J1796" i="7"/>
  <c r="J1794" i="7"/>
  <c r="K1794" i="7" s="1"/>
  <c r="J974" i="7"/>
  <c r="K974" i="7" s="1"/>
  <c r="J740" i="7"/>
  <c r="K740" i="7" s="1"/>
  <c r="J59" i="7"/>
  <c r="K59" i="7" s="1"/>
  <c r="K62" i="7" s="1"/>
  <c r="J436" i="7"/>
  <c r="K436" i="7" s="1"/>
  <c r="J1276" i="7"/>
  <c r="J359" i="7"/>
  <c r="J1274" i="7"/>
  <c r="J739" i="7"/>
  <c r="J1353" i="7"/>
  <c r="J204" i="7"/>
  <c r="K204" i="7" s="1"/>
  <c r="J203" i="7"/>
  <c r="K203" i="7" s="1"/>
  <c r="J1653" i="7"/>
  <c r="J1272" i="7"/>
  <c r="J1725" i="7"/>
  <c r="K1725" i="7" s="1"/>
  <c r="J1504" i="7"/>
  <c r="K1504" i="7" s="1"/>
  <c r="J973" i="7"/>
  <c r="K973" i="7" s="1"/>
  <c r="J1125" i="7"/>
  <c r="J1202" i="7"/>
  <c r="K1202" i="7" s="1"/>
  <c r="J435" i="7"/>
  <c r="K435" i="7" s="1"/>
  <c r="J663" i="7"/>
  <c r="K663" i="7" s="1"/>
  <c r="J737" i="7"/>
  <c r="K737" i="7" s="1"/>
  <c r="K738" i="7" s="1"/>
  <c r="J588" i="7"/>
  <c r="J735" i="7"/>
  <c r="J1503" i="7"/>
  <c r="J817" i="7"/>
  <c r="J130" i="7"/>
  <c r="K130" i="7" s="1"/>
  <c r="J1724" i="7"/>
  <c r="K1724" i="7" s="1"/>
  <c r="J57" i="7"/>
  <c r="K57" i="7" s="1"/>
  <c r="K58" i="7" s="1"/>
  <c r="J201" i="7"/>
  <c r="K201" i="7" s="1"/>
  <c r="K202" i="7" s="1"/>
  <c r="J1201" i="7"/>
  <c r="K1201" i="7" s="1"/>
  <c r="J1430" i="7"/>
  <c r="K1430" i="7" s="1"/>
  <c r="J662" i="7"/>
  <c r="K662" i="7" s="1"/>
  <c r="K664" i="7" s="1"/>
  <c r="J896" i="7"/>
  <c r="K896" i="7" s="1"/>
  <c r="J279" i="7"/>
  <c r="J1351" i="7"/>
  <c r="J129" i="7"/>
  <c r="K129" i="7" s="1"/>
  <c r="J972" i="7"/>
  <c r="J1429" i="7"/>
  <c r="J895" i="7"/>
  <c r="J1501" i="7"/>
  <c r="J1576" i="7"/>
  <c r="J199" i="7"/>
  <c r="J357" i="7"/>
  <c r="K357" i="7" s="1"/>
  <c r="J815" i="7"/>
  <c r="K815" i="7" s="1"/>
  <c r="K816" i="7" s="1"/>
  <c r="J356" i="7"/>
  <c r="J1651" i="7"/>
  <c r="K1651" i="7" s="1"/>
  <c r="J970" i="7"/>
  <c r="J434" i="7"/>
  <c r="K434" i="7" s="1"/>
  <c r="J1650" i="7"/>
  <c r="J1123" i="7"/>
  <c r="K1123" i="7" s="1"/>
  <c r="J1122" i="7"/>
  <c r="J277" i="7"/>
  <c r="K277" i="7" s="1"/>
  <c r="K278" i="7" s="1"/>
  <c r="J1047" i="7"/>
  <c r="J586" i="7"/>
  <c r="K586" i="7" s="1"/>
  <c r="J1574" i="7"/>
  <c r="J55" i="7"/>
  <c r="K55" i="7" s="1"/>
  <c r="J585" i="7"/>
  <c r="K585" i="7" s="1"/>
  <c r="J432" i="7"/>
  <c r="J1349" i="7"/>
  <c r="K1349" i="7" s="1"/>
  <c r="J54" i="7"/>
  <c r="K54" i="7" s="1"/>
  <c r="K56" i="7" s="1"/>
  <c r="J893" i="7"/>
  <c r="J506" i="7"/>
  <c r="J1499" i="7"/>
  <c r="J660" i="7"/>
  <c r="K660" i="7" s="1"/>
  <c r="J1045" i="7"/>
  <c r="J1348" i="7"/>
  <c r="J127" i="7"/>
  <c r="K127" i="7" s="1"/>
  <c r="J1427" i="7"/>
  <c r="J1723" i="7"/>
  <c r="J813" i="7"/>
  <c r="K813" i="7" s="1"/>
  <c r="J583" i="7"/>
  <c r="J354" i="7"/>
  <c r="K354" i="7" s="1"/>
  <c r="K355" i="7" s="1"/>
  <c r="J891" i="7"/>
  <c r="J1648" i="7"/>
  <c r="J1120" i="7"/>
  <c r="J275" i="7"/>
  <c r="K275" i="7" s="1"/>
  <c r="J504" i="7"/>
  <c r="K504" i="7" s="1"/>
  <c r="K505" i="7" s="1"/>
  <c r="J581" i="7"/>
  <c r="J52" i="7"/>
  <c r="K52" i="7" s="1"/>
  <c r="K53" i="7" s="1"/>
  <c r="J1793" i="7"/>
  <c r="J1572" i="7"/>
  <c r="J1346" i="7"/>
  <c r="J1721" i="7"/>
  <c r="J50" i="7"/>
  <c r="K50" i="7" s="1"/>
  <c r="J352" i="7"/>
  <c r="J812" i="7"/>
  <c r="J1646" i="7"/>
  <c r="J1118" i="7"/>
  <c r="J1043" i="7"/>
  <c r="J1791" i="7"/>
  <c r="J579" i="7"/>
  <c r="J49" i="7"/>
  <c r="K49" i="7" s="1"/>
  <c r="K51" i="7" s="1"/>
  <c r="J502" i="7"/>
  <c r="J810" i="7"/>
  <c r="J1344" i="7"/>
  <c r="K1344" i="7" s="1"/>
  <c r="J274" i="7"/>
  <c r="J272" i="7"/>
  <c r="K272" i="7" s="1"/>
  <c r="K273" i="7" s="1"/>
  <c r="J1343" i="7"/>
  <c r="J1570" i="7"/>
  <c r="J1200" i="7"/>
  <c r="J1789" i="7"/>
  <c r="J1041" i="7"/>
  <c r="J500" i="7"/>
  <c r="K500" i="7" s="1"/>
  <c r="K501" i="7" s="1"/>
  <c r="J1568" i="7"/>
  <c r="J1198" i="7"/>
  <c r="J968" i="7"/>
  <c r="J1787" i="7"/>
  <c r="J808" i="7"/>
  <c r="K808" i="7" s="1"/>
  <c r="J270" i="7"/>
  <c r="K270" i="7" s="1"/>
  <c r="J1566" i="7"/>
  <c r="K1566" i="7" s="1"/>
  <c r="J1270" i="7"/>
  <c r="J1268" i="7"/>
  <c r="J1039" i="7"/>
  <c r="J1266" i="7"/>
  <c r="J498" i="7"/>
  <c r="J1037" i="7"/>
  <c r="J1264" i="7"/>
  <c r="J1785" i="7"/>
  <c r="J733" i="7"/>
  <c r="K733" i="7" s="1"/>
  <c r="K734" i="7" s="1"/>
  <c r="J197" i="7"/>
  <c r="K197" i="7" s="1"/>
  <c r="K198" i="7" s="1"/>
  <c r="J807" i="7"/>
  <c r="J731" i="7"/>
  <c r="J659" i="7"/>
  <c r="J496" i="7"/>
  <c r="K496" i="7" s="1"/>
  <c r="K497" i="7" s="1"/>
  <c r="J1497" i="7"/>
  <c r="J966" i="7"/>
  <c r="J195" i="7"/>
  <c r="K195" i="7" s="1"/>
  <c r="K196" i="7" s="1"/>
  <c r="J657" i="7"/>
  <c r="K657" i="7" s="1"/>
  <c r="J729" i="7"/>
  <c r="K729" i="7" s="1"/>
  <c r="K730" i="7" s="1"/>
  <c r="J430" i="7"/>
  <c r="J1262" i="7"/>
  <c r="J727" i="7"/>
  <c r="J725" i="7"/>
  <c r="K725" i="7" s="1"/>
  <c r="K726" i="7" s="1"/>
  <c r="J193" i="7"/>
  <c r="J269" i="7"/>
  <c r="J1783" i="7"/>
  <c r="J1495" i="7"/>
  <c r="J1493" i="7"/>
  <c r="J964" i="7"/>
  <c r="J191" i="7"/>
  <c r="K191" i="7" s="1"/>
  <c r="K192" i="7" s="1"/>
  <c r="J1719" i="7"/>
  <c r="J962" i="7"/>
  <c r="J428" i="7"/>
  <c r="J1196" i="7"/>
  <c r="J656" i="7"/>
  <c r="K656" i="7" s="1"/>
  <c r="J1565" i="7"/>
  <c r="J426" i="7"/>
  <c r="K426" i="7" s="1"/>
  <c r="J126" i="7"/>
  <c r="K126" i="7" s="1"/>
  <c r="K128" i="7" s="1"/>
  <c r="J124" i="7"/>
  <c r="K124" i="7" s="1"/>
  <c r="J1425" i="7"/>
  <c r="J425" i="7"/>
  <c r="K425" i="7" s="1"/>
  <c r="K427" i="7" s="1"/>
  <c r="J889" i="7"/>
  <c r="K889" i="7" s="1"/>
  <c r="K890" i="7" s="1"/>
  <c r="J1717" i="7"/>
  <c r="J189" i="7"/>
  <c r="J1260" i="7"/>
  <c r="K1260" i="7" s="1"/>
  <c r="J1194" i="7"/>
  <c r="J654" i="7"/>
  <c r="J1491" i="7"/>
  <c r="J123" i="7"/>
  <c r="K123" i="7" s="1"/>
  <c r="J121" i="7"/>
  <c r="K121" i="7" s="1"/>
  <c r="K122" i="7" s="1"/>
  <c r="J1715" i="7"/>
  <c r="K1715" i="7" s="1"/>
  <c r="J1423" i="7"/>
  <c r="J350" i="7"/>
  <c r="K350" i="7" s="1"/>
  <c r="K351" i="7" s="1"/>
  <c r="J1035" i="7"/>
  <c r="J723" i="7"/>
  <c r="K723" i="7" s="1"/>
  <c r="J1644" i="7"/>
  <c r="J887" i="7"/>
  <c r="J1116" i="7"/>
  <c r="J1192" i="7"/>
  <c r="J1421" i="7"/>
  <c r="J960" i="7"/>
  <c r="K960" i="7" s="1"/>
  <c r="K961" i="7" s="1"/>
  <c r="J577" i="7"/>
  <c r="K577" i="7" s="1"/>
  <c r="K578" i="7" s="1"/>
  <c r="J47" i="7"/>
  <c r="K47" i="7" s="1"/>
  <c r="K48" i="7" s="1"/>
  <c r="J652" i="7"/>
  <c r="J187" i="7"/>
  <c r="K187" i="7" s="1"/>
  <c r="J1341" i="7"/>
  <c r="J348" i="7"/>
  <c r="J494" i="7"/>
  <c r="J1489" i="7"/>
  <c r="J1642" i="7"/>
  <c r="J1114" i="7"/>
  <c r="J119" i="7"/>
  <c r="K119" i="7" s="1"/>
  <c r="J423" i="7"/>
  <c r="J575" i="7"/>
  <c r="J805" i="7"/>
  <c r="K805" i="7" s="1"/>
  <c r="K806" i="7" s="1"/>
  <c r="J1487" i="7"/>
  <c r="K1487" i="7" s="1"/>
  <c r="J45" i="7"/>
  <c r="K45" i="7" s="1"/>
  <c r="K46" i="7" s="1"/>
  <c r="J1419" i="7"/>
  <c r="J1417" i="7"/>
  <c r="J267" i="7"/>
  <c r="J1339" i="7"/>
  <c r="J1563" i="7"/>
  <c r="J885" i="7"/>
  <c r="J1781" i="7"/>
  <c r="J883" i="7"/>
  <c r="J1033" i="7"/>
  <c r="J958" i="7"/>
  <c r="J492" i="7"/>
  <c r="J956" i="7"/>
  <c r="J803" i="7"/>
  <c r="J1779" i="7"/>
  <c r="J265" i="7"/>
  <c r="J1561" i="7"/>
  <c r="J1714" i="7"/>
  <c r="J1712" i="7"/>
  <c r="J421" i="7"/>
  <c r="J346" i="7"/>
  <c r="K346" i="7" s="1"/>
  <c r="K347" i="7" s="1"/>
  <c r="J1031" i="7"/>
  <c r="J1259" i="7"/>
  <c r="K1259" i="7" s="1"/>
  <c r="J490" i="7"/>
  <c r="J722" i="7"/>
  <c r="J1257" i="7"/>
  <c r="J1777" i="7"/>
  <c r="J186" i="7"/>
  <c r="J1640" i="7"/>
  <c r="J881" i="7"/>
  <c r="K881" i="7" s="1"/>
  <c r="K882" i="7" s="1"/>
  <c r="J1486" i="7"/>
  <c r="J1190" i="7"/>
  <c r="J344" i="7"/>
  <c r="J1112" i="7"/>
  <c r="K1112" i="7" s="1"/>
  <c r="J954" i="7"/>
  <c r="J419" i="7"/>
  <c r="J1255" i="7"/>
  <c r="J417" i="7"/>
  <c r="K417" i="7" s="1"/>
  <c r="K418" i="7" s="1"/>
  <c r="J1710" i="7"/>
  <c r="K1710" i="7" s="1"/>
  <c r="J720" i="7"/>
  <c r="J718" i="7"/>
  <c r="J184" i="7"/>
  <c r="K184" i="7" s="1"/>
  <c r="K185" i="7" s="1"/>
  <c r="J573" i="7"/>
  <c r="K573" i="7" s="1"/>
  <c r="J1484" i="7"/>
  <c r="J1709" i="7"/>
  <c r="J650" i="7"/>
  <c r="J952" i="7"/>
  <c r="K952" i="7" s="1"/>
  <c r="K953" i="7" s="1"/>
  <c r="J1188" i="7"/>
  <c r="K1188" i="7" s="1"/>
  <c r="J43" i="7"/>
  <c r="K43" i="7" s="1"/>
  <c r="J1187" i="7"/>
  <c r="J415" i="7"/>
  <c r="J648" i="7"/>
  <c r="J182" i="7"/>
  <c r="K182" i="7" s="1"/>
  <c r="K183" i="7" s="1"/>
  <c r="J1337" i="7"/>
  <c r="K1337" i="7" s="1"/>
  <c r="J118" i="7"/>
  <c r="K118" i="7" s="1"/>
  <c r="J1638" i="7"/>
  <c r="J647" i="7"/>
  <c r="K647" i="7" s="1"/>
  <c r="J1415" i="7"/>
  <c r="J1707" i="7"/>
  <c r="J950" i="7"/>
  <c r="J879" i="7"/>
  <c r="J413" i="7"/>
  <c r="K413" i="7" s="1"/>
  <c r="K414" i="7" s="1"/>
  <c r="J1185" i="7"/>
  <c r="J1183" i="7"/>
  <c r="J1705" i="7"/>
  <c r="K1705" i="7" s="1"/>
  <c r="J116" i="7"/>
  <c r="K116" i="7" s="1"/>
  <c r="J645" i="7"/>
  <c r="J643" i="7"/>
  <c r="J411" i="7"/>
  <c r="J801" i="7"/>
  <c r="K801" i="7" s="1"/>
  <c r="K802" i="7" s="1"/>
  <c r="J342" i="7"/>
  <c r="K342" i="7" s="1"/>
  <c r="K343" i="7" s="1"/>
  <c r="J1704" i="7"/>
  <c r="J115" i="7"/>
  <c r="K115" i="7" s="1"/>
  <c r="J1181" i="7"/>
  <c r="J641" i="7"/>
  <c r="J340" i="7"/>
  <c r="J113" i="7"/>
  <c r="K113" i="7" s="1"/>
  <c r="K114" i="7" s="1"/>
  <c r="J1482" i="7"/>
  <c r="J1413" i="7"/>
  <c r="J111" i="7"/>
  <c r="J1636" i="7"/>
  <c r="J1411" i="7"/>
  <c r="J109" i="7"/>
  <c r="K109" i="7" s="1"/>
  <c r="K110" i="7" s="1"/>
  <c r="J877" i="7"/>
  <c r="J875" i="7"/>
  <c r="K875" i="7" s="1"/>
  <c r="K876" i="7" s="1"/>
  <c r="J1111" i="7"/>
  <c r="J263" i="7"/>
  <c r="K263" i="7" s="1"/>
  <c r="K264" i="7" s="1"/>
  <c r="J1109" i="7"/>
  <c r="J1409" i="7"/>
  <c r="J1702" i="7"/>
  <c r="K1702" i="7" s="1"/>
  <c r="J1407" i="7"/>
  <c r="J572" i="7"/>
  <c r="J338" i="7"/>
  <c r="K338" i="7" s="1"/>
  <c r="K339" i="7" s="1"/>
  <c r="J1405" i="7"/>
  <c r="K1405" i="7" s="1"/>
  <c r="J1634" i="7"/>
  <c r="J1559" i="7"/>
  <c r="J1107" i="7"/>
  <c r="J42" i="7"/>
  <c r="K42" i="7" s="1"/>
  <c r="K44" i="7" s="1"/>
  <c r="J336" i="7"/>
  <c r="J570" i="7"/>
  <c r="J40" i="7"/>
  <c r="K40" i="7" s="1"/>
  <c r="K41" i="7" s="1"/>
  <c r="J1336" i="7"/>
  <c r="J948" i="7"/>
  <c r="J1179" i="7"/>
  <c r="J1334" i="7"/>
  <c r="J1632" i="7"/>
  <c r="J1177" i="7"/>
  <c r="J873" i="7"/>
  <c r="J1105" i="7"/>
  <c r="J1029" i="7"/>
  <c r="J639" i="7"/>
  <c r="K639" i="7" s="1"/>
  <c r="J871" i="7"/>
  <c r="J799" i="7"/>
  <c r="J797" i="7"/>
  <c r="K797" i="7" s="1"/>
  <c r="K798" i="7" s="1"/>
  <c r="J261" i="7"/>
  <c r="J568" i="7"/>
  <c r="J1557" i="7"/>
  <c r="J869" i="7"/>
  <c r="J38" i="7"/>
  <c r="K38" i="7" s="1"/>
  <c r="K39" i="7" s="1"/>
  <c r="J259" i="7"/>
  <c r="J1027" i="7"/>
  <c r="J488" i="7"/>
  <c r="K488" i="7" s="1"/>
  <c r="K489" i="7" s="1"/>
  <c r="J486" i="7"/>
  <c r="K486" i="7" s="1"/>
  <c r="J1775" i="7"/>
  <c r="J1555" i="7"/>
  <c r="J334" i="7"/>
  <c r="K334" i="7" s="1"/>
  <c r="K335" i="7" s="1"/>
  <c r="J1332" i="7"/>
  <c r="J1630" i="7"/>
  <c r="J409" i="7"/>
  <c r="K409" i="7" s="1"/>
  <c r="K410" i="7" s="1"/>
  <c r="J107" i="7"/>
  <c r="K107" i="7" s="1"/>
  <c r="J566" i="7"/>
  <c r="J1025" i="7"/>
  <c r="J1253" i="7"/>
  <c r="J1773" i="7"/>
  <c r="K1773" i="7" s="1"/>
  <c r="J716" i="7"/>
  <c r="K716" i="7" s="1"/>
  <c r="K717" i="7" s="1"/>
  <c r="J180" i="7"/>
  <c r="J1628" i="7"/>
  <c r="J485" i="7"/>
  <c r="J795" i="7"/>
  <c r="J1404" i="7"/>
  <c r="K1404" i="7" s="1"/>
  <c r="J332" i="7"/>
  <c r="J1480" i="7"/>
  <c r="J946" i="7"/>
  <c r="J638" i="7"/>
  <c r="J636" i="7"/>
  <c r="J1772" i="7"/>
  <c r="J257" i="7"/>
  <c r="J407" i="7"/>
  <c r="J1553" i="7"/>
  <c r="J1103" i="7"/>
  <c r="J330" i="7"/>
  <c r="K330" i="7" s="1"/>
  <c r="K331" i="7" s="1"/>
  <c r="J867" i="7"/>
  <c r="K867" i="7" s="1"/>
  <c r="J1701" i="7"/>
  <c r="J1251" i="7"/>
  <c r="K1251" i="7" s="1"/>
  <c r="J1551" i="7"/>
  <c r="K1551" i="7" s="1"/>
  <c r="J1250" i="7"/>
  <c r="J1175" i="7"/>
  <c r="J1023" i="7"/>
  <c r="J634" i="7"/>
  <c r="K634" i="7" s="1"/>
  <c r="K635" i="7" s="1"/>
  <c r="J1699" i="7"/>
  <c r="J1626" i="7"/>
  <c r="J483" i="7"/>
  <c r="K483" i="7" s="1"/>
  <c r="K484" i="7" s="1"/>
  <c r="J714" i="7"/>
  <c r="K714" i="7" s="1"/>
  <c r="J1697" i="7"/>
  <c r="J106" i="7"/>
  <c r="K106" i="7" s="1"/>
  <c r="J1403" i="7"/>
  <c r="J564" i="7"/>
  <c r="K564" i="7" s="1"/>
  <c r="K565" i="7" s="1"/>
  <c r="J866" i="7"/>
  <c r="J178" i="7"/>
  <c r="K178" i="7" s="1"/>
  <c r="J713" i="7"/>
  <c r="J1770" i="7"/>
  <c r="J36" i="7"/>
  <c r="J328" i="7"/>
  <c r="K328" i="7" s="1"/>
  <c r="J1478" i="7"/>
  <c r="K1478" i="7" s="1"/>
  <c r="J327" i="7"/>
  <c r="J34" i="7"/>
  <c r="J1624" i="7"/>
  <c r="J1622" i="7"/>
  <c r="K1622" i="7" s="1"/>
  <c r="J1101" i="7"/>
  <c r="J177" i="7"/>
  <c r="J1099" i="7"/>
  <c r="K1099" i="7" s="1"/>
  <c r="J1098" i="7"/>
  <c r="K1098" i="7" s="1"/>
  <c r="J944" i="7"/>
  <c r="K944" i="7" s="1"/>
  <c r="K945" i="7" s="1"/>
  <c r="J1248" i="7"/>
  <c r="J562" i="7"/>
  <c r="K562" i="7" s="1"/>
  <c r="J32" i="7"/>
  <c r="K32" i="7" s="1"/>
  <c r="J1621" i="7"/>
  <c r="K1621" i="7" s="1"/>
  <c r="J405" i="7"/>
  <c r="J104" i="7"/>
  <c r="K104" i="7" s="1"/>
  <c r="K105" i="7" s="1"/>
  <c r="J711" i="7"/>
  <c r="K711" i="7" s="1"/>
  <c r="K712" i="7" s="1"/>
  <c r="J1330" i="7"/>
  <c r="K1330" i="7" s="1"/>
  <c r="K1331" i="7" s="1"/>
  <c r="J1328" i="7"/>
  <c r="J1173" i="7"/>
  <c r="J175" i="7"/>
  <c r="K175" i="7" s="1"/>
  <c r="K176" i="7" s="1"/>
  <c r="J1477" i="7"/>
  <c r="J793" i="7"/>
  <c r="J1097" i="7"/>
  <c r="J1695" i="7"/>
  <c r="J255" i="7"/>
  <c r="K255" i="7" s="1"/>
  <c r="K256" i="7" s="1"/>
  <c r="J1475" i="7"/>
  <c r="J1550" i="7"/>
  <c r="J561" i="7"/>
  <c r="K561" i="7" s="1"/>
  <c r="J1095" i="7"/>
  <c r="J1171" i="7"/>
  <c r="J942" i="7"/>
  <c r="J1021" i="7"/>
  <c r="J940" i="7"/>
  <c r="K940" i="7" s="1"/>
  <c r="J481" i="7"/>
  <c r="J791" i="7"/>
  <c r="J1768" i="7"/>
  <c r="K1768" i="7" s="1"/>
  <c r="J632" i="7"/>
  <c r="J403" i="7"/>
  <c r="J560" i="7"/>
  <c r="J1767" i="7"/>
  <c r="J1326" i="7"/>
  <c r="J630" i="7"/>
  <c r="J102" i="7"/>
  <c r="K102" i="7" s="1"/>
  <c r="J1246" i="7"/>
  <c r="J1620" i="7"/>
  <c r="J101" i="7"/>
  <c r="J401" i="7"/>
  <c r="K401" i="7" s="1"/>
  <c r="J709" i="7"/>
  <c r="J31" i="7"/>
  <c r="K31" i="7" s="1"/>
  <c r="J253" i="7"/>
  <c r="J173" i="7"/>
  <c r="K173" i="7" s="1"/>
  <c r="K174" i="7" s="1"/>
  <c r="J1693" i="7"/>
  <c r="J1401" i="7"/>
  <c r="K1401" i="7" s="1"/>
  <c r="K1402" i="7" s="1"/>
  <c r="J30" i="7"/>
  <c r="J1473" i="7"/>
  <c r="J1399" i="7"/>
  <c r="J939" i="7"/>
  <c r="J1169" i="7"/>
  <c r="J99" i="7"/>
  <c r="K99" i="7" s="1"/>
  <c r="K100" i="7" s="1"/>
  <c r="J864" i="7"/>
  <c r="K864" i="7" s="1"/>
  <c r="J400" i="7"/>
  <c r="K400" i="7" s="1"/>
  <c r="J707" i="7"/>
  <c r="J558" i="7"/>
  <c r="K558" i="7" s="1"/>
  <c r="K559" i="7" s="1"/>
  <c r="J1548" i="7"/>
  <c r="J628" i="7"/>
  <c r="J1397" i="7"/>
  <c r="J556" i="7"/>
  <c r="J171" i="7"/>
  <c r="K171" i="7" s="1"/>
  <c r="K172" i="7" s="1"/>
  <c r="J1324" i="7"/>
  <c r="K1324" i="7" s="1"/>
  <c r="J1691" i="7"/>
  <c r="K1691" i="7" s="1"/>
  <c r="J1690" i="7"/>
  <c r="J1244" i="7"/>
  <c r="J325" i="7"/>
  <c r="K325" i="7" s="1"/>
  <c r="J1167" i="7"/>
  <c r="K1167" i="7" s="1"/>
  <c r="J1323" i="7"/>
  <c r="J97" i="7"/>
  <c r="K97" i="7" s="1"/>
  <c r="K98" i="7" s="1"/>
  <c r="J626" i="7"/>
  <c r="K626" i="7" s="1"/>
  <c r="J1471" i="7"/>
  <c r="J95" i="7"/>
  <c r="K95" i="7" s="1"/>
  <c r="K96" i="7" s="1"/>
  <c r="J1618" i="7"/>
  <c r="K1618" i="7" s="1"/>
  <c r="J1395" i="7"/>
  <c r="J93" i="7"/>
  <c r="J1019" i="7"/>
  <c r="J1393" i="7"/>
  <c r="J937" i="7"/>
  <c r="J1166" i="7"/>
  <c r="J1093" i="7"/>
  <c r="K1093" i="7" s="1"/>
  <c r="J863" i="7"/>
  <c r="J861" i="7"/>
  <c r="K861" i="7" s="1"/>
  <c r="J789" i="7"/>
  <c r="J398" i="7"/>
  <c r="J324" i="7"/>
  <c r="K324" i="7" s="1"/>
  <c r="J28" i="7"/>
  <c r="K28" i="7" s="1"/>
  <c r="K29" i="7" s="1"/>
  <c r="J554" i="7"/>
  <c r="J787" i="7"/>
  <c r="J479" i="7"/>
  <c r="K479" i="7" s="1"/>
  <c r="J1617" i="7"/>
  <c r="J1092" i="7"/>
  <c r="J625" i="7"/>
  <c r="K625" i="7" s="1"/>
  <c r="J322" i="7"/>
  <c r="J26" i="7"/>
  <c r="K26" i="7" s="1"/>
  <c r="J785" i="7"/>
  <c r="J1688" i="7"/>
  <c r="J553" i="7"/>
  <c r="K553" i="7" s="1"/>
  <c r="J860" i="7"/>
  <c r="K860" i="7" s="1"/>
  <c r="K862" i="7" s="1"/>
  <c r="J251" i="7"/>
  <c r="J1615" i="7"/>
  <c r="K1615" i="7" s="1"/>
  <c r="K1616" i="7" s="1"/>
  <c r="J25" i="7"/>
  <c r="K25" i="7" s="1"/>
  <c r="J1391" i="7"/>
  <c r="J1321" i="7"/>
  <c r="K1321" i="7" s="1"/>
  <c r="J1320" i="7"/>
  <c r="J1164" i="7"/>
  <c r="J1765" i="7"/>
  <c r="J478" i="7"/>
  <c r="J476" i="7"/>
  <c r="J1090" i="7"/>
  <c r="J169" i="7"/>
  <c r="K169" i="7" s="1"/>
  <c r="J624" i="7"/>
  <c r="J1469" i="7"/>
  <c r="J1613" i="7"/>
  <c r="J320" i="7"/>
  <c r="K320" i="7" s="1"/>
  <c r="K321" i="7" s="1"/>
  <c r="J318" i="7"/>
  <c r="J92" i="7"/>
  <c r="K92" i="7" s="1"/>
  <c r="J622" i="7"/>
  <c r="K622" i="7" s="1"/>
  <c r="J783" i="7"/>
  <c r="K783" i="7" s="1"/>
  <c r="J782" i="7"/>
  <c r="J1546" i="7"/>
  <c r="J249" i="7"/>
  <c r="K249" i="7" s="1"/>
  <c r="K250" i="7" s="1"/>
  <c r="J551" i="7"/>
  <c r="J1544" i="7"/>
  <c r="K1544" i="7" s="1"/>
  <c r="J247" i="7"/>
  <c r="K247" i="7" s="1"/>
  <c r="K248" i="7" s="1"/>
  <c r="J90" i="7"/>
  <c r="K90" i="7" s="1"/>
  <c r="K91" i="7" s="1"/>
  <c r="J1318" i="7"/>
  <c r="J245" i="7"/>
  <c r="J1017" i="7"/>
  <c r="J23" i="7"/>
  <c r="K23" i="7" s="1"/>
  <c r="J22" i="7"/>
  <c r="K22" i="7" s="1"/>
  <c r="J474" i="7"/>
  <c r="K474" i="7" s="1"/>
  <c r="J1389" i="7"/>
  <c r="J1242" i="7"/>
  <c r="J1387" i="7"/>
  <c r="J1543" i="7"/>
  <c r="J1763" i="7"/>
  <c r="K1763" i="7" s="1"/>
  <c r="J1316" i="7"/>
  <c r="J1015" i="7"/>
  <c r="J858" i="7"/>
  <c r="J856" i="7"/>
  <c r="K856" i="7" s="1"/>
  <c r="K857" i="7" s="1"/>
  <c r="J854" i="7"/>
  <c r="J1240" i="7"/>
  <c r="K1240" i="7" s="1"/>
  <c r="J549" i="7"/>
  <c r="J244" i="7"/>
  <c r="K244" i="7" s="1"/>
  <c r="J705" i="7"/>
  <c r="J1013" i="7"/>
  <c r="J703" i="7"/>
  <c r="J701" i="7"/>
  <c r="J396" i="7"/>
  <c r="K396" i="7" s="1"/>
  <c r="J852" i="7"/>
  <c r="K852" i="7" s="1"/>
  <c r="K853" i="7" s="1"/>
  <c r="J780" i="7"/>
  <c r="J1541" i="7"/>
  <c r="J168" i="7"/>
  <c r="K168" i="7" s="1"/>
  <c r="J547" i="7"/>
  <c r="J473" i="7"/>
  <c r="J316" i="7"/>
  <c r="K316" i="7" s="1"/>
  <c r="K317" i="7" s="1"/>
  <c r="J471" i="7"/>
  <c r="J1467" i="7"/>
  <c r="J1385" i="7"/>
  <c r="J242" i="7"/>
  <c r="K242" i="7" s="1"/>
  <c r="J935" i="7"/>
  <c r="K935" i="7" s="1"/>
  <c r="K936" i="7" s="1"/>
  <c r="J1762" i="7"/>
  <c r="J1611" i="7"/>
  <c r="J469" i="7"/>
  <c r="K469" i="7" s="1"/>
  <c r="K470" i="7" s="1"/>
  <c r="J395" i="7"/>
  <c r="K395" i="7" s="1"/>
  <c r="K397" i="7" s="1"/>
  <c r="J621" i="7"/>
  <c r="J166" i="7"/>
  <c r="J778" i="7"/>
  <c r="J314" i="7"/>
  <c r="J1539" i="7"/>
  <c r="J164" i="7"/>
  <c r="J1088" i="7"/>
  <c r="J312" i="7"/>
  <c r="K312" i="7" s="1"/>
  <c r="K313" i="7" s="1"/>
  <c r="J1686" i="7"/>
  <c r="J1239" i="7"/>
  <c r="J1760" i="7"/>
  <c r="J1314" i="7"/>
  <c r="J1162" i="7"/>
  <c r="K1162" i="7" s="1"/>
  <c r="J1465" i="7"/>
  <c r="J1011" i="7"/>
  <c r="J619" i="7"/>
  <c r="K619" i="7" s="1"/>
  <c r="K620" i="7" s="1"/>
  <c r="J1009" i="7"/>
  <c r="J545" i="7"/>
  <c r="J310" i="7"/>
  <c r="K310" i="7" s="1"/>
  <c r="J699" i="7"/>
  <c r="K699" i="7" s="1"/>
  <c r="K700" i="7" s="1"/>
  <c r="J88" i="7"/>
  <c r="K88" i="7" s="1"/>
  <c r="J393" i="7"/>
  <c r="J467" i="7"/>
  <c r="K467" i="7" s="1"/>
  <c r="J1463" i="7"/>
  <c r="J543" i="7"/>
  <c r="J241" i="7"/>
  <c r="J1383" i="7"/>
  <c r="J1609" i="7"/>
  <c r="J20" i="7"/>
  <c r="K20" i="7" s="1"/>
  <c r="K21" i="7" s="1"/>
  <c r="J850" i="7"/>
  <c r="J933" i="7"/>
  <c r="J931" i="7"/>
  <c r="J162" i="7"/>
  <c r="K162" i="7" s="1"/>
  <c r="J1086" i="7"/>
  <c r="J541" i="7"/>
  <c r="K541" i="7" s="1"/>
  <c r="J697" i="7"/>
  <c r="J848" i="7"/>
  <c r="K848" i="7" s="1"/>
  <c r="K849" i="7" s="1"/>
  <c r="J776" i="7"/>
  <c r="J1758" i="7"/>
  <c r="J1237" i="7"/>
  <c r="J1312" i="7"/>
  <c r="J309" i="7"/>
  <c r="J1537" i="7"/>
  <c r="J1461" i="7"/>
  <c r="J1607" i="7"/>
  <c r="K1607" i="7" s="1"/>
  <c r="J929" i="7"/>
  <c r="J1235" i="7"/>
  <c r="J1310" i="7"/>
  <c r="J1308" i="7"/>
  <c r="J1306" i="7"/>
  <c r="J1381" i="7"/>
  <c r="J1084" i="7"/>
  <c r="J1082" i="7"/>
  <c r="J1080" i="7"/>
  <c r="K1080" i="7" s="1"/>
  <c r="J1007" i="7"/>
  <c r="J1161" i="7"/>
  <c r="J1159" i="7"/>
  <c r="J1233" i="7"/>
  <c r="J774" i="7"/>
  <c r="J927" i="7"/>
  <c r="K927" i="7" s="1"/>
  <c r="K928" i="7" s="1"/>
  <c r="J540" i="7"/>
  <c r="K540" i="7" s="1"/>
  <c r="J695" i="7"/>
  <c r="J693" i="7"/>
  <c r="J18" i="7"/>
  <c r="K18" i="7" s="1"/>
  <c r="K19" i="7" s="1"/>
  <c r="J466" i="7"/>
  <c r="J925" i="7"/>
  <c r="J16" i="7"/>
  <c r="K16" i="7" s="1"/>
  <c r="K17" i="7" s="1"/>
  <c r="J1379" i="7"/>
  <c r="J617" i="7"/>
  <c r="J615" i="7"/>
  <c r="J161" i="7"/>
  <c r="K161" i="7" s="1"/>
  <c r="J1606" i="7"/>
  <c r="J239" i="7"/>
  <c r="K239" i="7" s="1"/>
  <c r="K240" i="7" s="1"/>
  <c r="J391" i="7"/>
  <c r="J772" i="7"/>
  <c r="K772" i="7" s="1"/>
  <c r="K773" i="7" s="1"/>
  <c r="J1684" i="7"/>
  <c r="J770" i="7"/>
  <c r="J1231" i="7"/>
  <c r="J1304" i="7"/>
  <c r="K1304" i="7" s="1"/>
  <c r="J1756" i="7"/>
  <c r="J389" i="7"/>
  <c r="J387" i="7"/>
  <c r="J159" i="7"/>
  <c r="K159" i="7" s="1"/>
  <c r="K160" i="7" s="1"/>
  <c r="J87" i="7"/>
  <c r="K87" i="7" s="1"/>
  <c r="J237" i="7"/>
  <c r="K237" i="7" s="1"/>
  <c r="K238" i="7" s="1"/>
  <c r="J235" i="7"/>
  <c r="J768" i="7"/>
  <c r="K768" i="7" s="1"/>
  <c r="K769" i="7" s="1"/>
  <c r="J1535" i="7"/>
  <c r="J1303" i="7"/>
  <c r="J923" i="7"/>
  <c r="K923" i="7" s="1"/>
  <c r="J1079" i="7"/>
  <c r="J1459" i="7"/>
  <c r="J1604" i="7"/>
  <c r="K1604" i="7" s="1"/>
  <c r="J1682" i="7"/>
  <c r="K1682" i="7" s="1"/>
  <c r="J766" i="7"/>
  <c r="J846" i="7"/>
  <c r="J385" i="7"/>
  <c r="J233" i="7"/>
  <c r="J1377" i="7"/>
  <c r="J1533" i="7"/>
  <c r="K1533" i="7" s="1"/>
  <c r="J157" i="7"/>
  <c r="K157" i="7" s="1"/>
  <c r="J1005" i="7"/>
  <c r="K1005" i="7" s="1"/>
  <c r="J85" i="7"/>
  <c r="K85" i="7" s="1"/>
  <c r="K86" i="7" s="1"/>
  <c r="J1157" i="7"/>
  <c r="J231" i="7"/>
  <c r="K231" i="7" s="1"/>
  <c r="K232" i="7" s="1"/>
  <c r="J1229" i="7"/>
  <c r="J1457" i="7"/>
  <c r="J1532" i="7"/>
  <c r="K1532" i="7" s="1"/>
  <c r="J1004" i="7"/>
  <c r="J1155" i="7"/>
  <c r="J383" i="7"/>
  <c r="K383" i="7" s="1"/>
  <c r="K384" i="7" s="1"/>
  <c r="J1754" i="7"/>
  <c r="J14" i="7"/>
  <c r="K14" i="7" s="1"/>
  <c r="K15" i="7" s="1"/>
  <c r="J12" i="7"/>
  <c r="J156" i="7"/>
  <c r="K156" i="7" s="1"/>
  <c r="J538" i="7"/>
  <c r="K538" i="7" s="1"/>
  <c r="J83" i="7"/>
  <c r="K83" i="7" s="1"/>
  <c r="K84" i="7" s="1"/>
  <c r="J229" i="7"/>
  <c r="J227" i="7"/>
  <c r="K227" i="7" s="1"/>
  <c r="K228" i="7" s="1"/>
  <c r="J307" i="7"/>
  <c r="K307" i="7" s="1"/>
  <c r="K308" i="7" s="1"/>
  <c r="J1681" i="7"/>
  <c r="J1002" i="7"/>
  <c r="K1002" i="7" s="1"/>
  <c r="J922" i="7"/>
  <c r="J1679" i="7"/>
  <c r="K1679" i="7" s="1"/>
  <c r="J10" i="7"/>
  <c r="K10" i="7" s="1"/>
  <c r="K11" i="7" s="1"/>
  <c r="J920" i="7"/>
  <c r="J464" i="7"/>
  <c r="K464" i="7" s="1"/>
  <c r="K465" i="7" s="1"/>
  <c r="J1375" i="7"/>
  <c r="J918" i="7"/>
  <c r="K918" i="7" s="1"/>
  <c r="K919" i="7" s="1"/>
  <c r="J1531" i="7"/>
  <c r="J1077" i="7"/>
  <c r="J1529" i="7"/>
  <c r="J613" i="7"/>
  <c r="J1678" i="7"/>
  <c r="J1227" i="7"/>
  <c r="J1676" i="7"/>
  <c r="J764" i="7"/>
  <c r="K764" i="7" s="1"/>
  <c r="K765" i="7" s="1"/>
  <c r="J462" i="7"/>
  <c r="J844" i="7"/>
  <c r="K844" i="7" s="1"/>
  <c r="K845" i="7" s="1"/>
  <c r="J1001" i="7"/>
  <c r="J691" i="7"/>
  <c r="K691" i="7" s="1"/>
  <c r="K692" i="7" s="1"/>
  <c r="J1752" i="7"/>
  <c r="J1750" i="7"/>
  <c r="K1750" i="7" s="1"/>
  <c r="J842" i="7"/>
  <c r="J8" i="7"/>
  <c r="K8" i="7" s="1"/>
  <c r="K9" i="7" s="1"/>
  <c r="J6" i="7"/>
  <c r="J1527" i="7"/>
  <c r="J154" i="7"/>
  <c r="K154" i="7" s="1"/>
  <c r="K155" i="7" s="1"/>
  <c r="J999" i="7"/>
  <c r="K999" i="7" s="1"/>
  <c r="J81" i="7"/>
  <c r="K81" i="7" s="1"/>
  <c r="J1455" i="7"/>
  <c r="J1603" i="7"/>
  <c r="J1674" i="7"/>
  <c r="J305" i="7"/>
  <c r="K305" i="7" s="1"/>
  <c r="J1301" i="7"/>
  <c r="J1153" i="7"/>
  <c r="J1225" i="7"/>
  <c r="K1225" i="7" s="1"/>
  <c r="K1226" i="7" s="1"/>
  <c r="J1749" i="7"/>
  <c r="J1747" i="7"/>
  <c r="J840" i="7"/>
  <c r="K840" i="7" s="1"/>
  <c r="J460" i="7"/>
  <c r="K460" i="7" s="1"/>
  <c r="K461" i="7" s="1"/>
  <c r="J1075" i="7"/>
  <c r="J611" i="7"/>
  <c r="K611" i="7" s="1"/>
  <c r="K612" i="7" s="1"/>
  <c r="J998" i="7"/>
  <c r="J537" i="7"/>
  <c r="J996" i="7"/>
  <c r="J994" i="7"/>
  <c r="J1601" i="7"/>
  <c r="J689" i="7"/>
  <c r="J1151" i="7"/>
  <c r="J1149" i="7"/>
  <c r="K1149" i="7" s="1"/>
  <c r="J762" i="7"/>
  <c r="K762" i="7" s="1"/>
  <c r="J4" i="7"/>
  <c r="K4" i="7" s="1"/>
  <c r="K5" i="7" s="1"/>
  <c r="J2" i="7"/>
  <c r="J1073" i="7"/>
  <c r="J152" i="7"/>
  <c r="K152" i="7" s="1"/>
  <c r="K153" i="7" s="1"/>
  <c r="J150" i="7"/>
  <c r="K150" i="7" s="1"/>
  <c r="K151" i="7" s="1"/>
  <c r="J1223" i="7"/>
  <c r="J1672" i="7"/>
  <c r="J839" i="7"/>
  <c r="K839" i="7" s="1"/>
  <c r="K841" i="7" s="1"/>
  <c r="J916" i="7"/>
  <c r="J1373" i="7"/>
  <c r="J458" i="7"/>
  <c r="J1071" i="7"/>
  <c r="K1071" i="7" s="1"/>
  <c r="J1525" i="7"/>
  <c r="J609" i="7"/>
  <c r="K609" i="7" s="1"/>
  <c r="J80" i="7"/>
  <c r="K80" i="7" s="1"/>
  <c r="J225" i="7"/>
  <c r="K225" i="7" s="1"/>
  <c r="K226" i="7" s="1"/>
  <c r="J687" i="7"/>
  <c r="K687" i="7" s="1"/>
  <c r="K688" i="7" s="1"/>
  <c r="J1148" i="7"/>
  <c r="J761" i="7"/>
  <c r="J304" i="7"/>
  <c r="J837" i="7"/>
  <c r="J1299" i="7"/>
  <c r="J381" i="7"/>
  <c r="J992" i="7"/>
  <c r="J1453" i="7"/>
  <c r="J1451" i="7"/>
  <c r="K1451" i="7" s="1"/>
  <c r="J535" i="7"/>
  <c r="K535" i="7" s="1"/>
  <c r="K536" i="7" s="1"/>
  <c r="J685" i="7"/>
  <c r="J1599" i="7"/>
  <c r="J683" i="7"/>
  <c r="J456" i="7"/>
  <c r="K456" i="7" s="1"/>
  <c r="K457" i="7" s="1"/>
  <c r="J148" i="7"/>
  <c r="K148" i="7" s="1"/>
  <c r="K149" i="7" s="1"/>
  <c r="J302" i="7"/>
  <c r="K302" i="7" s="1"/>
  <c r="K303" i="7" s="1"/>
  <c r="J1221" i="7"/>
  <c r="K1221" i="7" s="1"/>
  <c r="J1745" i="7"/>
  <c r="J454" i="7"/>
  <c r="J1070" i="7"/>
  <c r="J608" i="7"/>
  <c r="J78" i="7"/>
  <c r="K78" i="7" s="1"/>
  <c r="J1220" i="7"/>
  <c r="J300" i="7"/>
  <c r="J759" i="7"/>
  <c r="J1743" i="7"/>
  <c r="J1450" i="7"/>
  <c r="J1597" i="7"/>
  <c r="J1297" i="7"/>
  <c r="J379" i="7"/>
  <c r="K379" i="7" s="1"/>
  <c r="J914" i="7"/>
  <c r="J1371" i="7"/>
  <c r="J1523" i="7"/>
  <c r="J1448" i="7"/>
  <c r="J77" i="7"/>
  <c r="K77" i="7" s="1"/>
  <c r="J1146" i="7"/>
  <c r="J223" i="7"/>
  <c r="J378" i="7"/>
  <c r="K378" i="7" s="1"/>
  <c r="K380" i="7" s="1"/>
  <c r="J533" i="7"/>
  <c r="J681" i="7"/>
  <c r="K2" i="6"/>
  <c r="K4" i="6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J256" i="6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6" i="6"/>
  <c r="K356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J549" i="6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J564" i="6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J631" i="6"/>
  <c r="K631" i="6" s="1"/>
  <c r="J632" i="6"/>
  <c r="K632" i="6" s="1"/>
  <c r="J633" i="6"/>
  <c r="K633" i="6" s="1"/>
  <c r="J634" i="6"/>
  <c r="K634" i="6" s="1"/>
  <c r="J635" i="6"/>
  <c r="K635" i="6" s="1"/>
  <c r="J636" i="6"/>
  <c r="K636" i="6" s="1"/>
  <c r="J637" i="6"/>
  <c r="K637" i="6" s="1"/>
  <c r="J638" i="6"/>
  <c r="K638" i="6" s="1"/>
  <c r="J639" i="6"/>
  <c r="K639" i="6" s="1"/>
  <c r="J640" i="6"/>
  <c r="K640" i="6" s="1"/>
  <c r="J641" i="6"/>
  <c r="K641" i="6" s="1"/>
  <c r="J642" i="6"/>
  <c r="K642" i="6" s="1"/>
  <c r="J643" i="6"/>
  <c r="K643" i="6" s="1"/>
  <c r="J644" i="6"/>
  <c r="K644" i="6" s="1"/>
  <c r="J645" i="6"/>
  <c r="K645" i="6" s="1"/>
  <c r="J646" i="6"/>
  <c r="K646" i="6" s="1"/>
  <c r="J647" i="6"/>
  <c r="K647" i="6" s="1"/>
  <c r="J648" i="6"/>
  <c r="K648" i="6" s="1"/>
  <c r="J649" i="6"/>
  <c r="K649" i="6" s="1"/>
  <c r="J650" i="6"/>
  <c r="K650" i="6" s="1"/>
  <c r="J651" i="6"/>
  <c r="K651" i="6" s="1"/>
  <c r="J652" i="6"/>
  <c r="K652" i="6" s="1"/>
  <c r="J653" i="6"/>
  <c r="K653" i="6" s="1"/>
  <c r="J654" i="6"/>
  <c r="K654" i="6" s="1"/>
  <c r="J655" i="6"/>
  <c r="K655" i="6" s="1"/>
  <c r="J656" i="6"/>
  <c r="K656" i="6" s="1"/>
  <c r="J657" i="6"/>
  <c r="K657" i="6" s="1"/>
  <c r="J658" i="6"/>
  <c r="K658" i="6" s="1"/>
  <c r="J659" i="6"/>
  <c r="K659" i="6" s="1"/>
  <c r="J660" i="6"/>
  <c r="K660" i="6" s="1"/>
  <c r="J661" i="6"/>
  <c r="K661" i="6" s="1"/>
  <c r="J662" i="6"/>
  <c r="K662" i="6" s="1"/>
  <c r="J663" i="6"/>
  <c r="K663" i="6" s="1"/>
  <c r="J664" i="6"/>
  <c r="K664" i="6" s="1"/>
  <c r="J665" i="6"/>
  <c r="K665" i="6" s="1"/>
  <c r="J666" i="6"/>
  <c r="K666" i="6" s="1"/>
  <c r="J667" i="6"/>
  <c r="K667" i="6" s="1"/>
  <c r="J668" i="6"/>
  <c r="K668" i="6" s="1"/>
  <c r="J669" i="6"/>
  <c r="K669" i="6" s="1"/>
  <c r="J670" i="6"/>
  <c r="K670" i="6" s="1"/>
  <c r="J671" i="6"/>
  <c r="K671" i="6" s="1"/>
  <c r="J672" i="6"/>
  <c r="K672" i="6" s="1"/>
  <c r="J673" i="6"/>
  <c r="K673" i="6" s="1"/>
  <c r="J674" i="6"/>
  <c r="K674" i="6" s="1"/>
  <c r="J675" i="6"/>
  <c r="K675" i="6" s="1"/>
  <c r="J676" i="6"/>
  <c r="K676" i="6" s="1"/>
  <c r="J677" i="6"/>
  <c r="K677" i="6" s="1"/>
  <c r="J678" i="6"/>
  <c r="K678" i="6" s="1"/>
  <c r="J679" i="6"/>
  <c r="K679" i="6" s="1"/>
  <c r="J680" i="6"/>
  <c r="K680" i="6" s="1"/>
  <c r="J681" i="6"/>
  <c r="K681" i="6" s="1"/>
  <c r="J682" i="6"/>
  <c r="K682" i="6" s="1"/>
  <c r="J683" i="6"/>
  <c r="K683" i="6" s="1"/>
  <c r="J684" i="6"/>
  <c r="K684" i="6" s="1"/>
  <c r="J685" i="6"/>
  <c r="K685" i="6" s="1"/>
  <c r="J686" i="6"/>
  <c r="K686" i="6" s="1"/>
  <c r="J687" i="6"/>
  <c r="K687" i="6" s="1"/>
  <c r="J688" i="6"/>
  <c r="K688" i="6" s="1"/>
  <c r="J689" i="6"/>
  <c r="K689" i="6" s="1"/>
  <c r="J690" i="6"/>
  <c r="K690" i="6" s="1"/>
  <c r="J691" i="6"/>
  <c r="K691" i="6" s="1"/>
  <c r="J692" i="6"/>
  <c r="K692" i="6" s="1"/>
  <c r="J693" i="6"/>
  <c r="K693" i="6" s="1"/>
  <c r="J694" i="6"/>
  <c r="K694" i="6" s="1"/>
  <c r="J695" i="6"/>
  <c r="K695" i="6" s="1"/>
  <c r="J696" i="6"/>
  <c r="K696" i="6" s="1"/>
  <c r="J697" i="6"/>
  <c r="K697" i="6" s="1"/>
  <c r="J698" i="6"/>
  <c r="K698" i="6" s="1"/>
  <c r="J699" i="6"/>
  <c r="K699" i="6" s="1"/>
  <c r="J700" i="6"/>
  <c r="K700" i="6" s="1"/>
  <c r="J701" i="6"/>
  <c r="K701" i="6" s="1"/>
  <c r="J702" i="6"/>
  <c r="K702" i="6" s="1"/>
  <c r="J703" i="6"/>
  <c r="K703" i="6" s="1"/>
  <c r="J704" i="6"/>
  <c r="K704" i="6" s="1"/>
  <c r="J705" i="6"/>
  <c r="K705" i="6" s="1"/>
  <c r="J706" i="6"/>
  <c r="K706" i="6" s="1"/>
  <c r="J707" i="6"/>
  <c r="K707" i="6" s="1"/>
  <c r="J708" i="6"/>
  <c r="K708" i="6" s="1"/>
  <c r="J709" i="6"/>
  <c r="K709" i="6" s="1"/>
  <c r="J710" i="6"/>
  <c r="K710" i="6" s="1"/>
  <c r="J711" i="6"/>
  <c r="K711" i="6" s="1"/>
  <c r="J712" i="6"/>
  <c r="K712" i="6" s="1"/>
  <c r="J713" i="6"/>
  <c r="K713" i="6" s="1"/>
  <c r="J714" i="6"/>
  <c r="K714" i="6" s="1"/>
  <c r="J715" i="6"/>
  <c r="K715" i="6" s="1"/>
  <c r="J716" i="6"/>
  <c r="K716" i="6" s="1"/>
  <c r="J717" i="6"/>
  <c r="K717" i="6" s="1"/>
  <c r="J718" i="6"/>
  <c r="K718" i="6" s="1"/>
  <c r="J719" i="6"/>
  <c r="K719" i="6" s="1"/>
  <c r="J720" i="6"/>
  <c r="K720" i="6" s="1"/>
  <c r="J721" i="6"/>
  <c r="K721" i="6" s="1"/>
  <c r="J722" i="6"/>
  <c r="K722" i="6" s="1"/>
  <c r="J723" i="6"/>
  <c r="K723" i="6" s="1"/>
  <c r="J724" i="6"/>
  <c r="K724" i="6" s="1"/>
  <c r="J725" i="6"/>
  <c r="K725" i="6" s="1"/>
  <c r="J726" i="6"/>
  <c r="K726" i="6" s="1"/>
  <c r="J727" i="6"/>
  <c r="K727" i="6" s="1"/>
  <c r="J728" i="6"/>
  <c r="K728" i="6" s="1"/>
  <c r="J729" i="6"/>
  <c r="K729" i="6" s="1"/>
  <c r="J730" i="6"/>
  <c r="K730" i="6" s="1"/>
  <c r="J731" i="6"/>
  <c r="K731" i="6" s="1"/>
  <c r="J732" i="6"/>
  <c r="K732" i="6" s="1"/>
  <c r="J733" i="6"/>
  <c r="K733" i="6" s="1"/>
  <c r="J734" i="6"/>
  <c r="K734" i="6" s="1"/>
  <c r="J735" i="6"/>
  <c r="K735" i="6" s="1"/>
  <c r="J736" i="6"/>
  <c r="K736" i="6" s="1"/>
  <c r="J737" i="6"/>
  <c r="K737" i="6" s="1"/>
  <c r="J738" i="6"/>
  <c r="K738" i="6" s="1"/>
  <c r="J739" i="6"/>
  <c r="K739" i="6" s="1"/>
  <c r="J740" i="6"/>
  <c r="K740" i="6" s="1"/>
  <c r="J741" i="6"/>
  <c r="K741" i="6" s="1"/>
  <c r="J742" i="6"/>
  <c r="K742" i="6" s="1"/>
  <c r="J743" i="6"/>
  <c r="K743" i="6" s="1"/>
  <c r="J744" i="6"/>
  <c r="K744" i="6" s="1"/>
  <c r="J745" i="6"/>
  <c r="K745" i="6" s="1"/>
  <c r="J746" i="6"/>
  <c r="K746" i="6" s="1"/>
  <c r="J747" i="6"/>
  <c r="K747" i="6" s="1"/>
  <c r="J748" i="6"/>
  <c r="K748" i="6" s="1"/>
  <c r="J749" i="6"/>
  <c r="K749" i="6" s="1"/>
  <c r="J750" i="6"/>
  <c r="K750" i="6" s="1"/>
  <c r="J751" i="6"/>
  <c r="K751" i="6" s="1"/>
  <c r="J752" i="6"/>
  <c r="K752" i="6" s="1"/>
  <c r="J753" i="6"/>
  <c r="K753" i="6" s="1"/>
  <c r="J754" i="6"/>
  <c r="K754" i="6" s="1"/>
  <c r="J755" i="6"/>
  <c r="K755" i="6" s="1"/>
  <c r="J756" i="6"/>
  <c r="K756" i="6" s="1"/>
  <c r="J757" i="6"/>
  <c r="K757" i="6" s="1"/>
  <c r="J758" i="6"/>
  <c r="K758" i="6" s="1"/>
  <c r="J759" i="6"/>
  <c r="K759" i="6" s="1"/>
  <c r="J760" i="6"/>
  <c r="K760" i="6" s="1"/>
  <c r="J761" i="6"/>
  <c r="K761" i="6" s="1"/>
  <c r="J762" i="6"/>
  <c r="K762" i="6" s="1"/>
  <c r="J763" i="6"/>
  <c r="K763" i="6" s="1"/>
  <c r="J764" i="6"/>
  <c r="K764" i="6" s="1"/>
  <c r="J765" i="6"/>
  <c r="K765" i="6" s="1"/>
  <c r="J766" i="6"/>
  <c r="K766" i="6" s="1"/>
  <c r="J767" i="6"/>
  <c r="K767" i="6" s="1"/>
  <c r="J768" i="6"/>
  <c r="K768" i="6" s="1"/>
  <c r="J769" i="6"/>
  <c r="K769" i="6" s="1"/>
  <c r="J770" i="6"/>
  <c r="K770" i="6" s="1"/>
  <c r="J771" i="6"/>
  <c r="K771" i="6" s="1"/>
  <c r="J772" i="6"/>
  <c r="K772" i="6" s="1"/>
  <c r="J773" i="6"/>
  <c r="K773" i="6" s="1"/>
  <c r="J774" i="6"/>
  <c r="K774" i="6" s="1"/>
  <c r="J775" i="6"/>
  <c r="K775" i="6" s="1"/>
  <c r="J776" i="6"/>
  <c r="K776" i="6" s="1"/>
  <c r="J777" i="6"/>
  <c r="K777" i="6" s="1"/>
  <c r="J778" i="6"/>
  <c r="K778" i="6" s="1"/>
  <c r="J779" i="6"/>
  <c r="K779" i="6" s="1"/>
  <c r="J780" i="6"/>
  <c r="K780" i="6" s="1"/>
  <c r="J781" i="6"/>
  <c r="K781" i="6" s="1"/>
  <c r="J782" i="6"/>
  <c r="K782" i="6" s="1"/>
  <c r="J783" i="6"/>
  <c r="K783" i="6" s="1"/>
  <c r="J784" i="6"/>
  <c r="K784" i="6" s="1"/>
  <c r="J785" i="6"/>
  <c r="K785" i="6" s="1"/>
  <c r="J786" i="6"/>
  <c r="K786" i="6" s="1"/>
  <c r="J787" i="6"/>
  <c r="K787" i="6" s="1"/>
  <c r="J788" i="6"/>
  <c r="K788" i="6" s="1"/>
  <c r="J789" i="6"/>
  <c r="K789" i="6" s="1"/>
  <c r="J790" i="6"/>
  <c r="K790" i="6" s="1"/>
  <c r="J791" i="6"/>
  <c r="K791" i="6" s="1"/>
  <c r="J792" i="6"/>
  <c r="K792" i="6" s="1"/>
  <c r="J793" i="6"/>
  <c r="K793" i="6" s="1"/>
  <c r="J794" i="6"/>
  <c r="K794" i="6" s="1"/>
  <c r="J795" i="6"/>
  <c r="K795" i="6" s="1"/>
  <c r="J796" i="6"/>
  <c r="K796" i="6" s="1"/>
  <c r="J797" i="6"/>
  <c r="K797" i="6" s="1"/>
  <c r="J798" i="6"/>
  <c r="K798" i="6" s="1"/>
  <c r="J799" i="6"/>
  <c r="K799" i="6" s="1"/>
  <c r="J800" i="6"/>
  <c r="K800" i="6" s="1"/>
  <c r="J801" i="6"/>
  <c r="K801" i="6" s="1"/>
  <c r="J802" i="6"/>
  <c r="K802" i="6" s="1"/>
  <c r="J803" i="6"/>
  <c r="K803" i="6" s="1"/>
  <c r="J804" i="6"/>
  <c r="K804" i="6" s="1"/>
  <c r="J805" i="6"/>
  <c r="K805" i="6" s="1"/>
  <c r="J806" i="6"/>
  <c r="K806" i="6" s="1"/>
  <c r="J807" i="6"/>
  <c r="K807" i="6" s="1"/>
  <c r="J808" i="6"/>
  <c r="K808" i="6" s="1"/>
  <c r="J809" i="6"/>
  <c r="K809" i="6" s="1"/>
  <c r="J810" i="6"/>
  <c r="K810" i="6" s="1"/>
  <c r="J811" i="6"/>
  <c r="K811" i="6" s="1"/>
  <c r="J812" i="6"/>
  <c r="K812" i="6" s="1"/>
  <c r="J813" i="6"/>
  <c r="K813" i="6" s="1"/>
  <c r="J814" i="6"/>
  <c r="K814" i="6" s="1"/>
  <c r="J815" i="6"/>
  <c r="K815" i="6" s="1"/>
  <c r="J816" i="6"/>
  <c r="K816" i="6" s="1"/>
  <c r="J817" i="6"/>
  <c r="K817" i="6" s="1"/>
  <c r="J818" i="6"/>
  <c r="K818" i="6" s="1"/>
  <c r="J819" i="6"/>
  <c r="K819" i="6" s="1"/>
  <c r="J820" i="6"/>
  <c r="K820" i="6" s="1"/>
  <c r="J821" i="6"/>
  <c r="K821" i="6" s="1"/>
  <c r="J822" i="6"/>
  <c r="K822" i="6" s="1"/>
  <c r="J823" i="6"/>
  <c r="K823" i="6" s="1"/>
  <c r="J824" i="6"/>
  <c r="K824" i="6" s="1"/>
  <c r="J825" i="6"/>
  <c r="K825" i="6" s="1"/>
  <c r="J826" i="6"/>
  <c r="K826" i="6" s="1"/>
  <c r="J827" i="6"/>
  <c r="K827" i="6" s="1"/>
  <c r="J828" i="6"/>
  <c r="K828" i="6" s="1"/>
  <c r="J829" i="6"/>
  <c r="K829" i="6" s="1"/>
  <c r="J830" i="6"/>
  <c r="K830" i="6" s="1"/>
  <c r="J831" i="6"/>
  <c r="K831" i="6" s="1"/>
  <c r="J832" i="6"/>
  <c r="K832" i="6" s="1"/>
  <c r="J833" i="6"/>
  <c r="K833" i="6" s="1"/>
  <c r="J834" i="6"/>
  <c r="K834" i="6" s="1"/>
  <c r="J835" i="6"/>
  <c r="K835" i="6" s="1"/>
  <c r="J836" i="6"/>
  <c r="K836" i="6" s="1"/>
  <c r="J837" i="6"/>
  <c r="K837" i="6" s="1"/>
  <c r="J838" i="6"/>
  <c r="K838" i="6" s="1"/>
  <c r="J839" i="6"/>
  <c r="K839" i="6" s="1"/>
  <c r="J840" i="6"/>
  <c r="K840" i="6" s="1"/>
  <c r="J841" i="6"/>
  <c r="K841" i="6" s="1"/>
  <c r="J842" i="6"/>
  <c r="K842" i="6" s="1"/>
  <c r="J843" i="6"/>
  <c r="K843" i="6" s="1"/>
  <c r="J844" i="6"/>
  <c r="K844" i="6" s="1"/>
  <c r="J845" i="6"/>
  <c r="K845" i="6" s="1"/>
  <c r="J846" i="6"/>
  <c r="K846" i="6" s="1"/>
  <c r="J847" i="6"/>
  <c r="K847" i="6" s="1"/>
  <c r="J848" i="6"/>
  <c r="K848" i="6" s="1"/>
  <c r="J849" i="6"/>
  <c r="K849" i="6" s="1"/>
  <c r="J850" i="6"/>
  <c r="K850" i="6" s="1"/>
  <c r="J851" i="6"/>
  <c r="K851" i="6" s="1"/>
  <c r="J852" i="6"/>
  <c r="K852" i="6" s="1"/>
  <c r="J853" i="6"/>
  <c r="K853" i="6" s="1"/>
  <c r="J854" i="6"/>
  <c r="K854" i="6" s="1"/>
  <c r="J855" i="6"/>
  <c r="K855" i="6" s="1"/>
  <c r="J856" i="6"/>
  <c r="K856" i="6" s="1"/>
  <c r="J857" i="6"/>
  <c r="K857" i="6" s="1"/>
  <c r="J858" i="6"/>
  <c r="K858" i="6" s="1"/>
  <c r="J859" i="6"/>
  <c r="K859" i="6" s="1"/>
  <c r="J860" i="6"/>
  <c r="K860" i="6" s="1"/>
  <c r="J861" i="6"/>
  <c r="K861" i="6" s="1"/>
  <c r="J862" i="6"/>
  <c r="K862" i="6" s="1"/>
  <c r="J863" i="6"/>
  <c r="K863" i="6" s="1"/>
  <c r="J864" i="6"/>
  <c r="K864" i="6" s="1"/>
  <c r="J865" i="6"/>
  <c r="K865" i="6" s="1"/>
  <c r="J866" i="6"/>
  <c r="K866" i="6" s="1"/>
  <c r="J867" i="6"/>
  <c r="K867" i="6" s="1"/>
  <c r="J868" i="6"/>
  <c r="K868" i="6" s="1"/>
  <c r="J869" i="6"/>
  <c r="K869" i="6" s="1"/>
  <c r="J870" i="6"/>
  <c r="K870" i="6" s="1"/>
  <c r="J871" i="6"/>
  <c r="K871" i="6" s="1"/>
  <c r="J872" i="6"/>
  <c r="K872" i="6" s="1"/>
  <c r="J873" i="6"/>
  <c r="K873" i="6" s="1"/>
  <c r="J874" i="6"/>
  <c r="K874" i="6" s="1"/>
  <c r="J875" i="6"/>
  <c r="K875" i="6" s="1"/>
  <c r="J876" i="6"/>
  <c r="K876" i="6" s="1"/>
  <c r="J877" i="6"/>
  <c r="K877" i="6" s="1"/>
  <c r="J878" i="6"/>
  <c r="K878" i="6" s="1"/>
  <c r="J879" i="6"/>
  <c r="K879" i="6" s="1"/>
  <c r="J880" i="6"/>
  <c r="K880" i="6" s="1"/>
  <c r="J881" i="6"/>
  <c r="K881" i="6" s="1"/>
  <c r="J882" i="6"/>
  <c r="K882" i="6" s="1"/>
  <c r="J883" i="6"/>
  <c r="K883" i="6" s="1"/>
  <c r="J884" i="6"/>
  <c r="K884" i="6" s="1"/>
  <c r="J885" i="6"/>
  <c r="K885" i="6" s="1"/>
  <c r="J886" i="6"/>
  <c r="K886" i="6" s="1"/>
  <c r="J887" i="6"/>
  <c r="K887" i="6" s="1"/>
  <c r="J888" i="6"/>
  <c r="K888" i="6" s="1"/>
  <c r="J889" i="6"/>
  <c r="K889" i="6" s="1"/>
  <c r="J890" i="6"/>
  <c r="K890" i="6" s="1"/>
  <c r="J891" i="6"/>
  <c r="K891" i="6" s="1"/>
  <c r="J892" i="6"/>
  <c r="K892" i="6" s="1"/>
  <c r="J893" i="6"/>
  <c r="K893" i="6" s="1"/>
  <c r="J894" i="6"/>
  <c r="K894" i="6" s="1"/>
  <c r="J895" i="6"/>
  <c r="K895" i="6" s="1"/>
  <c r="J896" i="6"/>
  <c r="K896" i="6" s="1"/>
  <c r="J897" i="6"/>
  <c r="K897" i="6" s="1"/>
  <c r="J898" i="6"/>
  <c r="K898" i="6" s="1"/>
  <c r="J899" i="6"/>
  <c r="K899" i="6" s="1"/>
  <c r="J900" i="6"/>
  <c r="K900" i="6" s="1"/>
  <c r="J901" i="6"/>
  <c r="K901" i="6" s="1"/>
  <c r="J902" i="6"/>
  <c r="K902" i="6" s="1"/>
  <c r="J903" i="6"/>
  <c r="K903" i="6" s="1"/>
  <c r="J904" i="6"/>
  <c r="K904" i="6" s="1"/>
  <c r="J905" i="6"/>
  <c r="K905" i="6" s="1"/>
  <c r="J906" i="6"/>
  <c r="K906" i="6" s="1"/>
  <c r="J907" i="6"/>
  <c r="K907" i="6" s="1"/>
  <c r="J908" i="6"/>
  <c r="K908" i="6" s="1"/>
  <c r="J909" i="6"/>
  <c r="K909" i="6" s="1"/>
  <c r="J910" i="6"/>
  <c r="K910" i="6" s="1"/>
  <c r="J911" i="6"/>
  <c r="K911" i="6" s="1"/>
  <c r="J912" i="6"/>
  <c r="K912" i="6" s="1"/>
  <c r="J913" i="6"/>
  <c r="K913" i="6" s="1"/>
  <c r="J914" i="6"/>
  <c r="K914" i="6" s="1"/>
  <c r="J915" i="6"/>
  <c r="K915" i="6" s="1"/>
  <c r="J916" i="6"/>
  <c r="K916" i="6" s="1"/>
  <c r="J917" i="6"/>
  <c r="K917" i="6" s="1"/>
  <c r="J918" i="6"/>
  <c r="K918" i="6" s="1"/>
  <c r="J919" i="6"/>
  <c r="K919" i="6" s="1"/>
  <c r="J920" i="6"/>
  <c r="K920" i="6" s="1"/>
  <c r="J921" i="6"/>
  <c r="K921" i="6" s="1"/>
  <c r="J922" i="6"/>
  <c r="K922" i="6" s="1"/>
  <c r="J923" i="6"/>
  <c r="K923" i="6" s="1"/>
  <c r="J924" i="6"/>
  <c r="K924" i="6" s="1"/>
  <c r="J925" i="6"/>
  <c r="K925" i="6" s="1"/>
  <c r="J926" i="6"/>
  <c r="K926" i="6" s="1"/>
  <c r="J927" i="6"/>
  <c r="K927" i="6" s="1"/>
  <c r="J928" i="6"/>
  <c r="K928" i="6" s="1"/>
  <c r="J929" i="6"/>
  <c r="K929" i="6" s="1"/>
  <c r="J930" i="6"/>
  <c r="K930" i="6" s="1"/>
  <c r="J931" i="6"/>
  <c r="K931" i="6" s="1"/>
  <c r="J932" i="6"/>
  <c r="K932" i="6" s="1"/>
  <c r="J933" i="6"/>
  <c r="K933" i="6" s="1"/>
  <c r="J934" i="6"/>
  <c r="K934" i="6" s="1"/>
  <c r="J935" i="6"/>
  <c r="K935" i="6" s="1"/>
  <c r="J936" i="6"/>
  <c r="K936" i="6" s="1"/>
  <c r="J937" i="6"/>
  <c r="K937" i="6" s="1"/>
  <c r="J938" i="6"/>
  <c r="K938" i="6" s="1"/>
  <c r="J939" i="6"/>
  <c r="K939" i="6" s="1"/>
  <c r="J940" i="6"/>
  <c r="K940" i="6" s="1"/>
  <c r="J941" i="6"/>
  <c r="K941" i="6" s="1"/>
  <c r="J942" i="6"/>
  <c r="K942" i="6" s="1"/>
  <c r="J943" i="6"/>
  <c r="K943" i="6" s="1"/>
  <c r="J944" i="6"/>
  <c r="K944" i="6" s="1"/>
  <c r="J945" i="6"/>
  <c r="K945" i="6" s="1"/>
  <c r="J946" i="6"/>
  <c r="K946" i="6" s="1"/>
  <c r="J947" i="6"/>
  <c r="K947" i="6" s="1"/>
  <c r="J948" i="6"/>
  <c r="K948" i="6" s="1"/>
  <c r="J949" i="6"/>
  <c r="K949" i="6" s="1"/>
  <c r="J950" i="6"/>
  <c r="K950" i="6" s="1"/>
  <c r="J951" i="6"/>
  <c r="K951" i="6" s="1"/>
  <c r="J952" i="6"/>
  <c r="K952" i="6" s="1"/>
  <c r="J953" i="6"/>
  <c r="K953" i="6" s="1"/>
  <c r="J954" i="6"/>
  <c r="K954" i="6" s="1"/>
  <c r="J955" i="6"/>
  <c r="K955" i="6" s="1"/>
  <c r="J956" i="6"/>
  <c r="K956" i="6" s="1"/>
  <c r="J957" i="6"/>
  <c r="K957" i="6" s="1"/>
  <c r="J958" i="6"/>
  <c r="K958" i="6" s="1"/>
  <c r="J959" i="6"/>
  <c r="K959" i="6" s="1"/>
  <c r="J960" i="6"/>
  <c r="K960" i="6" s="1"/>
  <c r="J961" i="6"/>
  <c r="K961" i="6" s="1"/>
  <c r="J962" i="6"/>
  <c r="K962" i="6" s="1"/>
  <c r="J963" i="6"/>
  <c r="K963" i="6" s="1"/>
  <c r="J964" i="6"/>
  <c r="K964" i="6" s="1"/>
  <c r="J965" i="6"/>
  <c r="K965" i="6" s="1"/>
  <c r="J966" i="6"/>
  <c r="K966" i="6" s="1"/>
  <c r="J967" i="6"/>
  <c r="K967" i="6" s="1"/>
  <c r="J968" i="6"/>
  <c r="K968" i="6" s="1"/>
  <c r="J969" i="6"/>
  <c r="K969" i="6" s="1"/>
  <c r="J970" i="6"/>
  <c r="K970" i="6" s="1"/>
  <c r="J971" i="6"/>
  <c r="K971" i="6" s="1"/>
  <c r="J972" i="6"/>
  <c r="K972" i="6" s="1"/>
  <c r="J973" i="6"/>
  <c r="K973" i="6" s="1"/>
  <c r="J974" i="6"/>
  <c r="K974" i="6" s="1"/>
  <c r="J975" i="6"/>
  <c r="K975" i="6" s="1"/>
  <c r="J976" i="6"/>
  <c r="K976" i="6" s="1"/>
  <c r="J977" i="6"/>
  <c r="K977" i="6" s="1"/>
  <c r="J978" i="6"/>
  <c r="K978" i="6" s="1"/>
  <c r="J979" i="6"/>
  <c r="K979" i="6" s="1"/>
  <c r="J980" i="6"/>
  <c r="K980" i="6" s="1"/>
  <c r="J981" i="6"/>
  <c r="K981" i="6" s="1"/>
  <c r="J982" i="6"/>
  <c r="K982" i="6" s="1"/>
  <c r="J983" i="6"/>
  <c r="K983" i="6" s="1"/>
  <c r="J984" i="6"/>
  <c r="K984" i="6" s="1"/>
  <c r="J985" i="6"/>
  <c r="K985" i="6" s="1"/>
  <c r="J986" i="6"/>
  <c r="K986" i="6" s="1"/>
  <c r="J987" i="6"/>
  <c r="K987" i="6" s="1"/>
  <c r="J988" i="6"/>
  <c r="K988" i="6" s="1"/>
  <c r="J989" i="6"/>
  <c r="K989" i="6" s="1"/>
  <c r="J990" i="6"/>
  <c r="K990" i="6" s="1"/>
  <c r="J991" i="6"/>
  <c r="K991" i="6" s="1"/>
  <c r="J992" i="6"/>
  <c r="K992" i="6" s="1"/>
  <c r="J993" i="6"/>
  <c r="K993" i="6" s="1"/>
  <c r="J994" i="6"/>
  <c r="K994" i="6" s="1"/>
  <c r="J995" i="6"/>
  <c r="K995" i="6" s="1"/>
  <c r="J996" i="6"/>
  <c r="K996" i="6" s="1"/>
  <c r="J997" i="6"/>
  <c r="K997" i="6" s="1"/>
  <c r="J998" i="6"/>
  <c r="K998" i="6" s="1"/>
  <c r="J999" i="6"/>
  <c r="K999" i="6" s="1"/>
  <c r="J1000" i="6"/>
  <c r="K1000" i="6" s="1"/>
  <c r="J81" i="1"/>
  <c r="K81" i="1"/>
  <c r="J54" i="1"/>
  <c r="K54" i="1"/>
  <c r="J112" i="1"/>
  <c r="K112" i="1"/>
  <c r="J111" i="1"/>
  <c r="K111" i="1"/>
  <c r="J134" i="1"/>
  <c r="K134" i="1"/>
  <c r="J289" i="1"/>
  <c r="K289" i="1"/>
  <c r="J115" i="1"/>
  <c r="K115" i="1"/>
  <c r="J45" i="1"/>
  <c r="K45" i="1"/>
  <c r="J2" i="1"/>
  <c r="K2" i="1"/>
  <c r="J156" i="1"/>
  <c r="K156" i="1"/>
  <c r="J256" i="1"/>
  <c r="K256" i="1"/>
  <c r="J102" i="1"/>
  <c r="K102" i="1"/>
  <c r="J91" i="1"/>
  <c r="K91" i="1"/>
  <c r="J47" i="1"/>
  <c r="K47" i="1"/>
  <c r="J127" i="1"/>
  <c r="K127" i="1"/>
  <c r="J96" i="1"/>
  <c r="K96" i="1"/>
  <c r="J181" i="1"/>
  <c r="K181" i="1"/>
  <c r="J180" i="1"/>
  <c r="K180" i="1"/>
  <c r="J8" i="1"/>
  <c r="K8" i="1"/>
  <c r="J131" i="1"/>
  <c r="K131" i="1"/>
  <c r="J138" i="1"/>
  <c r="K138" i="1"/>
  <c r="J95" i="1"/>
  <c r="K95" i="1"/>
  <c r="J16" i="1"/>
  <c r="K16" i="1"/>
  <c r="J86" i="1"/>
  <c r="K86" i="1"/>
  <c r="J360" i="1"/>
  <c r="K360" i="1"/>
  <c r="J160" i="1"/>
  <c r="K160" i="1"/>
  <c r="J146" i="1"/>
  <c r="K146" i="1"/>
  <c r="J77" i="1"/>
  <c r="K77" i="1"/>
  <c r="J12" i="1"/>
  <c r="K12" i="1"/>
  <c r="J28" i="1"/>
  <c r="K28" i="1"/>
  <c r="J206" i="1"/>
  <c r="K206" i="1"/>
  <c r="J285" i="1"/>
  <c r="K285" i="1"/>
  <c r="J29" i="1"/>
  <c r="K29" i="1"/>
  <c r="J59" i="1"/>
  <c r="K59" i="1"/>
  <c r="J201" i="1"/>
  <c r="K201" i="1"/>
  <c r="J165" i="1"/>
  <c r="K165" i="1"/>
  <c r="J35" i="1"/>
  <c r="K35" i="1"/>
  <c r="J140" i="1"/>
  <c r="K140" i="1"/>
  <c r="J61" i="1"/>
  <c r="K61" i="1"/>
  <c r="J53" i="1"/>
  <c r="K53" i="1"/>
  <c r="J182" i="1"/>
  <c r="K182" i="1"/>
  <c r="J163" i="1"/>
  <c r="K163" i="1"/>
  <c r="J33" i="1"/>
  <c r="K33" i="1"/>
  <c r="J9" i="1"/>
  <c r="K9" i="1"/>
  <c r="J283" i="1"/>
  <c r="K283" i="1"/>
  <c r="J417" i="1"/>
  <c r="K417" i="1"/>
  <c r="J72" i="1"/>
  <c r="K72" i="1"/>
  <c r="J117" i="1"/>
  <c r="K117" i="1"/>
  <c r="J20" i="1"/>
  <c r="K20" i="1"/>
  <c r="J55" i="1"/>
  <c r="K55" i="1"/>
  <c r="J43" i="1"/>
  <c r="K43" i="1"/>
  <c r="J227" i="1"/>
  <c r="K227" i="1"/>
  <c r="J149" i="1"/>
  <c r="K149" i="1"/>
  <c r="J23" i="1"/>
  <c r="K23" i="1"/>
  <c r="J242" i="1"/>
  <c r="K242" i="1"/>
  <c r="J230" i="1"/>
  <c r="K230" i="1"/>
  <c r="J62" i="1"/>
  <c r="K62" i="1"/>
  <c r="J17" i="1"/>
  <c r="K17" i="1"/>
  <c r="J51" i="1"/>
  <c r="K51" i="1"/>
  <c r="J200" i="1"/>
  <c r="K200" i="1"/>
  <c r="J82" i="1"/>
  <c r="K82" i="1"/>
  <c r="J197" i="1"/>
  <c r="K197" i="1"/>
  <c r="J60" i="1"/>
  <c r="K60" i="1"/>
  <c r="J19" i="1"/>
  <c r="K19" i="1"/>
  <c r="J76" i="1"/>
  <c r="K76" i="1"/>
  <c r="J337" i="1"/>
  <c r="K337" i="1"/>
  <c r="J217" i="1"/>
  <c r="K217" i="1"/>
  <c r="J46" i="1"/>
  <c r="K46" i="1"/>
  <c r="J30" i="1"/>
  <c r="K30" i="1"/>
  <c r="J97" i="1"/>
  <c r="K97" i="1"/>
  <c r="J88" i="1"/>
  <c r="K88" i="1"/>
  <c r="J57" i="1"/>
  <c r="K57" i="1"/>
  <c r="J114" i="1"/>
  <c r="K114" i="1"/>
  <c r="J116" i="1"/>
  <c r="K116" i="1"/>
  <c r="J126" i="1"/>
  <c r="K126" i="1"/>
  <c r="J282" i="1"/>
  <c r="K282" i="1"/>
  <c r="J120" i="1"/>
  <c r="K120" i="1"/>
  <c r="J48" i="1"/>
  <c r="K48" i="1"/>
  <c r="J3" i="1"/>
  <c r="K3" i="1"/>
  <c r="J162" i="1"/>
  <c r="K162" i="1"/>
  <c r="J251" i="1"/>
  <c r="K251" i="1"/>
  <c r="J94" i="1"/>
  <c r="K94" i="1"/>
  <c r="J92" i="1"/>
  <c r="K92" i="1"/>
  <c r="J50" i="1"/>
  <c r="K50" i="1"/>
  <c r="J129" i="1"/>
  <c r="K129" i="1"/>
  <c r="J100" i="1"/>
  <c r="K100" i="1"/>
  <c r="J174" i="1"/>
  <c r="K174" i="1"/>
  <c r="J173" i="1"/>
  <c r="K173" i="1"/>
  <c r="J13" i="1"/>
  <c r="K13" i="1"/>
  <c r="J132" i="1"/>
  <c r="K132" i="1"/>
  <c r="J139" i="1"/>
  <c r="K139" i="1"/>
  <c r="J99" i="1"/>
  <c r="K99" i="1"/>
  <c r="J14" i="1"/>
  <c r="K14" i="1"/>
  <c r="J78" i="1"/>
  <c r="K78" i="1"/>
  <c r="J363" i="1"/>
  <c r="K363" i="1"/>
  <c r="J164" i="1"/>
  <c r="K164" i="1"/>
  <c r="J147" i="1"/>
  <c r="K147" i="1"/>
  <c r="J83" i="1"/>
  <c r="K83" i="1"/>
  <c r="J5" i="1"/>
  <c r="K5" i="1"/>
  <c r="J26" i="1"/>
  <c r="K26" i="1"/>
  <c r="J209" i="1"/>
  <c r="K209" i="1"/>
  <c r="J288" i="1"/>
  <c r="K288" i="1"/>
  <c r="J32" i="1"/>
  <c r="K32" i="1"/>
  <c r="J68" i="1"/>
  <c r="K68" i="1"/>
  <c r="J195" i="1"/>
  <c r="K195" i="1"/>
  <c r="J154" i="1"/>
  <c r="K154" i="1"/>
  <c r="J38" i="1"/>
  <c r="K38" i="1"/>
  <c r="J141" i="1"/>
  <c r="K141" i="1"/>
  <c r="J65" i="1"/>
  <c r="K65" i="1"/>
  <c r="J56" i="1"/>
  <c r="K56" i="1"/>
  <c r="J175" i="1"/>
  <c r="K175" i="1"/>
  <c r="J153" i="1"/>
  <c r="K153" i="1"/>
  <c r="J37" i="1"/>
  <c r="K37" i="1"/>
  <c r="J10" i="1"/>
  <c r="K10" i="1"/>
  <c r="J284" i="1"/>
  <c r="K284" i="1"/>
  <c r="J422" i="1"/>
  <c r="K422" i="1"/>
  <c r="J63" i="1"/>
  <c r="K63" i="1"/>
  <c r="J110" i="1"/>
  <c r="K110" i="1"/>
  <c r="J24" i="1"/>
  <c r="K24" i="1"/>
  <c r="J58" i="1"/>
  <c r="K58" i="1"/>
  <c r="J44" i="1"/>
  <c r="K44" i="1"/>
  <c r="J229" i="1"/>
  <c r="K229" i="1"/>
  <c r="J145" i="1"/>
  <c r="K145" i="1"/>
  <c r="J18" i="1"/>
  <c r="K18" i="1"/>
  <c r="J247" i="1"/>
  <c r="K247" i="1"/>
  <c r="J232" i="1"/>
  <c r="K232" i="1"/>
  <c r="J66" i="1"/>
  <c r="K66" i="1"/>
  <c r="J21" i="1"/>
  <c r="K21" i="1"/>
  <c r="J42" i="1"/>
  <c r="K42" i="1"/>
  <c r="J193" i="1"/>
  <c r="K193" i="1"/>
  <c r="J87" i="1"/>
  <c r="K87" i="1"/>
  <c r="J199" i="1"/>
  <c r="K199" i="1"/>
  <c r="J64" i="1"/>
  <c r="K64" i="1"/>
  <c r="J22" i="1"/>
  <c r="K22" i="1"/>
  <c r="J75" i="1"/>
  <c r="K75" i="1"/>
  <c r="J331" i="1"/>
  <c r="K331" i="1"/>
  <c r="J219" i="1"/>
  <c r="K219" i="1"/>
  <c r="J49" i="1"/>
  <c r="K49" i="1"/>
  <c r="J34" i="1"/>
  <c r="K34" i="1"/>
  <c r="J101" i="1"/>
  <c r="K101" i="1"/>
  <c r="J79" i="1"/>
  <c r="K79" i="1"/>
  <c r="J52" i="1"/>
  <c r="K52" i="1"/>
  <c r="J119" i="1"/>
  <c r="K119" i="1"/>
  <c r="J118" i="1"/>
  <c r="K118" i="1"/>
  <c r="J128" i="1"/>
  <c r="K128" i="1"/>
  <c r="J286" i="1"/>
  <c r="K286" i="1"/>
  <c r="J113" i="1"/>
  <c r="K113" i="1"/>
  <c r="J39" i="1"/>
  <c r="K39" i="1"/>
  <c r="J4" i="1"/>
  <c r="K4" i="1"/>
  <c r="J166" i="1"/>
  <c r="K166" i="1"/>
  <c r="J253" i="1"/>
  <c r="K253" i="1"/>
  <c r="J98" i="1"/>
  <c r="K98" i="1"/>
  <c r="J90" i="1"/>
  <c r="K90" i="1"/>
  <c r="J40" i="1"/>
  <c r="K40" i="1"/>
  <c r="J135" i="1"/>
  <c r="K135" i="1"/>
  <c r="J105" i="1"/>
  <c r="K105" i="1"/>
  <c r="J176" i="1"/>
  <c r="K176" i="1"/>
  <c r="J177" i="1"/>
  <c r="K177" i="1"/>
  <c r="J6" i="1"/>
  <c r="K6" i="1"/>
  <c r="J125" i="1"/>
  <c r="K125" i="1"/>
  <c r="J142" i="1"/>
  <c r="K142" i="1"/>
  <c r="J103" i="1"/>
  <c r="K103" i="1"/>
  <c r="J15" i="1"/>
  <c r="K15" i="1"/>
  <c r="J84" i="1"/>
  <c r="K84" i="1"/>
  <c r="J358" i="1"/>
  <c r="K358" i="1"/>
  <c r="J155" i="1"/>
  <c r="K155" i="1"/>
  <c r="J151" i="1"/>
  <c r="K151" i="1"/>
  <c r="J85" i="1"/>
  <c r="K85" i="1"/>
  <c r="J7" i="1"/>
  <c r="K7" i="1"/>
  <c r="J27" i="1"/>
  <c r="K27" i="1"/>
  <c r="J205" i="1"/>
  <c r="K205" i="1"/>
  <c r="J281" i="1"/>
  <c r="K281" i="1"/>
  <c r="J36" i="1"/>
  <c r="K36" i="1"/>
  <c r="J70" i="1"/>
  <c r="K70" i="1"/>
  <c r="J196" i="1"/>
  <c r="K196" i="1"/>
  <c r="J161" i="1"/>
  <c r="K161" i="1"/>
  <c r="J31" i="1"/>
  <c r="K31" i="1"/>
  <c r="J136" i="1"/>
  <c r="K136" i="1"/>
  <c r="J71" i="1"/>
  <c r="K71" i="1"/>
  <c r="J11" i="1"/>
  <c r="K11" i="1"/>
  <c r="J67" i="1"/>
  <c r="K67" i="1"/>
  <c r="J69" i="1"/>
  <c r="K69" i="1"/>
  <c r="J41" i="1"/>
  <c r="K41" i="1"/>
  <c r="J25" i="1"/>
  <c r="K25" i="1"/>
  <c r="J183" i="1"/>
  <c r="K183" i="1"/>
  <c r="J237" i="1"/>
  <c r="K237" i="1"/>
  <c r="J80" i="1"/>
  <c r="K80" i="1"/>
  <c r="J188" i="1"/>
  <c r="K188" i="1"/>
  <c r="J159" i="1"/>
  <c r="K159" i="1"/>
  <c r="J107" i="1"/>
  <c r="K107" i="1"/>
  <c r="J73" i="1"/>
  <c r="K73" i="1"/>
  <c r="J266" i="1"/>
  <c r="K266" i="1"/>
  <c r="J344" i="1"/>
  <c r="K344" i="1"/>
  <c r="J130" i="1"/>
  <c r="K130" i="1"/>
  <c r="J252" i="1"/>
  <c r="K252" i="1"/>
  <c r="J212" i="1"/>
  <c r="K212" i="1"/>
  <c r="J150" i="1"/>
  <c r="K150" i="1"/>
  <c r="J93" i="1"/>
  <c r="K93" i="1"/>
  <c r="J336" i="1"/>
  <c r="K336" i="1"/>
  <c r="J433" i="1"/>
  <c r="K433" i="1"/>
  <c r="J169" i="1"/>
  <c r="K169" i="1"/>
  <c r="J308" i="1"/>
  <c r="K308" i="1"/>
  <c r="J255" i="1"/>
  <c r="K255" i="1"/>
  <c r="J185" i="1"/>
  <c r="K185" i="1"/>
  <c r="J122" i="1"/>
  <c r="K122" i="1"/>
  <c r="J398" i="1"/>
  <c r="K398" i="1"/>
  <c r="J513" i="1"/>
  <c r="K513" i="1"/>
  <c r="J191" i="1"/>
  <c r="K191" i="1"/>
  <c r="J362" i="1"/>
  <c r="K362" i="1"/>
  <c r="J294" i="1"/>
  <c r="K294" i="1"/>
  <c r="J207" i="1"/>
  <c r="K207" i="1"/>
  <c r="J143" i="1"/>
  <c r="K143" i="1"/>
  <c r="J449" i="1"/>
  <c r="K449" i="1"/>
  <c r="J559" i="1"/>
  <c r="K559" i="1"/>
  <c r="J220" i="1"/>
  <c r="K220" i="1"/>
  <c r="J405" i="1"/>
  <c r="K405" i="1"/>
  <c r="J324" i="1"/>
  <c r="K324" i="1"/>
  <c r="J225" i="1"/>
  <c r="K225" i="1"/>
  <c r="J158" i="1"/>
  <c r="K158" i="1"/>
  <c r="J506" i="1"/>
  <c r="K506" i="1"/>
  <c r="J612" i="1"/>
  <c r="K612" i="1"/>
  <c r="J239" i="1"/>
  <c r="K239" i="1"/>
  <c r="J446" i="1"/>
  <c r="K446" i="1"/>
  <c r="J361" i="1"/>
  <c r="K361" i="1"/>
  <c r="J248" i="1"/>
  <c r="K248" i="1"/>
  <c r="J172" i="1"/>
  <c r="K172" i="1"/>
  <c r="J547" i="1"/>
  <c r="K547" i="1"/>
  <c r="J657" i="1"/>
  <c r="K657" i="1"/>
  <c r="J258" i="1"/>
  <c r="K258" i="1"/>
  <c r="J489" i="1"/>
  <c r="K489" i="1"/>
  <c r="J384" i="1"/>
  <c r="K384" i="1"/>
  <c r="J263" i="1"/>
  <c r="K263" i="1"/>
  <c r="J190" i="1"/>
  <c r="K190" i="1"/>
  <c r="J574" i="1"/>
  <c r="K574" i="1"/>
  <c r="J700" i="1"/>
  <c r="K700" i="1"/>
  <c r="J276" i="1"/>
  <c r="K276" i="1"/>
  <c r="J521" i="1"/>
  <c r="K521" i="1"/>
  <c r="J413" i="1"/>
  <c r="K413" i="1"/>
  <c r="J290" i="1"/>
  <c r="K290" i="1"/>
  <c r="J202" i="1"/>
  <c r="K202" i="1"/>
  <c r="J604" i="1"/>
  <c r="K604" i="1"/>
  <c r="J721" i="1"/>
  <c r="K721" i="1"/>
  <c r="J297" i="1"/>
  <c r="K297" i="1"/>
  <c r="J544" i="1"/>
  <c r="K544" i="1"/>
  <c r="J448" i="1"/>
  <c r="K448" i="1"/>
  <c r="J307" i="1"/>
  <c r="K307" i="1"/>
  <c r="J213" i="1"/>
  <c r="K213" i="1"/>
  <c r="J635" i="1"/>
  <c r="K635" i="1"/>
  <c r="J740" i="1"/>
  <c r="K740" i="1"/>
  <c r="J313" i="1"/>
  <c r="K313" i="1"/>
  <c r="J570" i="1"/>
  <c r="K570" i="1"/>
  <c r="J474" i="1"/>
  <c r="K474" i="1"/>
  <c r="J320" i="1"/>
  <c r="K320" i="1"/>
  <c r="J224" i="1"/>
  <c r="K224" i="1"/>
  <c r="J663" i="1"/>
  <c r="K663" i="1"/>
  <c r="J758" i="1"/>
  <c r="K758" i="1"/>
  <c r="J334" i="1"/>
  <c r="K334" i="1"/>
  <c r="J593" i="1"/>
  <c r="K593" i="1"/>
  <c r="J499" i="1"/>
  <c r="K499" i="1"/>
  <c r="J339" i="1"/>
  <c r="K339" i="1"/>
  <c r="J233" i="1"/>
  <c r="K233" i="1"/>
  <c r="J694" i="1"/>
  <c r="K694" i="1"/>
  <c r="J781" i="1"/>
  <c r="K781" i="1"/>
  <c r="J349" i="1"/>
  <c r="K349" i="1"/>
  <c r="J615" i="1"/>
  <c r="K615" i="1"/>
  <c r="J524" i="1"/>
  <c r="K524" i="1"/>
  <c r="J353" i="1"/>
  <c r="K353" i="1"/>
  <c r="J240" i="1"/>
  <c r="K240" i="1"/>
  <c r="J715" i="1"/>
  <c r="K715" i="1"/>
  <c r="J797" i="1"/>
  <c r="K797" i="1"/>
  <c r="J364" i="1"/>
  <c r="K364" i="1"/>
  <c r="J640" i="1"/>
  <c r="K640" i="1"/>
  <c r="J536" i="1"/>
  <c r="K536" i="1"/>
  <c r="J368" i="1"/>
  <c r="K368" i="1"/>
  <c r="J257" i="1"/>
  <c r="K257" i="1"/>
  <c r="J726" i="1"/>
  <c r="K726" i="1"/>
  <c r="J813" i="1"/>
  <c r="K813" i="1"/>
  <c r="J380" i="1"/>
  <c r="K380" i="1"/>
  <c r="J658" i="1"/>
  <c r="K658" i="1"/>
  <c r="J551" i="1"/>
  <c r="K551" i="1"/>
  <c r="J385" i="1"/>
  <c r="K385" i="1"/>
  <c r="J262" i="1"/>
  <c r="K262" i="1"/>
  <c r="J739" i="1"/>
  <c r="K739" i="1"/>
  <c r="J832" i="1"/>
  <c r="K832" i="1"/>
  <c r="J390" i="1"/>
  <c r="K390" i="1"/>
  <c r="J680" i="1"/>
  <c r="K680" i="1"/>
  <c r="J569" i="1"/>
  <c r="K569" i="1"/>
  <c r="J401" i="1"/>
  <c r="K401" i="1"/>
  <c r="J271" i="1"/>
  <c r="K271" i="1"/>
  <c r="J752" i="1"/>
  <c r="K752" i="1"/>
  <c r="J848" i="1"/>
  <c r="K848" i="1"/>
  <c r="J404" i="1"/>
  <c r="K404" i="1"/>
  <c r="J705" i="1"/>
  <c r="K705" i="1"/>
  <c r="J585" i="1"/>
  <c r="K585" i="1"/>
  <c r="J410" i="1"/>
  <c r="K410" i="1"/>
  <c r="J279" i="1"/>
  <c r="K279" i="1"/>
  <c r="J761" i="1"/>
  <c r="K761" i="1"/>
  <c r="J857" i="1"/>
  <c r="K857" i="1"/>
  <c r="J425" i="1"/>
  <c r="K425" i="1"/>
  <c r="J716" i="1"/>
  <c r="K716" i="1"/>
  <c r="J599" i="1"/>
  <c r="K599" i="1"/>
  <c r="J427" i="1"/>
  <c r="K427" i="1"/>
  <c r="J291" i="1"/>
  <c r="K291" i="1"/>
  <c r="J776" i="1"/>
  <c r="K776" i="1"/>
  <c r="J870" i="1"/>
  <c r="K870" i="1"/>
  <c r="J437" i="1"/>
  <c r="K437" i="1"/>
  <c r="J723" i="1"/>
  <c r="K723" i="1"/>
  <c r="J617" i="1"/>
  <c r="K617" i="1"/>
  <c r="J440" i="1"/>
  <c r="K440" i="1"/>
  <c r="J300" i="1"/>
  <c r="K300" i="1"/>
  <c r="J792" i="1"/>
  <c r="K792" i="1"/>
  <c r="J880" i="1"/>
  <c r="K880" i="1"/>
  <c r="J447" i="1"/>
  <c r="K447" i="1"/>
  <c r="J734" i="1"/>
  <c r="K734" i="1"/>
  <c r="J628" i="1"/>
  <c r="K628" i="1"/>
  <c r="J451" i="1"/>
  <c r="K451" i="1"/>
  <c r="J312" i="1"/>
  <c r="K312" i="1"/>
  <c r="J801" i="1"/>
  <c r="K801" i="1"/>
  <c r="J887" i="1"/>
  <c r="K887" i="1"/>
  <c r="J466" i="1"/>
  <c r="K466" i="1"/>
  <c r="J742" i="1"/>
  <c r="K742" i="1"/>
  <c r="J642" i="1"/>
  <c r="K642" i="1"/>
  <c r="J469" i="1"/>
  <c r="K469" i="1"/>
  <c r="J318" i="1"/>
  <c r="K318" i="1"/>
  <c r="J811" i="1"/>
  <c r="K811" i="1"/>
  <c r="J899" i="1"/>
  <c r="K899" i="1"/>
  <c r="J473" i="1"/>
  <c r="K473" i="1"/>
  <c r="J750" i="1"/>
  <c r="K750" i="1"/>
  <c r="J665" i="1"/>
  <c r="K665" i="1"/>
  <c r="J486" i="1"/>
  <c r="K486" i="1"/>
  <c r="J325" i="1"/>
  <c r="K325" i="1"/>
  <c r="J826" i="1"/>
  <c r="K826" i="1"/>
  <c r="J908" i="1"/>
  <c r="K908" i="1"/>
  <c r="J487" i="1"/>
  <c r="K487" i="1"/>
  <c r="J764" i="1"/>
  <c r="K764" i="1"/>
  <c r="J679" i="1"/>
  <c r="K679" i="1"/>
  <c r="J494" i="1"/>
  <c r="K494" i="1"/>
  <c r="J335" i="1"/>
  <c r="K335" i="1"/>
  <c r="J834" i="1"/>
  <c r="K834" i="1"/>
  <c r="J916" i="1"/>
  <c r="K916" i="1"/>
  <c r="J508" i="1"/>
  <c r="K508" i="1"/>
  <c r="J775" i="1"/>
  <c r="K775" i="1"/>
  <c r="J692" i="1"/>
  <c r="K692" i="1"/>
  <c r="J509" i="1"/>
  <c r="K509" i="1"/>
  <c r="J341" i="1"/>
  <c r="K341" i="1"/>
  <c r="J228" i="1"/>
  <c r="K228" i="1"/>
  <c r="J298" i="1"/>
  <c r="K298" i="1"/>
  <c r="J108" i="1"/>
  <c r="K108" i="1"/>
  <c r="J214" i="1"/>
  <c r="K214" i="1"/>
  <c r="J179" i="1"/>
  <c r="K179" i="1"/>
  <c r="J121" i="1"/>
  <c r="K121" i="1"/>
  <c r="J74" i="1"/>
  <c r="K74" i="1"/>
  <c r="J270" i="1"/>
  <c r="K270" i="1"/>
  <c r="J347" i="1"/>
  <c r="K347" i="1"/>
  <c r="J124" i="1"/>
  <c r="K124" i="1"/>
  <c r="J244" i="1"/>
  <c r="K244" i="1"/>
  <c r="J203" i="1"/>
  <c r="K203" i="1"/>
  <c r="J137" i="1"/>
  <c r="K137" i="1"/>
  <c r="J89" i="1"/>
  <c r="K89" i="1"/>
  <c r="J310" i="1"/>
  <c r="K310" i="1"/>
  <c r="J388" i="1"/>
  <c r="K388" i="1"/>
  <c r="J148" i="1"/>
  <c r="K148" i="1"/>
  <c r="J272" i="1"/>
  <c r="K272" i="1"/>
  <c r="J223" i="1"/>
  <c r="K223" i="1"/>
  <c r="J157" i="1"/>
  <c r="K157" i="1"/>
  <c r="J104" i="1"/>
  <c r="K104" i="1"/>
  <c r="J340" i="1"/>
  <c r="K340" i="1"/>
  <c r="J432" i="1"/>
  <c r="K432" i="1"/>
  <c r="J168" i="1"/>
  <c r="K168" i="1"/>
  <c r="J301" i="1"/>
  <c r="K301" i="1"/>
  <c r="J246" i="1"/>
  <c r="K246" i="1"/>
  <c r="J171" i="1"/>
  <c r="K171" i="1"/>
  <c r="J109" i="1"/>
  <c r="K109" i="1"/>
  <c r="J374" i="1"/>
  <c r="K374" i="1"/>
  <c r="J470" i="1"/>
  <c r="K470" i="1"/>
  <c r="J184" i="1"/>
  <c r="K184" i="1"/>
  <c r="J328" i="1"/>
  <c r="K328" i="1"/>
  <c r="J264" i="1"/>
  <c r="K264" i="1"/>
  <c r="J187" i="1"/>
  <c r="K187" i="1"/>
  <c r="J123" i="1"/>
  <c r="K123" i="1"/>
  <c r="J400" i="1"/>
  <c r="K400" i="1"/>
  <c r="J512" i="1"/>
  <c r="K512" i="1"/>
  <c r="J192" i="1"/>
  <c r="K192" i="1"/>
  <c r="J354" i="1"/>
  <c r="K354" i="1"/>
  <c r="J280" i="1"/>
  <c r="K280" i="1"/>
  <c r="J198" i="1"/>
  <c r="K198" i="1"/>
  <c r="J133" i="1"/>
  <c r="K133" i="1"/>
  <c r="J426" i="1"/>
  <c r="K426" i="1"/>
  <c r="J541" i="1"/>
  <c r="K541" i="1"/>
  <c r="J208" i="1"/>
  <c r="K208" i="1"/>
  <c r="J375" i="1"/>
  <c r="K375" i="1"/>
  <c r="J304" i="1"/>
  <c r="K304" i="1"/>
  <c r="J211" i="1"/>
  <c r="K211" i="1"/>
  <c r="J144" i="1"/>
  <c r="K144" i="1"/>
  <c r="J459" i="1"/>
  <c r="K459" i="1"/>
  <c r="J564" i="1"/>
  <c r="K564" i="1"/>
  <c r="J216" i="1"/>
  <c r="K216" i="1"/>
  <c r="J395" i="1"/>
  <c r="K395" i="1"/>
  <c r="J317" i="1"/>
  <c r="K317" i="1"/>
  <c r="J221" i="1"/>
  <c r="K221" i="1"/>
  <c r="J152" i="1"/>
  <c r="K152" i="1"/>
  <c r="J488" i="1"/>
  <c r="K488" i="1"/>
  <c r="J584" i="1"/>
  <c r="K584" i="1"/>
  <c r="J226" i="1"/>
  <c r="K226" i="1"/>
  <c r="J416" i="1"/>
  <c r="K416" i="1"/>
  <c r="J332" i="1"/>
  <c r="K332" i="1"/>
  <c r="J234" i="1"/>
  <c r="K234" i="1"/>
  <c r="J167" i="1"/>
  <c r="K167" i="1"/>
  <c r="J511" i="1"/>
  <c r="K511" i="1"/>
  <c r="J609" i="1"/>
  <c r="K609" i="1"/>
  <c r="J236" i="1"/>
  <c r="K236" i="1"/>
  <c r="J436" i="1"/>
  <c r="K436" i="1"/>
  <c r="J356" i="1"/>
  <c r="K356" i="1"/>
  <c r="J241" i="1"/>
  <c r="K241" i="1"/>
  <c r="J170" i="1"/>
  <c r="K170" i="1"/>
  <c r="J531" i="1"/>
  <c r="K531" i="1"/>
  <c r="J630" i="1"/>
  <c r="K630" i="1"/>
  <c r="J245" i="1"/>
  <c r="K245" i="1"/>
  <c r="J465" i="1"/>
  <c r="K465" i="1"/>
  <c r="J370" i="1"/>
  <c r="K370" i="1"/>
  <c r="J250" i="1"/>
  <c r="K250" i="1"/>
  <c r="J178" i="1"/>
  <c r="K178" i="1"/>
  <c r="J545" i="1"/>
  <c r="K545" i="1"/>
  <c r="J652" i="1"/>
  <c r="K652" i="1"/>
  <c r="J259" i="1"/>
  <c r="K259" i="1"/>
  <c r="J483" i="1"/>
  <c r="K483" i="1"/>
  <c r="J382" i="1"/>
  <c r="K382" i="1"/>
  <c r="J261" i="1"/>
  <c r="K261" i="1"/>
  <c r="J186" i="1"/>
  <c r="K186" i="1"/>
  <c r="J558" i="1"/>
  <c r="K558" i="1"/>
  <c r="J683" i="1"/>
  <c r="K683" i="1"/>
  <c r="J267" i="1"/>
  <c r="K267" i="1"/>
  <c r="J500" i="1"/>
  <c r="K500" i="1"/>
  <c r="J397" i="1"/>
  <c r="K397" i="1"/>
  <c r="J269" i="1"/>
  <c r="K269" i="1"/>
  <c r="J189" i="1"/>
  <c r="K189" i="1"/>
  <c r="J580" i="1"/>
  <c r="K580" i="1"/>
  <c r="J701" i="1"/>
  <c r="K701" i="1"/>
  <c r="J274" i="1"/>
  <c r="K274" i="1"/>
  <c r="J520" i="1"/>
  <c r="K520" i="1"/>
  <c r="J407" i="1"/>
  <c r="K407" i="1"/>
  <c r="J277" i="1"/>
  <c r="K277" i="1"/>
  <c r="J194" i="1"/>
  <c r="K194" i="1"/>
  <c r="J592" i="1"/>
  <c r="K592" i="1"/>
  <c r="J710" i="1"/>
  <c r="K710" i="1"/>
  <c r="J287" i="1"/>
  <c r="K287" i="1"/>
  <c r="J529" i="1"/>
  <c r="K529" i="1"/>
  <c r="J423" i="1"/>
  <c r="K423" i="1"/>
  <c r="J293" i="1"/>
  <c r="K293" i="1"/>
  <c r="J204" i="1"/>
  <c r="K204" i="1"/>
  <c r="J605" i="1"/>
  <c r="K605" i="1"/>
  <c r="J722" i="1"/>
  <c r="K722" i="1"/>
  <c r="J296" i="1"/>
  <c r="K296" i="1"/>
  <c r="J538" i="1"/>
  <c r="K538" i="1"/>
  <c r="J443" i="1"/>
  <c r="K443" i="1"/>
  <c r="J302" i="1"/>
  <c r="K302" i="1"/>
  <c r="J210" i="1"/>
  <c r="K210" i="1"/>
  <c r="J623" i="1"/>
  <c r="K623" i="1"/>
  <c r="J729" i="1"/>
  <c r="K729" i="1"/>
  <c r="J303" i="1"/>
  <c r="K303" i="1"/>
  <c r="J557" i="1"/>
  <c r="K557" i="1"/>
  <c r="J454" i="1"/>
  <c r="K454" i="1"/>
  <c r="J309" i="1"/>
  <c r="K309" i="1"/>
  <c r="J215" i="1"/>
  <c r="K215" i="1"/>
  <c r="J634" i="1"/>
  <c r="K634" i="1"/>
  <c r="J738" i="1"/>
  <c r="K738" i="1"/>
  <c r="J314" i="1"/>
  <c r="K314" i="1"/>
  <c r="J566" i="1"/>
  <c r="K566" i="1"/>
  <c r="J467" i="1"/>
  <c r="K467" i="1"/>
  <c r="J316" i="1"/>
  <c r="K316" i="1"/>
  <c r="J218" i="1"/>
  <c r="K218" i="1"/>
  <c r="J651" i="1"/>
  <c r="K651" i="1"/>
  <c r="J754" i="1"/>
  <c r="K754" i="1"/>
  <c r="J322" i="1"/>
  <c r="K322" i="1"/>
  <c r="J577" i="1"/>
  <c r="K577" i="1"/>
  <c r="J481" i="1"/>
  <c r="K481" i="1"/>
  <c r="J323" i="1"/>
  <c r="K323" i="1"/>
  <c r="J222" i="1"/>
  <c r="K222" i="1"/>
  <c r="J673" i="1"/>
  <c r="K673" i="1"/>
  <c r="J760" i="1"/>
  <c r="K760" i="1"/>
  <c r="J327" i="1"/>
  <c r="K327" i="1"/>
  <c r="J588" i="1"/>
  <c r="K588" i="1"/>
  <c r="J490" i="1"/>
  <c r="K490" i="1"/>
  <c r="J330" i="1"/>
  <c r="K330" i="1"/>
  <c r="J231" i="1"/>
  <c r="K231" i="1"/>
  <c r="J686" i="1"/>
  <c r="K686" i="1"/>
  <c r="J769" i="1"/>
  <c r="K769" i="1"/>
  <c r="J338" i="1"/>
  <c r="K338" i="1"/>
  <c r="J598" i="1"/>
  <c r="K598" i="1"/>
  <c r="J507" i="1"/>
  <c r="K507" i="1"/>
  <c r="J343" i="1"/>
  <c r="K343" i="1"/>
  <c r="J235" i="1"/>
  <c r="K235" i="1"/>
  <c r="J698" i="1"/>
  <c r="K698" i="1"/>
  <c r="J780" i="1"/>
  <c r="K780" i="1"/>
  <c r="J345" i="1"/>
  <c r="K345" i="1"/>
  <c r="J608" i="1"/>
  <c r="K608" i="1"/>
  <c r="J523" i="1"/>
  <c r="K523" i="1"/>
  <c r="J350" i="1"/>
  <c r="K350" i="1"/>
  <c r="J238" i="1"/>
  <c r="K238" i="1"/>
  <c r="J708" i="1"/>
  <c r="K708" i="1"/>
  <c r="J786" i="1"/>
  <c r="K786" i="1"/>
  <c r="J351" i="1"/>
  <c r="K351" i="1"/>
  <c r="J627" i="1"/>
  <c r="K627" i="1"/>
  <c r="J528" i="1"/>
  <c r="K528" i="1"/>
  <c r="J357" i="1"/>
  <c r="K357" i="1"/>
  <c r="J243" i="1"/>
  <c r="K243" i="1"/>
  <c r="J711" i="1"/>
  <c r="K711" i="1"/>
  <c r="J796" i="1"/>
  <c r="K796" i="1"/>
  <c r="J365" i="1"/>
  <c r="K365" i="1"/>
  <c r="J639" i="1"/>
  <c r="K639" i="1"/>
  <c r="J534" i="1"/>
  <c r="K534" i="1"/>
  <c r="J366" i="1"/>
  <c r="K366" i="1"/>
  <c r="J249" i="1"/>
  <c r="K249" i="1"/>
  <c r="J719" i="1"/>
  <c r="K719" i="1"/>
  <c r="J808" i="1"/>
  <c r="K808" i="1"/>
  <c r="J372" i="1"/>
  <c r="K372" i="1"/>
  <c r="J647" i="1"/>
  <c r="K647" i="1"/>
  <c r="J543" i="1"/>
  <c r="K543" i="1"/>
  <c r="J373" i="1"/>
  <c r="K373" i="1"/>
  <c r="J254" i="1"/>
  <c r="K254" i="1"/>
  <c r="J728" i="1"/>
  <c r="K728" i="1"/>
  <c r="J815" i="1"/>
  <c r="K815" i="1"/>
  <c r="J377" i="1"/>
  <c r="K377" i="1"/>
  <c r="J659" i="1"/>
  <c r="K659" i="1"/>
  <c r="J548" i="1"/>
  <c r="K548" i="1"/>
  <c r="J379" i="1"/>
  <c r="K379" i="1"/>
  <c r="J260" i="1"/>
  <c r="K260" i="1"/>
  <c r="J735" i="1"/>
  <c r="K735" i="1"/>
  <c r="J822" i="1"/>
  <c r="K822" i="1"/>
  <c r="J383" i="1"/>
  <c r="K383" i="1"/>
  <c r="J667" i="1"/>
  <c r="K667" i="1"/>
  <c r="J556" i="1"/>
  <c r="K556" i="1"/>
  <c r="J389" i="1"/>
  <c r="K389" i="1"/>
  <c r="J265" i="1"/>
  <c r="K265" i="1"/>
  <c r="J741" i="1"/>
  <c r="K741" i="1"/>
  <c r="J833" i="1"/>
  <c r="K833" i="1"/>
  <c r="J387" i="1"/>
  <c r="K387" i="1"/>
  <c r="J677" i="1"/>
  <c r="K677" i="1"/>
  <c r="J568" i="1"/>
  <c r="K568" i="1"/>
  <c r="J394" i="1"/>
  <c r="K394" i="1"/>
  <c r="J268" i="1"/>
  <c r="K268" i="1"/>
  <c r="J746" i="1"/>
  <c r="K746" i="1"/>
  <c r="J838" i="1"/>
  <c r="K838" i="1"/>
  <c r="J393" i="1"/>
  <c r="K393" i="1"/>
  <c r="J697" i="1"/>
  <c r="K697" i="1"/>
  <c r="J575" i="1"/>
  <c r="K575" i="1"/>
  <c r="J403" i="1"/>
  <c r="K403" i="1"/>
  <c r="J273" i="1"/>
  <c r="K273" i="1"/>
  <c r="J751" i="1"/>
  <c r="K751" i="1"/>
  <c r="J847" i="1"/>
  <c r="K847" i="1"/>
  <c r="J406" i="1"/>
  <c r="K406" i="1"/>
  <c r="J703" i="1"/>
  <c r="K703" i="1"/>
  <c r="J581" i="1"/>
  <c r="K581" i="1"/>
  <c r="J408" i="1"/>
  <c r="K408" i="1"/>
  <c r="J275" i="1"/>
  <c r="K275" i="1"/>
  <c r="J757" i="1"/>
  <c r="K757" i="1"/>
  <c r="J855" i="1"/>
  <c r="K855" i="1"/>
  <c r="J415" i="1"/>
  <c r="K415" i="1"/>
  <c r="J706" i="1"/>
  <c r="K706" i="1"/>
  <c r="J589" i="1"/>
  <c r="K589" i="1"/>
  <c r="J414" i="1"/>
  <c r="K414" i="1"/>
  <c r="J278" i="1"/>
  <c r="K278" i="1"/>
  <c r="J768" i="1"/>
  <c r="K768" i="1"/>
  <c r="J859" i="1"/>
  <c r="K859" i="1"/>
  <c r="J419" i="1"/>
  <c r="K419" i="1"/>
  <c r="J712" i="1"/>
  <c r="K712" i="1"/>
  <c r="J594" i="1"/>
  <c r="K594" i="1"/>
  <c r="J421" i="1"/>
  <c r="K421" i="1"/>
  <c r="J292" i="1"/>
  <c r="K292" i="1"/>
  <c r="J773" i="1"/>
  <c r="K773" i="1"/>
  <c r="J862" i="1"/>
  <c r="K862" i="1"/>
  <c r="J428" i="1"/>
  <c r="K428" i="1"/>
  <c r="J717" i="1"/>
  <c r="K717" i="1"/>
  <c r="J602" i="1"/>
  <c r="K602" i="1"/>
  <c r="J431" i="1"/>
  <c r="K431" i="1"/>
  <c r="J295" i="1"/>
  <c r="K295" i="1"/>
  <c r="J779" i="1"/>
  <c r="K779" i="1"/>
  <c r="J869" i="1"/>
  <c r="K869" i="1"/>
  <c r="J430" i="1"/>
  <c r="K430" i="1"/>
  <c r="J720" i="1"/>
  <c r="K720" i="1"/>
  <c r="J616" i="1"/>
  <c r="K616" i="1"/>
  <c r="J439" i="1"/>
  <c r="K439" i="1"/>
  <c r="J299" i="1"/>
  <c r="K299" i="1"/>
  <c r="J783" i="1"/>
  <c r="K783" i="1"/>
  <c r="J872" i="1"/>
  <c r="K872" i="1"/>
  <c r="J438" i="1"/>
  <c r="K438" i="1"/>
  <c r="J730" i="1"/>
  <c r="K730" i="1"/>
  <c r="J621" i="1"/>
  <c r="K621" i="1"/>
  <c r="J445" i="1"/>
  <c r="K445" i="1"/>
  <c r="J305" i="1"/>
  <c r="K305" i="1"/>
  <c r="J788" i="1"/>
  <c r="K788" i="1"/>
  <c r="J877" i="1"/>
  <c r="K877" i="1"/>
  <c r="J450" i="1"/>
  <c r="K450" i="1"/>
  <c r="J732" i="1"/>
  <c r="K732" i="1"/>
  <c r="J626" i="1"/>
  <c r="K626" i="1"/>
  <c r="J452" i="1"/>
  <c r="K452" i="1"/>
  <c r="J306" i="1"/>
  <c r="K306" i="1"/>
  <c r="J794" i="1"/>
  <c r="K794" i="1"/>
  <c r="J884" i="1"/>
  <c r="K884" i="1"/>
  <c r="J458" i="1"/>
  <c r="K458" i="1"/>
  <c r="J737" i="1"/>
  <c r="K737" i="1"/>
  <c r="J636" i="1"/>
  <c r="K636" i="1"/>
  <c r="J457" i="1"/>
  <c r="K457" i="1"/>
  <c r="J311" i="1"/>
  <c r="K311" i="1"/>
  <c r="J805" i="1"/>
  <c r="K805" i="1"/>
  <c r="J889" i="1"/>
  <c r="K889" i="1"/>
  <c r="J461" i="1"/>
  <c r="K461" i="1"/>
  <c r="J743" i="1"/>
  <c r="K743" i="1"/>
  <c r="J641" i="1"/>
  <c r="K641" i="1"/>
  <c r="J463" i="1"/>
  <c r="K463" i="1"/>
  <c r="J315" i="1"/>
  <c r="K315" i="1"/>
  <c r="J809" i="1"/>
  <c r="K809" i="1"/>
  <c r="J893" i="1"/>
  <c r="K893" i="1"/>
  <c r="J468" i="1"/>
  <c r="K468" i="1"/>
  <c r="J745" i="1"/>
  <c r="K745" i="1"/>
  <c r="J649" i="1"/>
  <c r="K649" i="1"/>
  <c r="J475" i="1"/>
  <c r="K475" i="1"/>
  <c r="J319" i="1"/>
  <c r="K319" i="1"/>
  <c r="J812" i="1"/>
  <c r="K812" i="1"/>
  <c r="J900" i="1"/>
  <c r="K900" i="1"/>
  <c r="J471" i="1"/>
  <c r="K471" i="1"/>
  <c r="J749" i="1"/>
  <c r="K749" i="1"/>
  <c r="J662" i="1"/>
  <c r="K662" i="1"/>
  <c r="J479" i="1"/>
  <c r="K479" i="1"/>
  <c r="J321" i="1"/>
  <c r="K321" i="1"/>
  <c r="J819" i="1"/>
  <c r="K819" i="1"/>
  <c r="J901" i="1"/>
  <c r="K901" i="1"/>
  <c r="J478" i="1"/>
  <c r="K478" i="1"/>
  <c r="J759" i="1"/>
  <c r="K759" i="1"/>
  <c r="J670" i="1"/>
  <c r="K670" i="1"/>
  <c r="J485" i="1"/>
  <c r="K485" i="1"/>
  <c r="J326" i="1"/>
  <c r="K326" i="1"/>
  <c r="J823" i="1"/>
  <c r="K823" i="1"/>
  <c r="J904" i="1"/>
  <c r="K904" i="1"/>
  <c r="J492" i="1"/>
  <c r="K492" i="1"/>
  <c r="J762" i="1"/>
  <c r="K762" i="1"/>
  <c r="J674" i="1"/>
  <c r="K674" i="1"/>
  <c r="J491" i="1"/>
  <c r="K491" i="1"/>
  <c r="J329" i="1"/>
  <c r="K329" i="1"/>
  <c r="J830" i="1"/>
  <c r="K830" i="1"/>
  <c r="J917" i="1"/>
  <c r="K917" i="1"/>
  <c r="J498" i="1"/>
  <c r="K498" i="1"/>
  <c r="J765" i="1"/>
  <c r="K765" i="1"/>
  <c r="J682" i="1"/>
  <c r="K682" i="1"/>
  <c r="J496" i="1"/>
  <c r="K496" i="1"/>
  <c r="J333" i="1"/>
  <c r="K333" i="1"/>
  <c r="J839" i="1"/>
  <c r="K839" i="1"/>
  <c r="J919" i="1"/>
  <c r="K919" i="1"/>
  <c r="J504" i="1"/>
  <c r="K504" i="1"/>
  <c r="J771" i="1"/>
  <c r="K771" i="1"/>
  <c r="J687" i="1"/>
  <c r="K687" i="1"/>
  <c r="J501" i="1"/>
  <c r="K501" i="1"/>
  <c r="J342" i="1"/>
  <c r="K342" i="1"/>
  <c r="J845" i="1"/>
  <c r="K845" i="1"/>
  <c r="J922" i="1"/>
  <c r="K922" i="1"/>
  <c r="J510" i="1"/>
  <c r="K510" i="1"/>
  <c r="J774" i="1"/>
  <c r="K774" i="1"/>
  <c r="J693" i="1"/>
  <c r="K693" i="1"/>
  <c r="J516" i="1"/>
  <c r="K516" i="1"/>
  <c r="J346" i="1"/>
  <c r="K346" i="1"/>
  <c r="J849" i="1"/>
  <c r="K849" i="1"/>
  <c r="J928" i="1"/>
  <c r="K928" i="1"/>
  <c r="J514" i="1"/>
  <c r="K514" i="1"/>
  <c r="J778" i="1"/>
  <c r="K778" i="1"/>
  <c r="J704" i="1"/>
  <c r="K704" i="1"/>
  <c r="J519" i="1"/>
  <c r="K519" i="1"/>
  <c r="J348" i="1"/>
  <c r="K348" i="1"/>
  <c r="J852" i="1"/>
  <c r="K852" i="1"/>
  <c r="J929" i="1"/>
  <c r="K929" i="1"/>
  <c r="J518" i="1"/>
  <c r="K518" i="1"/>
  <c r="J787" i="1"/>
  <c r="K787" i="1"/>
  <c r="J707" i="1"/>
  <c r="K707" i="1"/>
  <c r="J522" i="1"/>
  <c r="K522" i="1"/>
  <c r="J352" i="1"/>
  <c r="K352" i="1"/>
  <c r="J854" i="1"/>
  <c r="K854" i="1"/>
  <c r="J933" i="1"/>
  <c r="K933" i="1"/>
  <c r="J526" i="1"/>
  <c r="K526" i="1"/>
  <c r="J791" i="1"/>
  <c r="K791" i="1"/>
  <c r="J709" i="1"/>
  <c r="K709" i="1"/>
  <c r="J525" i="1"/>
  <c r="K525" i="1"/>
  <c r="J355" i="1"/>
  <c r="K355" i="1"/>
  <c r="J856" i="1"/>
  <c r="K856" i="1"/>
  <c r="J936" i="1"/>
  <c r="K936" i="1"/>
  <c r="J530" i="1"/>
  <c r="K530" i="1"/>
  <c r="J795" i="1"/>
  <c r="K795" i="1"/>
  <c r="J713" i="1"/>
  <c r="K713" i="1"/>
  <c r="J527" i="1"/>
  <c r="K527" i="1"/>
  <c r="J359" i="1"/>
  <c r="K359" i="1"/>
  <c r="J863" i="1"/>
  <c r="K863" i="1"/>
  <c r="J938" i="1"/>
  <c r="K938" i="1"/>
  <c r="J533" i="1"/>
  <c r="K533" i="1"/>
  <c r="J798" i="1"/>
  <c r="K798" i="1"/>
  <c r="J714" i="1"/>
  <c r="K714" i="1"/>
  <c r="J532" i="1"/>
  <c r="K532" i="1"/>
  <c r="J367" i="1"/>
  <c r="K367" i="1"/>
  <c r="J866" i="1"/>
  <c r="K866" i="1"/>
  <c r="J941" i="1"/>
  <c r="K941" i="1"/>
  <c r="J535" i="1"/>
  <c r="K535" i="1"/>
  <c r="J799" i="1"/>
  <c r="K799" i="1"/>
  <c r="J718" i="1"/>
  <c r="K718" i="1"/>
  <c r="J539" i="1"/>
  <c r="K539" i="1"/>
  <c r="J369" i="1"/>
  <c r="K369" i="1"/>
  <c r="J868" i="1"/>
  <c r="K868" i="1"/>
  <c r="J943" i="1"/>
  <c r="K943" i="1"/>
  <c r="J537" i="1"/>
  <c r="K537" i="1"/>
  <c r="J804" i="1"/>
  <c r="K804" i="1"/>
  <c r="J724" i="1"/>
  <c r="K724" i="1"/>
  <c r="J542" i="1"/>
  <c r="K542" i="1"/>
  <c r="J371" i="1"/>
  <c r="K371" i="1"/>
  <c r="J871" i="1"/>
  <c r="K871" i="1"/>
  <c r="J944" i="1"/>
  <c r="K944" i="1"/>
  <c r="J540" i="1"/>
  <c r="K540" i="1"/>
  <c r="J814" i="1"/>
  <c r="K814" i="1"/>
  <c r="J725" i="1"/>
  <c r="K725" i="1"/>
  <c r="J546" i="1"/>
  <c r="K546" i="1"/>
  <c r="J376" i="1"/>
  <c r="K376" i="1"/>
  <c r="J873" i="1"/>
  <c r="K873" i="1"/>
  <c r="J946" i="1"/>
  <c r="K946" i="1"/>
  <c r="J550" i="1"/>
  <c r="K550" i="1"/>
  <c r="J816" i="1"/>
  <c r="K816" i="1"/>
  <c r="J727" i="1"/>
  <c r="K727" i="1"/>
  <c r="J549" i="1"/>
  <c r="K549" i="1"/>
  <c r="J378" i="1"/>
  <c r="K378" i="1"/>
  <c r="J875" i="1"/>
  <c r="K875" i="1"/>
  <c r="J952" i="1"/>
  <c r="K952" i="1"/>
  <c r="J553" i="1"/>
  <c r="K553" i="1"/>
  <c r="J818" i="1"/>
  <c r="K818" i="1"/>
  <c r="J731" i="1"/>
  <c r="K731" i="1"/>
  <c r="J552" i="1"/>
  <c r="K552" i="1"/>
  <c r="J381" i="1"/>
  <c r="K381" i="1"/>
  <c r="J883" i="1"/>
  <c r="K883" i="1"/>
  <c r="J953" i="1"/>
  <c r="K953" i="1"/>
  <c r="J555" i="1"/>
  <c r="K555" i="1"/>
  <c r="J825" i="1"/>
  <c r="K825" i="1"/>
  <c r="J733" i="1"/>
  <c r="K733" i="1"/>
  <c r="J554" i="1"/>
  <c r="K554" i="1"/>
  <c r="J386" i="1"/>
  <c r="K386" i="1"/>
  <c r="J885" i="1"/>
  <c r="K885" i="1"/>
  <c r="J954" i="1"/>
  <c r="K954" i="1"/>
  <c r="J560" i="1"/>
  <c r="K560" i="1"/>
  <c r="J828" i="1"/>
  <c r="K828" i="1"/>
  <c r="J736" i="1"/>
  <c r="K736" i="1"/>
  <c r="J562" i="1"/>
  <c r="K562" i="1"/>
  <c r="J391" i="1"/>
  <c r="K391" i="1"/>
  <c r="J886" i="1"/>
  <c r="K886" i="1"/>
  <c r="J958" i="1"/>
  <c r="K958" i="1"/>
  <c r="J561" i="1"/>
  <c r="K561" i="1"/>
  <c r="J831" i="1"/>
  <c r="K831" i="1"/>
  <c r="J744" i="1"/>
  <c r="K744" i="1"/>
  <c r="J565" i="1"/>
  <c r="K565" i="1"/>
  <c r="J392" i="1"/>
  <c r="K392" i="1"/>
  <c r="J892" i="1"/>
  <c r="K892" i="1"/>
  <c r="J959" i="1"/>
  <c r="K959" i="1"/>
  <c r="J563" i="1"/>
  <c r="K563" i="1"/>
  <c r="J840" i="1"/>
  <c r="K840" i="1"/>
  <c r="J747" i="1"/>
  <c r="K747" i="1"/>
  <c r="J567" i="1"/>
  <c r="K567" i="1"/>
  <c r="J396" i="1"/>
  <c r="K396" i="1"/>
  <c r="J894" i="1"/>
  <c r="K894" i="1"/>
  <c r="J963" i="1"/>
  <c r="K963" i="1"/>
  <c r="J572" i="1"/>
  <c r="K572" i="1"/>
  <c r="J843" i="1"/>
  <c r="K843" i="1"/>
  <c r="J748" i="1"/>
  <c r="K748" i="1"/>
  <c r="J571" i="1"/>
  <c r="K571" i="1"/>
  <c r="J399" i="1"/>
  <c r="K399" i="1"/>
  <c r="J897" i="1"/>
  <c r="K897" i="1"/>
  <c r="J967" i="1"/>
  <c r="K967" i="1"/>
  <c r="J576" i="1"/>
  <c r="K576" i="1"/>
  <c r="J846" i="1"/>
  <c r="K846" i="1"/>
  <c r="J753" i="1"/>
  <c r="K753" i="1"/>
  <c r="J573" i="1"/>
  <c r="K573" i="1"/>
  <c r="J402" i="1"/>
  <c r="K402" i="1"/>
  <c r="J902" i="1"/>
  <c r="K902" i="1"/>
  <c r="J968" i="1"/>
  <c r="K968" i="1"/>
  <c r="J579" i="1"/>
  <c r="K579" i="1"/>
  <c r="J850" i="1"/>
  <c r="K850" i="1"/>
  <c r="J755" i="1"/>
  <c r="K755" i="1"/>
  <c r="J578" i="1"/>
  <c r="K578" i="1"/>
  <c r="J409" i="1"/>
  <c r="K409" i="1"/>
  <c r="J907" i="1"/>
  <c r="K907" i="1"/>
  <c r="J969" i="1"/>
  <c r="K969" i="1"/>
  <c r="J582" i="1"/>
  <c r="K582" i="1"/>
  <c r="J851" i="1"/>
  <c r="K851" i="1"/>
  <c r="J756" i="1"/>
  <c r="K756" i="1"/>
  <c r="J587" i="1"/>
  <c r="K587" i="1"/>
  <c r="J411" i="1"/>
  <c r="K411" i="1"/>
  <c r="J909" i="1"/>
  <c r="K909" i="1"/>
  <c r="J970" i="1"/>
  <c r="K970" i="1"/>
  <c r="J583" i="1"/>
  <c r="K583" i="1"/>
  <c r="J853" i="1"/>
  <c r="K853" i="1"/>
  <c r="J763" i="1"/>
  <c r="K763" i="1"/>
  <c r="J590" i="1"/>
  <c r="K590" i="1"/>
  <c r="J412" i="1"/>
  <c r="K412" i="1"/>
  <c r="J913" i="1"/>
  <c r="K913" i="1"/>
  <c r="J971" i="1"/>
  <c r="K971" i="1"/>
  <c r="J586" i="1"/>
  <c r="K586" i="1"/>
  <c r="J858" i="1"/>
  <c r="K858" i="1"/>
  <c r="J766" i="1"/>
  <c r="K766" i="1"/>
  <c r="J591" i="1"/>
  <c r="K591" i="1"/>
  <c r="J418" i="1"/>
  <c r="K418" i="1"/>
  <c r="J914" i="1"/>
  <c r="K914" i="1"/>
  <c r="J972" i="1"/>
  <c r="K972" i="1"/>
  <c r="J596" i="1"/>
  <c r="K596" i="1"/>
  <c r="J860" i="1"/>
  <c r="K860" i="1"/>
  <c r="J767" i="1"/>
  <c r="K767" i="1"/>
  <c r="J595" i="1"/>
  <c r="K595" i="1"/>
  <c r="J420" i="1"/>
  <c r="K420" i="1"/>
  <c r="J915" i="1"/>
  <c r="K915" i="1"/>
  <c r="J973" i="1"/>
  <c r="K973" i="1"/>
  <c r="J601" i="1"/>
  <c r="K601" i="1"/>
  <c r="J861" i="1"/>
  <c r="K861" i="1"/>
  <c r="J770" i="1"/>
  <c r="K770" i="1"/>
  <c r="J597" i="1"/>
  <c r="K597" i="1"/>
  <c r="J424" i="1"/>
  <c r="K424" i="1"/>
  <c r="J923" i="1"/>
  <c r="K923" i="1"/>
  <c r="J974" i="1"/>
  <c r="K974" i="1"/>
  <c r="J603" i="1"/>
  <c r="K603" i="1"/>
  <c r="J864" i="1"/>
  <c r="K864" i="1"/>
  <c r="J772" i="1"/>
  <c r="K772" i="1"/>
  <c r="J600" i="1"/>
  <c r="K600" i="1"/>
  <c r="J429" i="1"/>
  <c r="K429" i="1"/>
  <c r="J926" i="1"/>
  <c r="K926" i="1"/>
  <c r="J975" i="1"/>
  <c r="K975" i="1"/>
  <c r="J606" i="1"/>
  <c r="K606" i="1"/>
  <c r="J865" i="1"/>
  <c r="K865" i="1"/>
  <c r="J777" i="1"/>
  <c r="K777" i="1"/>
  <c r="J611" i="1"/>
  <c r="K611" i="1"/>
  <c r="J434" i="1"/>
  <c r="K434" i="1"/>
  <c r="J927" i="1"/>
  <c r="K927" i="1"/>
  <c r="J976" i="1"/>
  <c r="K976" i="1"/>
  <c r="J607" i="1"/>
  <c r="K607" i="1"/>
  <c r="J867" i="1"/>
  <c r="K867" i="1"/>
  <c r="J782" i="1"/>
  <c r="K782" i="1"/>
  <c r="J613" i="1"/>
  <c r="K613" i="1"/>
  <c r="J435" i="1"/>
  <c r="K435" i="1"/>
  <c r="J930" i="1"/>
  <c r="K930" i="1"/>
  <c r="J977" i="1"/>
  <c r="K977" i="1"/>
  <c r="J610" i="1"/>
  <c r="K610" i="1"/>
  <c r="J874" i="1"/>
  <c r="K874" i="1"/>
  <c r="J784" i="1"/>
  <c r="K784" i="1"/>
  <c r="J614" i="1"/>
  <c r="K614" i="1"/>
  <c r="J441" i="1"/>
  <c r="K441" i="1"/>
  <c r="J931" i="1"/>
  <c r="K931" i="1"/>
  <c r="J978" i="1"/>
  <c r="K978" i="1"/>
  <c r="J620" i="1"/>
  <c r="K620" i="1"/>
  <c r="J876" i="1"/>
  <c r="K876" i="1"/>
  <c r="J785" i="1"/>
  <c r="K785" i="1"/>
  <c r="J618" i="1"/>
  <c r="K618" i="1"/>
  <c r="J442" i="1"/>
  <c r="K442" i="1"/>
  <c r="J932" i="1"/>
  <c r="K932" i="1"/>
  <c r="J979" i="1"/>
  <c r="K979" i="1"/>
  <c r="J624" i="1"/>
  <c r="K624" i="1"/>
  <c r="J878" i="1"/>
  <c r="K878" i="1"/>
  <c r="J789" i="1"/>
  <c r="K789" i="1"/>
  <c r="J619" i="1"/>
  <c r="K619" i="1"/>
  <c r="J444" i="1"/>
  <c r="K444" i="1"/>
  <c r="J934" i="1"/>
  <c r="K934" i="1"/>
  <c r="J980" i="1"/>
  <c r="K980" i="1"/>
  <c r="J625" i="1"/>
  <c r="K625" i="1"/>
  <c r="J879" i="1"/>
  <c r="K879" i="1"/>
  <c r="J790" i="1"/>
  <c r="K790" i="1"/>
  <c r="J622" i="1"/>
  <c r="K622" i="1"/>
  <c r="J453" i="1"/>
  <c r="K453" i="1"/>
  <c r="J935" i="1"/>
  <c r="K935" i="1"/>
  <c r="J981" i="1"/>
  <c r="K981" i="1"/>
  <c r="J629" i="1"/>
  <c r="K629" i="1"/>
  <c r="J881" i="1"/>
  <c r="K881" i="1"/>
  <c r="J793" i="1"/>
  <c r="K793" i="1"/>
  <c r="J633" i="1"/>
  <c r="K633" i="1"/>
  <c r="J455" i="1"/>
  <c r="K455" i="1"/>
  <c r="J937" i="1"/>
  <c r="K937" i="1"/>
  <c r="J982" i="1"/>
  <c r="K982" i="1"/>
  <c r="J631" i="1"/>
  <c r="K631" i="1"/>
  <c r="J882" i="1"/>
  <c r="K882" i="1"/>
  <c r="J800" i="1"/>
  <c r="K800" i="1"/>
  <c r="J637" i="1"/>
  <c r="K637" i="1"/>
  <c r="J456" i="1"/>
  <c r="K456" i="1"/>
  <c r="J939" i="1"/>
  <c r="K939" i="1"/>
  <c r="J983" i="1"/>
  <c r="K983" i="1"/>
  <c r="J632" i="1"/>
  <c r="K632" i="1"/>
  <c r="J888" i="1"/>
  <c r="K888" i="1"/>
  <c r="J802" i="1"/>
  <c r="K802" i="1"/>
  <c r="J638" i="1"/>
  <c r="K638" i="1"/>
  <c r="J460" i="1"/>
  <c r="K460" i="1"/>
  <c r="J940" i="1"/>
  <c r="K940" i="1"/>
  <c r="J984" i="1"/>
  <c r="K984" i="1"/>
  <c r="J645" i="1"/>
  <c r="K645" i="1"/>
  <c r="J890" i="1"/>
  <c r="K890" i="1"/>
  <c r="J803" i="1"/>
  <c r="K803" i="1"/>
  <c r="J643" i="1"/>
  <c r="K643" i="1"/>
  <c r="J462" i="1"/>
  <c r="K462" i="1"/>
  <c r="J942" i="1"/>
  <c r="K942" i="1"/>
  <c r="J985" i="1"/>
  <c r="K985" i="1"/>
  <c r="J648" i="1"/>
  <c r="K648" i="1"/>
  <c r="J891" i="1"/>
  <c r="K891" i="1"/>
  <c r="J806" i="1"/>
  <c r="K806" i="1"/>
  <c r="J644" i="1"/>
  <c r="K644" i="1"/>
  <c r="J464" i="1"/>
  <c r="K464" i="1"/>
  <c r="J945" i="1"/>
  <c r="K945" i="1"/>
  <c r="J986" i="1"/>
  <c r="K986" i="1"/>
  <c r="J650" i="1"/>
  <c r="K650" i="1"/>
  <c r="J895" i="1"/>
  <c r="K895" i="1"/>
  <c r="J807" i="1"/>
  <c r="K807" i="1"/>
  <c r="J646" i="1"/>
  <c r="K646" i="1"/>
  <c r="J472" i="1"/>
  <c r="K472" i="1"/>
  <c r="J947" i="1"/>
  <c r="K947" i="1"/>
  <c r="J987" i="1"/>
  <c r="K987" i="1"/>
  <c r="J653" i="1"/>
  <c r="K653" i="1"/>
  <c r="J896" i="1"/>
  <c r="K896" i="1"/>
  <c r="J810" i="1"/>
  <c r="K810" i="1"/>
  <c r="J656" i="1"/>
  <c r="K656" i="1"/>
  <c r="J476" i="1"/>
  <c r="K476" i="1"/>
  <c r="J948" i="1"/>
  <c r="K948" i="1"/>
  <c r="J988" i="1"/>
  <c r="K988" i="1"/>
  <c r="J654" i="1"/>
  <c r="K654" i="1"/>
  <c r="J898" i="1"/>
  <c r="K898" i="1"/>
  <c r="J817" i="1"/>
  <c r="K817" i="1"/>
  <c r="J660" i="1"/>
  <c r="K660" i="1"/>
  <c r="J477" i="1"/>
  <c r="K477" i="1"/>
  <c r="J949" i="1"/>
  <c r="K949" i="1"/>
  <c r="J989" i="1"/>
  <c r="K989" i="1"/>
  <c r="J655" i="1"/>
  <c r="K655" i="1"/>
  <c r="J903" i="1"/>
  <c r="K903" i="1"/>
  <c r="J820" i="1"/>
  <c r="K820" i="1"/>
  <c r="J661" i="1"/>
  <c r="K661" i="1"/>
  <c r="J480" i="1"/>
  <c r="K480" i="1"/>
  <c r="J950" i="1"/>
  <c r="K950" i="1"/>
  <c r="J990" i="1"/>
  <c r="K990" i="1"/>
  <c r="J668" i="1"/>
  <c r="K668" i="1"/>
  <c r="J905" i="1"/>
  <c r="K905" i="1"/>
  <c r="J821" i="1"/>
  <c r="K821" i="1"/>
  <c r="J664" i="1"/>
  <c r="K664" i="1"/>
  <c r="J482" i="1"/>
  <c r="K482" i="1"/>
  <c r="J951" i="1"/>
  <c r="K951" i="1"/>
  <c r="J991" i="1"/>
  <c r="K991" i="1"/>
  <c r="J671" i="1"/>
  <c r="K671" i="1"/>
  <c r="J906" i="1"/>
  <c r="K906" i="1"/>
  <c r="J824" i="1"/>
  <c r="K824" i="1"/>
  <c r="J666" i="1"/>
  <c r="K666" i="1"/>
  <c r="J484" i="1"/>
  <c r="K484" i="1"/>
  <c r="J955" i="1"/>
  <c r="K955" i="1"/>
  <c r="J992" i="1"/>
  <c r="K992" i="1"/>
  <c r="J672" i="1"/>
  <c r="K672" i="1"/>
  <c r="J910" i="1"/>
  <c r="K910" i="1"/>
  <c r="J827" i="1"/>
  <c r="K827" i="1"/>
  <c r="J669" i="1"/>
  <c r="K669" i="1"/>
  <c r="J493" i="1"/>
  <c r="K493" i="1"/>
  <c r="J956" i="1"/>
  <c r="K956" i="1"/>
  <c r="J993" i="1"/>
  <c r="K993" i="1"/>
  <c r="J675" i="1"/>
  <c r="K675" i="1"/>
  <c r="J911" i="1"/>
  <c r="K911" i="1"/>
  <c r="J829" i="1"/>
  <c r="K829" i="1"/>
  <c r="J681" i="1"/>
  <c r="K681" i="1"/>
  <c r="J495" i="1"/>
  <c r="K495" i="1"/>
  <c r="J957" i="1"/>
  <c r="K957" i="1"/>
  <c r="J994" i="1"/>
  <c r="K994" i="1"/>
  <c r="J676" i="1"/>
  <c r="K676" i="1"/>
  <c r="J912" i="1"/>
  <c r="K912" i="1"/>
  <c r="J835" i="1"/>
  <c r="K835" i="1"/>
  <c r="J684" i="1"/>
  <c r="K684" i="1"/>
  <c r="J497" i="1"/>
  <c r="K497" i="1"/>
  <c r="J960" i="1"/>
  <c r="K960" i="1"/>
  <c r="J995" i="1"/>
  <c r="K995" i="1"/>
  <c r="J678" i="1"/>
  <c r="K678" i="1"/>
  <c r="J918" i="1"/>
  <c r="K918" i="1"/>
  <c r="J836" i="1"/>
  <c r="K836" i="1"/>
  <c r="J685" i="1"/>
  <c r="K685" i="1"/>
  <c r="J502" i="1"/>
  <c r="K502" i="1"/>
  <c r="J961" i="1"/>
  <c r="K961" i="1"/>
  <c r="J996" i="1"/>
  <c r="K996" i="1"/>
  <c r="J690" i="1"/>
  <c r="K690" i="1"/>
  <c r="J920" i="1"/>
  <c r="K920" i="1"/>
  <c r="J837" i="1"/>
  <c r="K837" i="1"/>
  <c r="J688" i="1"/>
  <c r="K688" i="1"/>
  <c r="J503" i="1"/>
  <c r="K503" i="1"/>
  <c r="J962" i="1"/>
  <c r="K962" i="1"/>
  <c r="J997" i="1"/>
  <c r="K997" i="1"/>
  <c r="J695" i="1"/>
  <c r="K695" i="1"/>
  <c r="J921" i="1"/>
  <c r="K921" i="1"/>
  <c r="J841" i="1"/>
  <c r="K841" i="1"/>
  <c r="J689" i="1"/>
  <c r="K689" i="1"/>
  <c r="J505" i="1"/>
  <c r="K505" i="1"/>
  <c r="J964" i="1"/>
  <c r="K964" i="1"/>
  <c r="J998" i="1"/>
  <c r="K998" i="1"/>
  <c r="J696" i="1"/>
  <c r="K696" i="1"/>
  <c r="J924" i="1"/>
  <c r="K924" i="1"/>
  <c r="J842" i="1"/>
  <c r="K842" i="1"/>
  <c r="J691" i="1"/>
  <c r="K691" i="1"/>
  <c r="J515" i="1"/>
  <c r="K515" i="1"/>
  <c r="J965" i="1"/>
  <c r="K965" i="1"/>
  <c r="J999" i="1"/>
  <c r="K999" i="1"/>
  <c r="J699" i="1"/>
  <c r="K699" i="1"/>
  <c r="J925" i="1"/>
  <c r="K925" i="1"/>
  <c r="J844" i="1"/>
  <c r="K844" i="1"/>
  <c r="J702" i="1"/>
  <c r="K702" i="1"/>
  <c r="J517" i="1"/>
  <c r="K517" i="1"/>
  <c r="J966" i="1"/>
  <c r="K966" i="1"/>
  <c r="J1000" i="1"/>
  <c r="K1000" i="1"/>
  <c r="J106" i="1"/>
  <c r="K106" i="1"/>
  <c r="D14" i="4" l="1"/>
  <c r="K108" i="7"/>
  <c r="K981" i="7"/>
  <c r="J122" i="7"/>
  <c r="K658" i="7"/>
  <c r="K69" i="7"/>
  <c r="K675" i="7"/>
  <c r="J228" i="7"/>
  <c r="J29" i="7"/>
  <c r="J448" i="7"/>
  <c r="K89" i="7"/>
  <c r="K170" i="7"/>
  <c r="K27" i="7"/>
  <c r="K326" i="7"/>
  <c r="J53" i="7"/>
  <c r="J144" i="7"/>
  <c r="J264" i="7"/>
  <c r="J518" i="7"/>
  <c r="K158" i="7"/>
  <c r="K163" i="7"/>
  <c r="K125" i="7"/>
  <c r="K217" i="7"/>
  <c r="J73" i="7"/>
  <c r="J163" i="7"/>
  <c r="J738" i="7"/>
  <c r="J11" i="7"/>
  <c r="J89" i="7"/>
  <c r="J198" i="7"/>
  <c r="J355" i="7"/>
  <c r="J928" i="7"/>
  <c r="K24" i="7"/>
  <c r="K142" i="7"/>
  <c r="J15" i="7"/>
  <c r="J39" i="7"/>
  <c r="J58" i="7"/>
  <c r="J98" i="7"/>
  <c r="J128" i="7"/>
  <c r="J149" i="7"/>
  <c r="J172" i="7"/>
  <c r="J202" i="7"/>
  <c r="J232" i="7"/>
  <c r="J285" i="7"/>
  <c r="J321" i="7"/>
  <c r="J374" i="7"/>
  <c r="J465" i="7"/>
  <c r="J536" i="7"/>
  <c r="J831" i="7"/>
  <c r="J961" i="7"/>
  <c r="K79" i="7"/>
  <c r="K137" i="7"/>
  <c r="J19" i="7"/>
  <c r="J44" i="7"/>
  <c r="J64" i="7"/>
  <c r="J79" i="7"/>
  <c r="J108" i="7"/>
  <c r="J133" i="7"/>
  <c r="J153" i="7"/>
  <c r="J176" i="7"/>
  <c r="J208" i="7"/>
  <c r="J240" i="7"/>
  <c r="J410" i="7"/>
  <c r="J484" i="7"/>
  <c r="J612" i="7"/>
  <c r="J849" i="7"/>
  <c r="J1261" i="7"/>
  <c r="K117" i="7"/>
  <c r="J24" i="7"/>
  <c r="J48" i="7"/>
  <c r="J69" i="7"/>
  <c r="J84" i="7"/>
  <c r="J117" i="7"/>
  <c r="J139" i="7"/>
  <c r="J158" i="7"/>
  <c r="J185" i="7"/>
  <c r="J219" i="7"/>
  <c r="J250" i="7"/>
  <c r="J303" i="7"/>
  <c r="J339" i="7"/>
  <c r="J427" i="7"/>
  <c r="J501" i="7"/>
  <c r="J688" i="7"/>
  <c r="J890" i="7"/>
  <c r="J1402" i="7"/>
  <c r="K1523" i="7"/>
  <c r="K1524" i="7" s="1"/>
  <c r="J1524" i="7"/>
  <c r="K608" i="7"/>
  <c r="K610" i="7" s="1"/>
  <c r="J610" i="7"/>
  <c r="K683" i="7"/>
  <c r="K684" i="7" s="1"/>
  <c r="J684" i="7"/>
  <c r="K1223" i="7"/>
  <c r="K1224" i="7" s="1"/>
  <c r="J1224" i="7"/>
  <c r="K996" i="7"/>
  <c r="K997" i="7" s="1"/>
  <c r="J997" i="7"/>
  <c r="K1749" i="7"/>
  <c r="K1751" i="7" s="1"/>
  <c r="J1751" i="7"/>
  <c r="K6" i="7"/>
  <c r="K7" i="7" s="1"/>
  <c r="J7" i="7"/>
  <c r="K1678" i="7"/>
  <c r="K1680" i="7" s="1"/>
  <c r="J1680" i="7"/>
  <c r="K1155" i="7"/>
  <c r="K1156" i="7" s="1"/>
  <c r="J1156" i="7"/>
  <c r="K387" i="7"/>
  <c r="K388" i="7" s="1"/>
  <c r="J388" i="7"/>
  <c r="K615" i="7"/>
  <c r="K616" i="7" s="1"/>
  <c r="J616" i="7"/>
  <c r="K309" i="7"/>
  <c r="K311" i="7" s="1"/>
  <c r="J311" i="7"/>
  <c r="K1086" i="7"/>
  <c r="K1087" i="7" s="1"/>
  <c r="J1087" i="7"/>
  <c r="K393" i="7"/>
  <c r="K394" i="7" s="1"/>
  <c r="J394" i="7"/>
  <c r="K1239" i="7"/>
  <c r="K1241" i="7" s="1"/>
  <c r="J1241" i="7"/>
  <c r="K1611" i="7"/>
  <c r="K1612" i="7" s="1"/>
  <c r="J1612" i="7"/>
  <c r="K780" i="7"/>
  <c r="K781" i="7" s="1"/>
  <c r="J781" i="7"/>
  <c r="K858" i="7"/>
  <c r="K859" i="7" s="1"/>
  <c r="J859" i="7"/>
  <c r="K318" i="7"/>
  <c r="K319" i="7" s="1"/>
  <c r="J319" i="7"/>
  <c r="K478" i="7"/>
  <c r="K480" i="7" s="1"/>
  <c r="J480" i="7"/>
  <c r="K785" i="7"/>
  <c r="K786" i="7" s="1"/>
  <c r="J786" i="7"/>
  <c r="K554" i="7"/>
  <c r="J555" i="7"/>
  <c r="K1166" i="7"/>
  <c r="K1168" i="7" s="1"/>
  <c r="J1168" i="7"/>
  <c r="K1397" i="7"/>
  <c r="K1398" i="7" s="1"/>
  <c r="J1398" i="7"/>
  <c r="K1169" i="7"/>
  <c r="K1170" i="7" s="1"/>
  <c r="J1170" i="7"/>
  <c r="K253" i="7"/>
  <c r="K254" i="7" s="1"/>
  <c r="J254" i="7"/>
  <c r="K630" i="7"/>
  <c r="K631" i="7" s="1"/>
  <c r="J631" i="7"/>
  <c r="K403" i="7"/>
  <c r="K404" i="7" s="1"/>
  <c r="J404" i="7"/>
  <c r="K1171" i="7"/>
  <c r="K1172" i="7" s="1"/>
  <c r="J1172" i="7"/>
  <c r="K1475" i="7"/>
  <c r="K1476" i="7" s="1"/>
  <c r="J1476" i="7"/>
  <c r="K793" i="7"/>
  <c r="K794" i="7" s="1"/>
  <c r="J794" i="7"/>
  <c r="K1328" i="7"/>
  <c r="K1329" i="7" s="1"/>
  <c r="J1329" i="7"/>
  <c r="K1248" i="7"/>
  <c r="K1249" i="7" s="1"/>
  <c r="J1249" i="7"/>
  <c r="K177" i="7"/>
  <c r="K179" i="7" s="1"/>
  <c r="J179" i="7"/>
  <c r="K34" i="7"/>
  <c r="K35" i="7" s="1"/>
  <c r="J35" i="7"/>
  <c r="K36" i="7"/>
  <c r="K37" i="7" s="1"/>
  <c r="J37" i="7"/>
  <c r="K866" i="7"/>
  <c r="K868" i="7" s="1"/>
  <c r="J868" i="7"/>
  <c r="K1697" i="7"/>
  <c r="K1698" i="7" s="1"/>
  <c r="J1698" i="7"/>
  <c r="K1699" i="7"/>
  <c r="K1700" i="7" s="1"/>
  <c r="J1700" i="7"/>
  <c r="K1250" i="7"/>
  <c r="K1252" i="7" s="1"/>
  <c r="J1252" i="7"/>
  <c r="K407" i="7"/>
  <c r="K408" i="7" s="1"/>
  <c r="J408" i="7"/>
  <c r="K638" i="7"/>
  <c r="K640" i="7" s="1"/>
  <c r="J640" i="7"/>
  <c r="K180" i="7"/>
  <c r="K181" i="7" s="1"/>
  <c r="J181" i="7"/>
  <c r="K1025" i="7"/>
  <c r="K1026" i="7" s="1"/>
  <c r="J1026" i="7"/>
  <c r="K1630" i="7"/>
  <c r="K1631" i="7" s="1"/>
  <c r="J1631" i="7"/>
  <c r="K1775" i="7"/>
  <c r="K1776" i="7" s="1"/>
  <c r="J1776" i="7"/>
  <c r="K259" i="7"/>
  <c r="K260" i="7" s="1"/>
  <c r="J260" i="7"/>
  <c r="K568" i="7"/>
  <c r="K569" i="7" s="1"/>
  <c r="J569" i="7"/>
  <c r="K871" i="7"/>
  <c r="K872" i="7" s="1"/>
  <c r="J872" i="7"/>
  <c r="K873" i="7"/>
  <c r="K874" i="7" s="1"/>
  <c r="J874" i="7"/>
  <c r="K1179" i="7"/>
  <c r="K1180" i="7" s="1"/>
  <c r="J1180" i="7"/>
  <c r="K570" i="7"/>
  <c r="K571" i="7" s="1"/>
  <c r="J571" i="7"/>
  <c r="K1559" i="7"/>
  <c r="K1560" i="7" s="1"/>
  <c r="J1560" i="7"/>
  <c r="K572" i="7"/>
  <c r="K574" i="7" s="1"/>
  <c r="J574" i="7"/>
  <c r="K1109" i="7"/>
  <c r="K1110" i="7" s="1"/>
  <c r="J1110" i="7"/>
  <c r="K877" i="7"/>
  <c r="K878" i="7" s="1"/>
  <c r="J878" i="7"/>
  <c r="K111" i="7"/>
  <c r="K112" i="7" s="1"/>
  <c r="J112" i="7"/>
  <c r="K340" i="7"/>
  <c r="K341" i="7" s="1"/>
  <c r="J341" i="7"/>
  <c r="K1704" i="7"/>
  <c r="K1706" i="7" s="1"/>
  <c r="J1706" i="7"/>
  <c r="K643" i="7"/>
  <c r="K644" i="7" s="1"/>
  <c r="J644" i="7"/>
  <c r="K1183" i="7"/>
  <c r="K1184" i="7" s="1"/>
  <c r="J1184" i="7"/>
  <c r="K950" i="7"/>
  <c r="K951" i="7" s="1"/>
  <c r="J951" i="7"/>
  <c r="K1638" i="7"/>
  <c r="K1639" i="7" s="1"/>
  <c r="J1639" i="7"/>
  <c r="K648" i="7"/>
  <c r="J649" i="7"/>
  <c r="K1484" i="7"/>
  <c r="K1485" i="7" s="1"/>
  <c r="J1485" i="7"/>
  <c r="K720" i="7"/>
  <c r="K721" i="7" s="1"/>
  <c r="J721" i="7"/>
  <c r="K419" i="7"/>
  <c r="K420" i="7" s="1"/>
  <c r="J420" i="7"/>
  <c r="K1190" i="7"/>
  <c r="K1191" i="7" s="1"/>
  <c r="J1191" i="7"/>
  <c r="K186" i="7"/>
  <c r="K188" i="7" s="1"/>
  <c r="J188" i="7"/>
  <c r="K490" i="7"/>
  <c r="K491" i="7" s="1"/>
  <c r="J491" i="7"/>
  <c r="K421" i="7"/>
  <c r="K422" i="7" s="1"/>
  <c r="J422" i="7"/>
  <c r="K265" i="7"/>
  <c r="K266" i="7" s="1"/>
  <c r="J266" i="7"/>
  <c r="K492" i="7"/>
  <c r="K493" i="7" s="1"/>
  <c r="J493" i="7"/>
  <c r="K1781" i="7"/>
  <c r="K1782" i="7" s="1"/>
  <c r="J1782" i="7"/>
  <c r="K267" i="7"/>
  <c r="K268" i="7" s="1"/>
  <c r="J268" i="7"/>
  <c r="K652" i="7"/>
  <c r="K653" i="7" s="1"/>
  <c r="J653" i="7"/>
  <c r="K1421" i="7"/>
  <c r="K1422" i="7" s="1"/>
  <c r="J1422" i="7"/>
  <c r="K1644" i="7"/>
  <c r="K1645" i="7" s="1"/>
  <c r="J1645" i="7"/>
  <c r="K1423" i="7"/>
  <c r="K1424" i="7" s="1"/>
  <c r="J1424" i="7"/>
  <c r="K1491" i="7"/>
  <c r="K1492" i="7" s="1"/>
  <c r="J1492" i="7"/>
  <c r="K189" i="7"/>
  <c r="K190" i="7" s="1"/>
  <c r="J190" i="7"/>
  <c r="K1425" i="7"/>
  <c r="K1426" i="7" s="1"/>
  <c r="J1426" i="7"/>
  <c r="K1565" i="7"/>
  <c r="K1567" i="7" s="1"/>
  <c r="J1567" i="7"/>
  <c r="K962" i="7"/>
  <c r="K963" i="7" s="1"/>
  <c r="J963" i="7"/>
  <c r="K1493" i="7"/>
  <c r="K1494" i="7" s="1"/>
  <c r="J1494" i="7"/>
  <c r="K193" i="7"/>
  <c r="K194" i="7" s="1"/>
  <c r="J194" i="7"/>
  <c r="K430" i="7"/>
  <c r="K431" i="7" s="1"/>
  <c r="J431" i="7"/>
  <c r="K966" i="7"/>
  <c r="K967" i="7" s="1"/>
  <c r="J967" i="7"/>
  <c r="K731" i="7"/>
  <c r="K732" i="7" s="1"/>
  <c r="J732" i="7"/>
  <c r="K1785" i="7"/>
  <c r="K1786" i="7" s="1"/>
  <c r="J1786" i="7"/>
  <c r="K1266" i="7"/>
  <c r="K1267" i="7" s="1"/>
  <c r="J1267" i="7"/>
  <c r="K968" i="7"/>
  <c r="K969" i="7" s="1"/>
  <c r="J969" i="7"/>
  <c r="K1041" i="7"/>
  <c r="K1042" i="7" s="1"/>
  <c r="J1042" i="7"/>
  <c r="K1343" i="7"/>
  <c r="K1345" i="7" s="1"/>
  <c r="J1345" i="7"/>
  <c r="K810" i="7"/>
  <c r="K811" i="7" s="1"/>
  <c r="J811" i="7"/>
  <c r="K1791" i="7"/>
  <c r="K1792" i="7" s="1"/>
  <c r="J1792" i="7"/>
  <c r="K812" i="7"/>
  <c r="K814" i="7" s="1"/>
  <c r="J814" i="7"/>
  <c r="K1346" i="7"/>
  <c r="K1347" i="7" s="1"/>
  <c r="J1347" i="7"/>
  <c r="K581" i="7"/>
  <c r="K582" i="7" s="1"/>
  <c r="J582" i="7"/>
  <c r="K1648" i="7"/>
  <c r="K1649" i="7" s="1"/>
  <c r="J1649" i="7"/>
  <c r="K1348" i="7"/>
  <c r="K1350" i="7" s="1"/>
  <c r="J1350" i="7"/>
  <c r="K506" i="7"/>
  <c r="K508" i="7" s="1"/>
  <c r="J508" i="7"/>
  <c r="K432" i="7"/>
  <c r="K433" i="7" s="1"/>
  <c r="J433" i="7"/>
  <c r="K199" i="7"/>
  <c r="K200" i="7" s="1"/>
  <c r="J200" i="7"/>
  <c r="K1429" i="7"/>
  <c r="K1431" i="7" s="1"/>
  <c r="J1431" i="7"/>
  <c r="K279" i="7"/>
  <c r="K283" i="7" s="1"/>
  <c r="J283" i="7"/>
  <c r="K588" i="7"/>
  <c r="K589" i="7" s="1"/>
  <c r="J589" i="7"/>
  <c r="K359" i="7"/>
  <c r="K360" i="7" s="1"/>
  <c r="J360" i="7"/>
  <c r="K590" i="7"/>
  <c r="K593" i="7" s="1"/>
  <c r="J593" i="7"/>
  <c r="K1432" i="7"/>
  <c r="K1433" i="7" s="1"/>
  <c r="J1433" i="7"/>
  <c r="K1798" i="7"/>
  <c r="K1799" i="7" s="1"/>
  <c r="J1799" i="7"/>
  <c r="K361" i="7"/>
  <c r="K364" i="7" s="1"/>
  <c r="J364" i="7"/>
  <c r="K513" i="7"/>
  <c r="K514" i="7" s="1"/>
  <c r="J514" i="7"/>
  <c r="K515" i="7"/>
  <c r="K516" i="7" s="1"/>
  <c r="J516" i="7"/>
  <c r="K438" i="7"/>
  <c r="K439" i="7" s="1"/>
  <c r="J439" i="7"/>
  <c r="K976" i="7"/>
  <c r="K977" i="7" s="1"/>
  <c r="J977" i="7"/>
  <c r="K1052" i="7"/>
  <c r="K1053" i="7" s="1"/>
  <c r="J1053" i="7"/>
  <c r="K440" i="7"/>
  <c r="K443" i="7" s="1"/>
  <c r="J443" i="7"/>
  <c r="K1509" i="7"/>
  <c r="K1512" i="7" s="1"/>
  <c r="J1512" i="7"/>
  <c r="K1281" i="7"/>
  <c r="K1282" i="7" s="1"/>
  <c r="J1282" i="7"/>
  <c r="K668" i="7"/>
  <c r="J670" i="7"/>
  <c r="K1054" i="7"/>
  <c r="K1055" i="7" s="1"/>
  <c r="J1055" i="7"/>
  <c r="K1583" i="7"/>
  <c r="K1584" i="7" s="1"/>
  <c r="J1584" i="7"/>
  <c r="K519" i="7"/>
  <c r="K520" i="7" s="1"/>
  <c r="J520" i="7"/>
  <c r="K1056" i="7"/>
  <c r="K1057" i="7" s="1"/>
  <c r="J1057" i="7"/>
  <c r="K825" i="7"/>
  <c r="K826" i="7" s="1"/>
  <c r="J826" i="7"/>
  <c r="K1659" i="7"/>
  <c r="K1660" i="7" s="1"/>
  <c r="J1660" i="7"/>
  <c r="K290" i="7"/>
  <c r="K292" i="7" s="1"/>
  <c r="J292" i="7"/>
  <c r="K1438" i="7"/>
  <c r="K1439" i="7" s="1"/>
  <c r="J1439" i="7"/>
  <c r="K120" i="7"/>
  <c r="K223" i="7"/>
  <c r="K224" i="7" s="1"/>
  <c r="J224" i="7"/>
  <c r="K759" i="7"/>
  <c r="K760" i="7" s="1"/>
  <c r="J760" i="7"/>
  <c r="K1148" i="7"/>
  <c r="K1150" i="7" s="1"/>
  <c r="J1150" i="7"/>
  <c r="K2" i="7"/>
  <c r="K3" i="7" s="1"/>
  <c r="J3" i="7"/>
  <c r="K1075" i="7"/>
  <c r="K1076" i="7" s="1"/>
  <c r="J1076" i="7"/>
  <c r="K462" i="7"/>
  <c r="K463" i="7" s="1"/>
  <c r="J463" i="7"/>
  <c r="K920" i="7"/>
  <c r="K921" i="7" s="1"/>
  <c r="J921" i="7"/>
  <c r="K12" i="7"/>
  <c r="K13" i="7" s="1"/>
  <c r="J13" i="7"/>
  <c r="K1231" i="7"/>
  <c r="K1232" i="7" s="1"/>
  <c r="J1232" i="7"/>
  <c r="K925" i="7"/>
  <c r="K926" i="7" s="1"/>
  <c r="J926" i="7"/>
  <c r="K1233" i="7"/>
  <c r="K1234" i="7" s="1"/>
  <c r="J1234" i="7"/>
  <c r="K929" i="7"/>
  <c r="K930" i="7" s="1"/>
  <c r="J930" i="7"/>
  <c r="K850" i="7"/>
  <c r="K851" i="7" s="1"/>
  <c r="J851" i="7"/>
  <c r="K545" i="7"/>
  <c r="K546" i="7" s="1"/>
  <c r="J546" i="7"/>
  <c r="K166" i="7"/>
  <c r="K167" i="7" s="1"/>
  <c r="J167" i="7"/>
  <c r="K473" i="7"/>
  <c r="K475" i="7" s="1"/>
  <c r="J475" i="7"/>
  <c r="K549" i="7"/>
  <c r="K550" i="7" s="1"/>
  <c r="J550" i="7"/>
  <c r="K782" i="7"/>
  <c r="K784" i="7" s="1"/>
  <c r="J784" i="7"/>
  <c r="K1092" i="7"/>
  <c r="K1094" i="7" s="1"/>
  <c r="J1094" i="7"/>
  <c r="K789" i="7"/>
  <c r="K790" i="7" s="1"/>
  <c r="J790" i="7"/>
  <c r="K93" i="7"/>
  <c r="K94" i="7" s="1"/>
  <c r="J94" i="7"/>
  <c r="K707" i="7"/>
  <c r="K708" i="7" s="1"/>
  <c r="J708" i="7"/>
  <c r="K30" i="7"/>
  <c r="K33" i="7" s="1"/>
  <c r="J33" i="7"/>
  <c r="K101" i="7"/>
  <c r="K103" i="7" s="1"/>
  <c r="J103" i="7"/>
  <c r="K481" i="7"/>
  <c r="K482" i="7" s="1"/>
  <c r="J482" i="7"/>
  <c r="K405" i="7"/>
  <c r="K406" i="7" s="1"/>
  <c r="J406" i="7"/>
  <c r="K131" i="7"/>
  <c r="K1297" i="7"/>
  <c r="K1298" i="7" s="1"/>
  <c r="J1298" i="7"/>
  <c r="K1299" i="7"/>
  <c r="K1300" i="7" s="1"/>
  <c r="J1300" i="7"/>
  <c r="K1373" i="7"/>
  <c r="K1374" i="7" s="1"/>
  <c r="J1374" i="7"/>
  <c r="K1151" i="7"/>
  <c r="K1152" i="7" s="1"/>
  <c r="J1152" i="7"/>
  <c r="K1752" i="7"/>
  <c r="K1753" i="7" s="1"/>
  <c r="J1753" i="7"/>
  <c r="K1531" i="7"/>
  <c r="K1534" i="7" s="1"/>
  <c r="J1534" i="7"/>
  <c r="K229" i="7"/>
  <c r="K230" i="7" s="1"/>
  <c r="J230" i="7"/>
  <c r="K1229" i="7"/>
  <c r="K1230" i="7" s="1"/>
  <c r="J1230" i="7"/>
  <c r="K233" i="7"/>
  <c r="K234" i="7" s="1"/>
  <c r="J234" i="7"/>
  <c r="K235" i="7"/>
  <c r="K236" i="7" s="1"/>
  <c r="J236" i="7"/>
  <c r="K391" i="7"/>
  <c r="K392" i="7" s="1"/>
  <c r="J392" i="7"/>
  <c r="K695" i="7"/>
  <c r="K696" i="7" s="1"/>
  <c r="J696" i="7"/>
  <c r="K1306" i="7"/>
  <c r="K1307" i="7" s="1"/>
  <c r="J1307" i="7"/>
  <c r="K776" i="7"/>
  <c r="K777" i="7" s="1"/>
  <c r="J777" i="7"/>
  <c r="K241" i="7"/>
  <c r="K243" i="7" s="1"/>
  <c r="J243" i="7"/>
  <c r="K1465" i="7"/>
  <c r="K1466" i="7" s="1"/>
  <c r="J1466" i="7"/>
  <c r="K164" i="7"/>
  <c r="K165" i="7" s="1"/>
  <c r="J165" i="7"/>
  <c r="K1385" i="7"/>
  <c r="K1386" i="7" s="1"/>
  <c r="J1386" i="7"/>
  <c r="K703" i="7"/>
  <c r="K704" i="7" s="1"/>
  <c r="J704" i="7"/>
  <c r="K1543" i="7"/>
  <c r="K1545" i="7" s="1"/>
  <c r="J1545" i="7"/>
  <c r="K245" i="7"/>
  <c r="K246" i="7" s="1"/>
  <c r="J246" i="7"/>
  <c r="K624" i="7"/>
  <c r="K627" i="7" s="1"/>
  <c r="J627" i="7"/>
  <c r="K251" i="7"/>
  <c r="K252" i="7" s="1"/>
  <c r="J252" i="7"/>
  <c r="K1471" i="7"/>
  <c r="K1472" i="7" s="1"/>
  <c r="J1472" i="7"/>
  <c r="K494" i="7"/>
  <c r="K495" i="7" s="1"/>
  <c r="J495" i="7"/>
  <c r="K82" i="7"/>
  <c r="K206" i="7"/>
  <c r="K212" i="7"/>
  <c r="K1733" i="7"/>
  <c r="K1734" i="7" s="1"/>
  <c r="J1734" i="7"/>
  <c r="K751" i="7"/>
  <c r="K753" i="7" s="1"/>
  <c r="J753" i="7"/>
  <c r="K681" i="7"/>
  <c r="K682" i="7" s="1"/>
  <c r="J682" i="7"/>
  <c r="K1146" i="7"/>
  <c r="K1147" i="7" s="1"/>
  <c r="J1147" i="7"/>
  <c r="K1371" i="7"/>
  <c r="K1372" i="7" s="1"/>
  <c r="J1372" i="7"/>
  <c r="K1597" i="7"/>
  <c r="K1598" i="7" s="1"/>
  <c r="J1598" i="7"/>
  <c r="K300" i="7"/>
  <c r="K301" i="7" s="1"/>
  <c r="J301" i="7"/>
  <c r="K1070" i="7"/>
  <c r="K1072" i="7" s="1"/>
  <c r="J1072" i="7"/>
  <c r="K1599" i="7"/>
  <c r="K1600" i="7" s="1"/>
  <c r="J1600" i="7"/>
  <c r="K1453" i="7"/>
  <c r="K1454" i="7" s="1"/>
  <c r="J1454" i="7"/>
  <c r="K837" i="7"/>
  <c r="K838" i="7" s="1"/>
  <c r="J838" i="7"/>
  <c r="K1525" i="7"/>
  <c r="K1526" i="7" s="1"/>
  <c r="J1526" i="7"/>
  <c r="K916" i="7"/>
  <c r="K917" i="7" s="1"/>
  <c r="J917" i="7"/>
  <c r="K689" i="7"/>
  <c r="K690" i="7" s="1"/>
  <c r="J690" i="7"/>
  <c r="K537" i="7"/>
  <c r="K539" i="7" s="1"/>
  <c r="J539" i="7"/>
  <c r="K1674" i="7"/>
  <c r="K1675" i="7" s="1"/>
  <c r="J1675" i="7"/>
  <c r="K613" i="7"/>
  <c r="K614" i="7" s="1"/>
  <c r="J614" i="7"/>
  <c r="K1681" i="7"/>
  <c r="K1683" i="7" s="1"/>
  <c r="J1683" i="7"/>
  <c r="K1004" i="7"/>
  <c r="K1006" i="7" s="1"/>
  <c r="J1006" i="7"/>
  <c r="K385" i="7"/>
  <c r="K386" i="7" s="1"/>
  <c r="J386" i="7"/>
  <c r="K1303" i="7"/>
  <c r="K1305" i="7" s="1"/>
  <c r="J1305" i="7"/>
  <c r="K389" i="7"/>
  <c r="K390" i="7" s="1"/>
  <c r="J390" i="7"/>
  <c r="K770" i="7"/>
  <c r="K771" i="7" s="1"/>
  <c r="J771" i="7"/>
  <c r="K617" i="7"/>
  <c r="K618" i="7" s="1"/>
  <c r="J618" i="7"/>
  <c r="K466" i="7"/>
  <c r="K468" i="7" s="1"/>
  <c r="J468" i="7"/>
  <c r="K542" i="7"/>
  <c r="K1159" i="7"/>
  <c r="K1160" i="7" s="1"/>
  <c r="J1160" i="7"/>
  <c r="K1082" i="7"/>
  <c r="K1083" i="7" s="1"/>
  <c r="J1083" i="7"/>
  <c r="K1308" i="7"/>
  <c r="K1309" i="7" s="1"/>
  <c r="J1309" i="7"/>
  <c r="K1312" i="7"/>
  <c r="K1313" i="7" s="1"/>
  <c r="J1313" i="7"/>
  <c r="K543" i="7"/>
  <c r="K544" i="7" s="1"/>
  <c r="J544" i="7"/>
  <c r="K1009" i="7"/>
  <c r="K1010" i="7" s="1"/>
  <c r="J1010" i="7"/>
  <c r="K1686" i="7"/>
  <c r="K1687" i="7" s="1"/>
  <c r="J1687" i="7"/>
  <c r="K1539" i="7"/>
  <c r="K1540" i="7" s="1"/>
  <c r="J1540" i="7"/>
  <c r="K621" i="7"/>
  <c r="K623" i="7" s="1"/>
  <c r="J623" i="7"/>
  <c r="K1762" i="7"/>
  <c r="K1764" i="7" s="1"/>
  <c r="J1764" i="7"/>
  <c r="K1467" i="7"/>
  <c r="K1468" i="7" s="1"/>
  <c r="J1468" i="7"/>
  <c r="K547" i="7"/>
  <c r="K548" i="7" s="1"/>
  <c r="J548" i="7"/>
  <c r="K1013" i="7"/>
  <c r="K1014" i="7" s="1"/>
  <c r="J1014" i="7"/>
  <c r="K1015" i="7"/>
  <c r="K1016" i="7" s="1"/>
  <c r="J1016" i="7"/>
  <c r="K1387" i="7"/>
  <c r="K1388" i="7" s="1"/>
  <c r="J1388" i="7"/>
  <c r="K1318" i="7"/>
  <c r="K1319" i="7" s="1"/>
  <c r="J1319" i="7"/>
  <c r="K551" i="7"/>
  <c r="K552" i="7" s="1"/>
  <c r="J552" i="7"/>
  <c r="K1765" i="7"/>
  <c r="K1766" i="7" s="1"/>
  <c r="J1766" i="7"/>
  <c r="K1391" i="7"/>
  <c r="K1392" i="7" s="1"/>
  <c r="J1392" i="7"/>
  <c r="K1617" i="7"/>
  <c r="K1619" i="7" s="1"/>
  <c r="J1619" i="7"/>
  <c r="K937" i="7"/>
  <c r="K938" i="7" s="1"/>
  <c r="J938" i="7"/>
  <c r="K1395" i="7"/>
  <c r="K1396" i="7" s="1"/>
  <c r="J1396" i="7"/>
  <c r="K628" i="7"/>
  <c r="K629" i="7" s="1"/>
  <c r="J629" i="7"/>
  <c r="K402" i="7"/>
  <c r="K939" i="7"/>
  <c r="K941" i="7" s="1"/>
  <c r="J941" i="7"/>
  <c r="K1620" i="7"/>
  <c r="K1623" i="7" s="1"/>
  <c r="J1623" i="7"/>
  <c r="K1326" i="7"/>
  <c r="K1327" i="7" s="1"/>
  <c r="J1327" i="7"/>
  <c r="K632" i="7"/>
  <c r="K633" i="7" s="1"/>
  <c r="J633" i="7"/>
  <c r="K1095" i="7"/>
  <c r="K1096" i="7" s="1"/>
  <c r="J1096" i="7"/>
  <c r="K1477" i="7"/>
  <c r="K1479" i="7" s="1"/>
  <c r="J1479" i="7"/>
  <c r="K1101" i="7"/>
  <c r="K1102" i="7" s="1"/>
  <c r="J1102" i="7"/>
  <c r="K327" i="7"/>
  <c r="K329" i="7" s="1"/>
  <c r="J329" i="7"/>
  <c r="K1770" i="7"/>
  <c r="K1771" i="7" s="1"/>
  <c r="J1771" i="7"/>
  <c r="K257" i="7"/>
  <c r="K258" i="7" s="1"/>
  <c r="J258" i="7"/>
  <c r="K946" i="7"/>
  <c r="K947" i="7" s="1"/>
  <c r="J947" i="7"/>
  <c r="K795" i="7"/>
  <c r="K796" i="7" s="1"/>
  <c r="J796" i="7"/>
  <c r="K566" i="7"/>
  <c r="K567" i="7" s="1"/>
  <c r="J567" i="7"/>
  <c r="K1332" i="7"/>
  <c r="K1333" i="7" s="1"/>
  <c r="J1333" i="7"/>
  <c r="K261" i="7"/>
  <c r="K262" i="7" s="1"/>
  <c r="J262" i="7"/>
  <c r="K1177" i="7"/>
  <c r="K1178" i="7" s="1"/>
  <c r="J1178" i="7"/>
  <c r="K948" i="7"/>
  <c r="K949" i="7" s="1"/>
  <c r="J949" i="7"/>
  <c r="K336" i="7"/>
  <c r="K337" i="7" s="1"/>
  <c r="J337" i="7"/>
  <c r="K1634" i="7"/>
  <c r="K1635" i="7" s="1"/>
  <c r="J1635" i="7"/>
  <c r="K1407" i="7"/>
  <c r="K1408" i="7" s="1"/>
  <c r="J1408" i="7"/>
  <c r="K1413" i="7"/>
  <c r="K1414" i="7" s="1"/>
  <c r="J1414" i="7"/>
  <c r="K641" i="7"/>
  <c r="K642" i="7" s="1"/>
  <c r="J642" i="7"/>
  <c r="K645" i="7"/>
  <c r="K646" i="7" s="1"/>
  <c r="J646" i="7"/>
  <c r="K1185" i="7"/>
  <c r="K1186" i="7" s="1"/>
  <c r="J1186" i="7"/>
  <c r="K1707" i="7"/>
  <c r="K1708" i="7" s="1"/>
  <c r="J1708" i="7"/>
  <c r="K415" i="7"/>
  <c r="K416" i="7" s="1"/>
  <c r="J416" i="7"/>
  <c r="K954" i="7"/>
  <c r="K955" i="7" s="1"/>
  <c r="J955" i="7"/>
  <c r="K1486" i="7"/>
  <c r="K1488" i="7" s="1"/>
  <c r="J1488" i="7"/>
  <c r="K1777" i="7"/>
  <c r="K1778" i="7" s="1"/>
  <c r="J1778" i="7"/>
  <c r="K1261" i="7"/>
  <c r="K1712" i="7"/>
  <c r="K1713" i="7" s="1"/>
  <c r="J1713" i="7"/>
  <c r="K1779" i="7"/>
  <c r="K1780" i="7" s="1"/>
  <c r="J1780" i="7"/>
  <c r="K958" i="7"/>
  <c r="K959" i="7" s="1"/>
  <c r="J959" i="7"/>
  <c r="K885" i="7"/>
  <c r="K886" i="7" s="1"/>
  <c r="J886" i="7"/>
  <c r="K1417" i="7"/>
  <c r="K1418" i="7" s="1"/>
  <c r="J1418" i="7"/>
  <c r="K1114" i="7"/>
  <c r="K1115" i="7" s="1"/>
  <c r="J1115" i="7"/>
  <c r="K348" i="7"/>
  <c r="K349" i="7" s="1"/>
  <c r="J349" i="7"/>
  <c r="K1192" i="7"/>
  <c r="K1193" i="7" s="1"/>
  <c r="J1193" i="7"/>
  <c r="K654" i="7"/>
  <c r="K655" i="7" s="1"/>
  <c r="J655" i="7"/>
  <c r="K1717" i="7"/>
  <c r="K1718" i="7" s="1"/>
  <c r="J1718" i="7"/>
  <c r="K1719" i="7"/>
  <c r="K1720" i="7" s="1"/>
  <c r="J1720" i="7"/>
  <c r="K1495" i="7"/>
  <c r="K1496" i="7" s="1"/>
  <c r="J1496" i="7"/>
  <c r="K1497" i="7"/>
  <c r="K1498" i="7" s="1"/>
  <c r="J1498" i="7"/>
  <c r="K807" i="7"/>
  <c r="K809" i="7" s="1"/>
  <c r="J809" i="7"/>
  <c r="K1264" i="7"/>
  <c r="K1265" i="7" s="1"/>
  <c r="J1265" i="7"/>
  <c r="K1039" i="7"/>
  <c r="K1040" i="7" s="1"/>
  <c r="J1040" i="7"/>
  <c r="K1198" i="7"/>
  <c r="K1199" i="7" s="1"/>
  <c r="J1199" i="7"/>
  <c r="K1789" i="7"/>
  <c r="K1790" i="7" s="1"/>
  <c r="J1790" i="7"/>
  <c r="K502" i="7"/>
  <c r="K503" i="7" s="1"/>
  <c r="J503" i="7"/>
  <c r="K1043" i="7"/>
  <c r="K1044" i="7" s="1"/>
  <c r="J1044" i="7"/>
  <c r="K352" i="7"/>
  <c r="K353" i="7" s="1"/>
  <c r="J353" i="7"/>
  <c r="K1572" i="7"/>
  <c r="K1573" i="7" s="1"/>
  <c r="J1573" i="7"/>
  <c r="K891" i="7"/>
  <c r="K892" i="7" s="1"/>
  <c r="J892" i="7"/>
  <c r="K1723" i="7"/>
  <c r="K1726" i="7" s="1"/>
  <c r="J1726" i="7"/>
  <c r="K1045" i="7"/>
  <c r="K1046" i="7" s="1"/>
  <c r="J1046" i="7"/>
  <c r="K893" i="7"/>
  <c r="K894" i="7" s="1"/>
  <c r="J894" i="7"/>
  <c r="K587" i="7"/>
  <c r="K1047" i="7"/>
  <c r="K1051" i="7" s="1"/>
  <c r="J1051" i="7"/>
  <c r="K1650" i="7"/>
  <c r="K1652" i="7" s="1"/>
  <c r="J1652" i="7"/>
  <c r="K356" i="7"/>
  <c r="K358" i="7" s="1"/>
  <c r="J358" i="7"/>
  <c r="K1576" i="7"/>
  <c r="K1580" i="7" s="1"/>
  <c r="J1580" i="7"/>
  <c r="K972" i="7"/>
  <c r="K975" i="7" s="1"/>
  <c r="J975" i="7"/>
  <c r="K817" i="7"/>
  <c r="K820" i="7" s="1"/>
  <c r="J820" i="7"/>
  <c r="K1125" i="7"/>
  <c r="K1126" i="7" s="1"/>
  <c r="J1126" i="7"/>
  <c r="K1272" i="7"/>
  <c r="K1273" i="7" s="1"/>
  <c r="J1273" i="7"/>
  <c r="K1353" i="7"/>
  <c r="K1356" i="7" s="1"/>
  <c r="J1356" i="7"/>
  <c r="K1276" i="7"/>
  <c r="K1277" i="7" s="1"/>
  <c r="J1277" i="7"/>
  <c r="K1655" i="7"/>
  <c r="K1658" i="7" s="1"/>
  <c r="J1658" i="7"/>
  <c r="K1727" i="7"/>
  <c r="K1728" i="7" s="1"/>
  <c r="J1728" i="7"/>
  <c r="K1434" i="7"/>
  <c r="K1437" i="7" s="1"/>
  <c r="J1437" i="7"/>
  <c r="K670" i="7"/>
  <c r="K1729" i="7"/>
  <c r="K1732" i="7" s="1"/>
  <c r="J1732" i="7"/>
  <c r="K1283" i="7"/>
  <c r="K1284" i="7" s="1"/>
  <c r="J1284" i="7"/>
  <c r="K1359" i="7"/>
  <c r="K1360" i="7" s="1"/>
  <c r="J1360" i="7"/>
  <c r="K1807" i="7"/>
  <c r="K1809" i="7" s="1"/>
  <c r="J1809" i="7"/>
  <c r="K1058" i="7"/>
  <c r="K1060" i="7" s="1"/>
  <c r="J1060" i="7"/>
  <c r="K827" i="7"/>
  <c r="K829" i="7" s="1"/>
  <c r="J829" i="7"/>
  <c r="K1210" i="7"/>
  <c r="K1211" i="7" s="1"/>
  <c r="J1211" i="7"/>
  <c r="K367" i="7"/>
  <c r="K368" i="7" s="1"/>
  <c r="J368" i="7"/>
  <c r="K444" i="7"/>
  <c r="K445" i="7" s="1"/>
  <c r="J445" i="7"/>
  <c r="K448" i="7"/>
  <c r="K524" i="7"/>
  <c r="K525" i="7" s="1"/>
  <c r="J525" i="7"/>
  <c r="K1590" i="7"/>
  <c r="K1591" i="7" s="1"/>
  <c r="J1591" i="7"/>
  <c r="K1364" i="7"/>
  <c r="K1365" i="7" s="1"/>
  <c r="J1365" i="7"/>
  <c r="K1215" i="7"/>
  <c r="K1216" i="7" s="1"/>
  <c r="J1216" i="7"/>
  <c r="K1290" i="7"/>
  <c r="K1291" i="7" s="1"/>
  <c r="J1291" i="7"/>
  <c r="K1063" i="7"/>
  <c r="K1064" i="7" s="1"/>
  <c r="J1064" i="7"/>
  <c r="K1592" i="7"/>
  <c r="K1593" i="7" s="1"/>
  <c r="J1593" i="7"/>
  <c r="K375" i="7"/>
  <c r="K376" i="7" s="1"/>
  <c r="J376" i="7"/>
  <c r="K989" i="7"/>
  <c r="K990" i="7" s="1"/>
  <c r="J990" i="7"/>
  <c r="K1594" i="7"/>
  <c r="K1595" i="7" s="1"/>
  <c r="J1595" i="7"/>
  <c r="J278" i="7"/>
  <c r="J298" i="7"/>
  <c r="J317" i="7"/>
  <c r="J335" i="7"/>
  <c r="J343" i="7"/>
  <c r="J380" i="7"/>
  <c r="J397" i="7"/>
  <c r="J414" i="7"/>
  <c r="J452" i="7"/>
  <c r="J470" i="7"/>
  <c r="J489" i="7"/>
  <c r="J505" i="7"/>
  <c r="J523" i="7"/>
  <c r="J542" i="7"/>
  <c r="J559" i="7"/>
  <c r="J578" i="7"/>
  <c r="J597" i="7"/>
  <c r="J635" i="7"/>
  <c r="J675" i="7"/>
  <c r="J692" i="7"/>
  <c r="J726" i="7"/>
  <c r="J744" i="7"/>
  <c r="J765" i="7"/>
  <c r="J798" i="7"/>
  <c r="J816" i="7"/>
  <c r="J835" i="7"/>
  <c r="J853" i="7"/>
  <c r="J899" i="7"/>
  <c r="J936" i="7"/>
  <c r="J1295" i="7"/>
  <c r="J1444" i="7"/>
  <c r="K1440" i="7"/>
  <c r="K1442" i="7" s="1"/>
  <c r="J1442" i="7"/>
  <c r="K1665" i="7"/>
  <c r="K1666" i="7" s="1"/>
  <c r="J1666" i="7"/>
  <c r="K371" i="7"/>
  <c r="K372" i="7" s="1"/>
  <c r="J372" i="7"/>
  <c r="K1366" i="7"/>
  <c r="K1367" i="7" s="1"/>
  <c r="J1367" i="7"/>
  <c r="K756" i="7"/>
  <c r="K757" i="7" s="1"/>
  <c r="J757" i="7"/>
  <c r="K1067" i="7"/>
  <c r="K1068" i="7" s="1"/>
  <c r="J1068" i="7"/>
  <c r="J214" i="7"/>
  <c r="K533" i="7"/>
  <c r="K534" i="7" s="1"/>
  <c r="J534" i="7"/>
  <c r="K914" i="7"/>
  <c r="K915" i="7" s="1"/>
  <c r="J915" i="7"/>
  <c r="K1450" i="7"/>
  <c r="K1452" i="7" s="1"/>
  <c r="J1452" i="7"/>
  <c r="K1220" i="7"/>
  <c r="K1222" i="7" s="1"/>
  <c r="J1222" i="7"/>
  <c r="K454" i="7"/>
  <c r="K455" i="7" s="1"/>
  <c r="J455" i="7"/>
  <c r="K685" i="7"/>
  <c r="K686" i="7" s="1"/>
  <c r="J686" i="7"/>
  <c r="K992" i="7"/>
  <c r="K993" i="7" s="1"/>
  <c r="J993" i="7"/>
  <c r="K304" i="7"/>
  <c r="K306" i="7" s="1"/>
  <c r="J306" i="7"/>
  <c r="K1601" i="7"/>
  <c r="K1602" i="7" s="1"/>
  <c r="J1602" i="7"/>
  <c r="K998" i="7"/>
  <c r="K1000" i="7" s="1"/>
  <c r="J1000" i="7"/>
  <c r="K1153" i="7"/>
  <c r="K1154" i="7" s="1"/>
  <c r="J1154" i="7"/>
  <c r="K1603" i="7"/>
  <c r="K1605" i="7" s="1"/>
  <c r="J1605" i="7"/>
  <c r="K842" i="7"/>
  <c r="K843" i="7" s="1"/>
  <c r="J843" i="7"/>
  <c r="K1001" i="7"/>
  <c r="K1003" i="7" s="1"/>
  <c r="J1003" i="7"/>
  <c r="K1676" i="7"/>
  <c r="K1677" i="7" s="1"/>
  <c r="J1677" i="7"/>
  <c r="K1529" i="7"/>
  <c r="K1530" i="7" s="1"/>
  <c r="J1530" i="7"/>
  <c r="K1375" i="7"/>
  <c r="K1376" i="7" s="1"/>
  <c r="J1376" i="7"/>
  <c r="K1754" i="7"/>
  <c r="K1755" i="7" s="1"/>
  <c r="J1755" i="7"/>
  <c r="K1157" i="7"/>
  <c r="K1158" i="7" s="1"/>
  <c r="J1158" i="7"/>
  <c r="K846" i="7"/>
  <c r="K847" i="7" s="1"/>
  <c r="J847" i="7"/>
  <c r="K1459" i="7"/>
  <c r="K1460" i="7" s="1"/>
  <c r="J1460" i="7"/>
  <c r="K1535" i="7"/>
  <c r="K1536" i="7" s="1"/>
  <c r="J1536" i="7"/>
  <c r="K1756" i="7"/>
  <c r="K1757" i="7" s="1"/>
  <c r="J1757" i="7"/>
  <c r="K1684" i="7"/>
  <c r="K1685" i="7" s="1"/>
  <c r="J1685" i="7"/>
  <c r="K1606" i="7"/>
  <c r="K1608" i="7" s="1"/>
  <c r="J1608" i="7"/>
  <c r="K1379" i="7"/>
  <c r="K1380" i="7" s="1"/>
  <c r="J1380" i="7"/>
  <c r="K1161" i="7"/>
  <c r="K1163" i="7" s="1"/>
  <c r="J1163" i="7"/>
  <c r="K1084" i="7"/>
  <c r="K1085" i="7" s="1"/>
  <c r="J1085" i="7"/>
  <c r="K1310" i="7"/>
  <c r="K1311" i="7" s="1"/>
  <c r="J1311" i="7"/>
  <c r="K1461" i="7"/>
  <c r="K1462" i="7" s="1"/>
  <c r="J1462" i="7"/>
  <c r="K1237" i="7"/>
  <c r="K1238" i="7" s="1"/>
  <c r="J1238" i="7"/>
  <c r="K697" i="7"/>
  <c r="K698" i="7" s="1"/>
  <c r="J698" i="7"/>
  <c r="K931" i="7"/>
  <c r="K932" i="7" s="1"/>
  <c r="J932" i="7"/>
  <c r="K1609" i="7"/>
  <c r="K1610" i="7" s="1"/>
  <c r="J1610" i="7"/>
  <c r="K1463" i="7"/>
  <c r="K1464" i="7" s="1"/>
  <c r="J1464" i="7"/>
  <c r="K1314" i="7"/>
  <c r="K1315" i="7" s="1"/>
  <c r="J1315" i="7"/>
  <c r="K314" i="7"/>
  <c r="K315" i="7" s="1"/>
  <c r="J315" i="7"/>
  <c r="K471" i="7"/>
  <c r="K472" i="7" s="1"/>
  <c r="J472" i="7"/>
  <c r="K705" i="7"/>
  <c r="K706" i="7" s="1"/>
  <c r="J706" i="7"/>
  <c r="K854" i="7"/>
  <c r="K855" i="7" s="1"/>
  <c r="J855" i="7"/>
  <c r="K1316" i="7"/>
  <c r="K1317" i="7" s="1"/>
  <c r="J1317" i="7"/>
  <c r="K1242" i="7"/>
  <c r="K1243" i="7" s="1"/>
  <c r="J1243" i="7"/>
  <c r="K1613" i="7"/>
  <c r="K1614" i="7" s="1"/>
  <c r="J1614" i="7"/>
  <c r="K1090" i="7"/>
  <c r="K1091" i="7" s="1"/>
  <c r="J1091" i="7"/>
  <c r="K1164" i="7"/>
  <c r="K1165" i="7" s="1"/>
  <c r="J1165" i="7"/>
  <c r="K555" i="7"/>
  <c r="K322" i="7"/>
  <c r="K323" i="7" s="1"/>
  <c r="J323" i="7"/>
  <c r="K863" i="7"/>
  <c r="K865" i="7" s="1"/>
  <c r="J865" i="7"/>
  <c r="K1393" i="7"/>
  <c r="K1394" i="7" s="1"/>
  <c r="J1394" i="7"/>
  <c r="K1244" i="7"/>
  <c r="K1245" i="7" s="1"/>
  <c r="J1245" i="7"/>
  <c r="K1548" i="7"/>
  <c r="K1549" i="7" s="1"/>
  <c r="J1549" i="7"/>
  <c r="K1399" i="7"/>
  <c r="K1400" i="7" s="1"/>
  <c r="J1400" i="7"/>
  <c r="K1693" i="7"/>
  <c r="K1694" i="7" s="1"/>
  <c r="J1694" i="7"/>
  <c r="K709" i="7"/>
  <c r="K710" i="7" s="1"/>
  <c r="J710" i="7"/>
  <c r="K1246" i="7"/>
  <c r="K1247" i="7" s="1"/>
  <c r="J1247" i="7"/>
  <c r="K1767" i="7"/>
  <c r="K1769" i="7" s="1"/>
  <c r="J1769" i="7"/>
  <c r="K1021" i="7"/>
  <c r="K1022" i="7" s="1"/>
  <c r="J1022" i="7"/>
  <c r="K1695" i="7"/>
  <c r="K1696" i="7" s="1"/>
  <c r="J1696" i="7"/>
  <c r="K713" i="7"/>
  <c r="K715" i="7" s="1"/>
  <c r="J715" i="7"/>
  <c r="K1403" i="7"/>
  <c r="K1406" i="7" s="1"/>
  <c r="J1406" i="7"/>
  <c r="K1023" i="7"/>
  <c r="K1024" i="7" s="1"/>
  <c r="J1024" i="7"/>
  <c r="K1103" i="7"/>
  <c r="K1104" i="7" s="1"/>
  <c r="J1104" i="7"/>
  <c r="K1772" i="7"/>
  <c r="K1774" i="7" s="1"/>
  <c r="J1774" i="7"/>
  <c r="K1480" i="7"/>
  <c r="K1481" i="7" s="1"/>
  <c r="J1481" i="7"/>
  <c r="K485" i="7"/>
  <c r="K487" i="7" s="1"/>
  <c r="J487" i="7"/>
  <c r="K869" i="7"/>
  <c r="K870" i="7" s="1"/>
  <c r="J870" i="7"/>
  <c r="K1029" i="7"/>
  <c r="K1030" i="7" s="1"/>
  <c r="J1030" i="7"/>
  <c r="K1632" i="7"/>
  <c r="K1633" i="7" s="1"/>
  <c r="J1633" i="7"/>
  <c r="K1336" i="7"/>
  <c r="K1338" i="7" s="1"/>
  <c r="J1338" i="7"/>
  <c r="K1111" i="7"/>
  <c r="K1113" i="7" s="1"/>
  <c r="J1113" i="7"/>
  <c r="K1411" i="7"/>
  <c r="K1412" i="7" s="1"/>
  <c r="J1412" i="7"/>
  <c r="K1482" i="7"/>
  <c r="K1483" i="7" s="1"/>
  <c r="J1483" i="7"/>
  <c r="K1181" i="7"/>
  <c r="K1182" i="7" s="1"/>
  <c r="J1182" i="7"/>
  <c r="K1415" i="7"/>
  <c r="K1416" i="7" s="1"/>
  <c r="J1416" i="7"/>
  <c r="K1187" i="7"/>
  <c r="K1189" i="7" s="1"/>
  <c r="J1189" i="7"/>
  <c r="K650" i="7"/>
  <c r="K651" i="7" s="1"/>
  <c r="J651" i="7"/>
  <c r="K1257" i="7"/>
  <c r="K1258" i="7" s="1"/>
  <c r="J1258" i="7"/>
  <c r="K1031" i="7"/>
  <c r="K1032" i="7" s="1"/>
  <c r="J1032" i="7"/>
  <c r="K1714" i="7"/>
  <c r="K1716" i="7" s="1"/>
  <c r="J1716" i="7"/>
  <c r="K803" i="7"/>
  <c r="K804" i="7" s="1"/>
  <c r="J804" i="7"/>
  <c r="K1033" i="7"/>
  <c r="K1034" i="7" s="1"/>
  <c r="J1034" i="7"/>
  <c r="K1563" i="7"/>
  <c r="K1564" i="7" s="1"/>
  <c r="J1564" i="7"/>
  <c r="K1419" i="7"/>
  <c r="K1420" i="7" s="1"/>
  <c r="J1420" i="7"/>
  <c r="K575" i="7"/>
  <c r="K576" i="7" s="1"/>
  <c r="J576" i="7"/>
  <c r="K1642" i="7"/>
  <c r="K1643" i="7" s="1"/>
  <c r="J1643" i="7"/>
  <c r="K1341" i="7"/>
  <c r="K1342" i="7" s="1"/>
  <c r="J1342" i="7"/>
  <c r="K1116" i="7"/>
  <c r="K1117" i="7" s="1"/>
  <c r="J1117" i="7"/>
  <c r="K1035" i="7"/>
  <c r="K1036" i="7" s="1"/>
  <c r="J1036" i="7"/>
  <c r="K1194" i="7"/>
  <c r="K1195" i="7" s="1"/>
  <c r="J1195" i="7"/>
  <c r="K1196" i="7"/>
  <c r="K1197" i="7" s="1"/>
  <c r="J1197" i="7"/>
  <c r="K1783" i="7"/>
  <c r="K1784" i="7" s="1"/>
  <c r="J1784" i="7"/>
  <c r="K727" i="7"/>
  <c r="K728" i="7" s="1"/>
  <c r="J728" i="7"/>
  <c r="K1037" i="7"/>
  <c r="K1038" i="7" s="1"/>
  <c r="J1038" i="7"/>
  <c r="K1268" i="7"/>
  <c r="K1269" i="7" s="1"/>
  <c r="J1269" i="7"/>
  <c r="K1568" i="7"/>
  <c r="K1569" i="7" s="1"/>
  <c r="J1569" i="7"/>
  <c r="K1200" i="7"/>
  <c r="K1203" i="7" s="1"/>
  <c r="J1203" i="7"/>
  <c r="K274" i="7"/>
  <c r="K276" i="7" s="1"/>
  <c r="J276" i="7"/>
  <c r="K1118" i="7"/>
  <c r="K1119" i="7" s="1"/>
  <c r="J1119" i="7"/>
  <c r="K1793" i="7"/>
  <c r="K1795" i="7" s="1"/>
  <c r="J1795" i="7"/>
  <c r="K1427" i="7"/>
  <c r="K1428" i="7" s="1"/>
  <c r="J1428" i="7"/>
  <c r="K437" i="7"/>
  <c r="K1501" i="7"/>
  <c r="K1502" i="7" s="1"/>
  <c r="J1502" i="7"/>
  <c r="K1503" i="7"/>
  <c r="K1506" i="7" s="1"/>
  <c r="J1506" i="7"/>
  <c r="K1653" i="7"/>
  <c r="K1654" i="7" s="1"/>
  <c r="J1654" i="7"/>
  <c r="K739" i="7"/>
  <c r="K742" i="7" s="1"/>
  <c r="J742" i="7"/>
  <c r="K665" i="7"/>
  <c r="K666" i="7" s="1"/>
  <c r="J666" i="7"/>
  <c r="K1800" i="7"/>
  <c r="K1802" i="7" s="1"/>
  <c r="J1802" i="7"/>
  <c r="K511" i="7"/>
  <c r="K512" i="7" s="1"/>
  <c r="J512" i="7"/>
  <c r="K1206" i="7"/>
  <c r="K1209" i="7" s="1"/>
  <c r="J1209" i="7"/>
  <c r="K745" i="7"/>
  <c r="K748" i="7" s="1"/>
  <c r="J748" i="7"/>
  <c r="K1803" i="7"/>
  <c r="K1804" i="7" s="1"/>
  <c r="J1804" i="7"/>
  <c r="K1805" i="7"/>
  <c r="K1806" i="7" s="1"/>
  <c r="J1806" i="7"/>
  <c r="K1357" i="7"/>
  <c r="K1358" i="7" s="1"/>
  <c r="J1358" i="7"/>
  <c r="K1285" i="7"/>
  <c r="K1287" i="7" s="1"/>
  <c r="J1287" i="7"/>
  <c r="K1131" i="7"/>
  <c r="K1132" i="7" s="1"/>
  <c r="J1132" i="7"/>
  <c r="K1587" i="7"/>
  <c r="K1589" i="7" s="1"/>
  <c r="J1589" i="7"/>
  <c r="K904" i="7"/>
  <c r="K905" i="7" s="1"/>
  <c r="J905" i="7"/>
  <c r="K598" i="7"/>
  <c r="K600" i="7" s="1"/>
  <c r="J600" i="7"/>
  <c r="K1133" i="7"/>
  <c r="K1134" i="7" s="1"/>
  <c r="J1134" i="7"/>
  <c r="K1135" i="7"/>
  <c r="K1136" i="7" s="1"/>
  <c r="J1136" i="7"/>
  <c r="K906" i="7"/>
  <c r="K908" i="7" s="1"/>
  <c r="J908" i="7"/>
  <c r="K982" i="7"/>
  <c r="K983" i="7" s="1"/>
  <c r="J983" i="7"/>
  <c r="K1212" i="7"/>
  <c r="K1214" i="7" s="1"/>
  <c r="J1214" i="7"/>
  <c r="K1288" i="7"/>
  <c r="K1289" i="7" s="1"/>
  <c r="J1289" i="7"/>
  <c r="K1810" i="7"/>
  <c r="K1811" i="7" s="1"/>
  <c r="J1811" i="7"/>
  <c r="K1061" i="7"/>
  <c r="K1062" i="7" s="1"/>
  <c r="J1062" i="7"/>
  <c r="K1139" i="7"/>
  <c r="K1140" i="7" s="1"/>
  <c r="J1140" i="7"/>
  <c r="K1738" i="7"/>
  <c r="K1739" i="7" s="1"/>
  <c r="J1739" i="7"/>
  <c r="K449" i="7"/>
  <c r="K450" i="7" s="1"/>
  <c r="J450" i="7"/>
  <c r="K1292" i="7"/>
  <c r="K1293" i="7" s="1"/>
  <c r="J1293" i="7"/>
  <c r="K1814" i="7"/>
  <c r="K1815" i="7" s="1"/>
  <c r="J1815" i="7"/>
  <c r="K295" i="7"/>
  <c r="K296" i="7" s="1"/>
  <c r="J296" i="7"/>
  <c r="K603" i="7"/>
  <c r="K604" i="7" s="1"/>
  <c r="J604" i="7"/>
  <c r="K911" i="7"/>
  <c r="K912" i="7" s="1"/>
  <c r="J912" i="7"/>
  <c r="K1217" i="7"/>
  <c r="K1218" i="7" s="1"/>
  <c r="J1218" i="7"/>
  <c r="K1520" i="7"/>
  <c r="K1521" i="7" s="1"/>
  <c r="J1521" i="7"/>
  <c r="K1816" i="7"/>
  <c r="K1817" i="7" s="1"/>
  <c r="J1817" i="7"/>
  <c r="J5" i="7"/>
  <c r="J9" i="7"/>
  <c r="J17" i="7"/>
  <c r="J21" i="7"/>
  <c r="J27" i="7"/>
  <c r="J41" i="7"/>
  <c r="J46" i="7"/>
  <c r="J51" i="7"/>
  <c r="J56" i="7"/>
  <c r="J62" i="7"/>
  <c r="J66" i="7"/>
  <c r="J71" i="7"/>
  <c r="J75" i="7"/>
  <c r="J82" i="7"/>
  <c r="J86" i="7"/>
  <c r="J91" i="7"/>
  <c r="J96" i="7"/>
  <c r="J100" i="7"/>
  <c r="J105" i="7"/>
  <c r="J110" i="7"/>
  <c r="J114" i="7"/>
  <c r="J120" i="7"/>
  <c r="J125" i="7"/>
  <c r="J131" i="7"/>
  <c r="J137" i="7"/>
  <c r="J142" i="7"/>
  <c r="J146" i="7"/>
  <c r="J151" i="7"/>
  <c r="J155" i="7"/>
  <c r="J160" i="7"/>
  <c r="J170" i="7"/>
  <c r="J174" i="7"/>
  <c r="J183" i="7"/>
  <c r="J192" i="7"/>
  <c r="J196" i="7"/>
  <c r="J206" i="7"/>
  <c r="J212" i="7"/>
  <c r="J217" i="7"/>
  <c r="J221" i="7"/>
  <c r="J226" i="7"/>
  <c r="J238" i="7"/>
  <c r="J248" i="7"/>
  <c r="J256" i="7"/>
  <c r="J273" i="7"/>
  <c r="J294" i="7"/>
  <c r="J313" i="7"/>
  <c r="J331" i="7"/>
  <c r="J347" i="7"/>
  <c r="J366" i="7"/>
  <c r="J384" i="7"/>
  <c r="J402" i="7"/>
  <c r="J418" i="7"/>
  <c r="J437" i="7"/>
  <c r="J457" i="7"/>
  <c r="J510" i="7"/>
  <c r="J527" i="7"/>
  <c r="J565" i="7"/>
  <c r="J602" i="7"/>
  <c r="J620" i="7"/>
  <c r="J658" i="7"/>
  <c r="J679" i="7"/>
  <c r="J712" i="7"/>
  <c r="J730" i="7"/>
  <c r="J750" i="7"/>
  <c r="J769" i="7"/>
  <c r="J802" i="7"/>
  <c r="J822" i="7"/>
  <c r="J841" i="7"/>
  <c r="J857" i="7"/>
  <c r="J876" i="7"/>
  <c r="J910" i="7"/>
  <c r="J945" i="7"/>
  <c r="J981" i="7"/>
  <c r="J1331" i="7"/>
  <c r="K1513" i="7"/>
  <c r="K1514" i="7" s="1"/>
  <c r="J1514" i="7"/>
  <c r="K1515" i="7"/>
  <c r="K1517" i="7" s="1"/>
  <c r="J1517" i="7"/>
  <c r="K676" i="7"/>
  <c r="K677" i="7" s="1"/>
  <c r="J677" i="7"/>
  <c r="K1518" i="7"/>
  <c r="K1519" i="7" s="1"/>
  <c r="J1519" i="7"/>
  <c r="K1065" i="7"/>
  <c r="K1066" i="7" s="1"/>
  <c r="J1066" i="7"/>
  <c r="K1669" i="7"/>
  <c r="K1670" i="7" s="1"/>
  <c r="J1670" i="7"/>
  <c r="K1448" i="7"/>
  <c r="K1449" i="7" s="1"/>
  <c r="J1449" i="7"/>
  <c r="K1743" i="7"/>
  <c r="K1744" i="7" s="1"/>
  <c r="J1744" i="7"/>
  <c r="K1745" i="7"/>
  <c r="K1746" i="7" s="1"/>
  <c r="J1746" i="7"/>
  <c r="K381" i="7"/>
  <c r="K382" i="7" s="1"/>
  <c r="J382" i="7"/>
  <c r="K761" i="7"/>
  <c r="K763" i="7" s="1"/>
  <c r="J763" i="7"/>
  <c r="K458" i="7"/>
  <c r="K459" i="7" s="1"/>
  <c r="J459" i="7"/>
  <c r="K1672" i="7"/>
  <c r="K1673" i="7" s="1"/>
  <c r="J1673" i="7"/>
  <c r="K1073" i="7"/>
  <c r="K1074" i="7" s="1"/>
  <c r="J1074" i="7"/>
  <c r="K994" i="7"/>
  <c r="K995" i="7" s="1"/>
  <c r="J995" i="7"/>
  <c r="K1747" i="7"/>
  <c r="K1748" i="7" s="1"/>
  <c r="J1748" i="7"/>
  <c r="K1301" i="7"/>
  <c r="K1302" i="7" s="1"/>
  <c r="J1302" i="7"/>
  <c r="K1455" i="7"/>
  <c r="K1456" i="7" s="1"/>
  <c r="J1456" i="7"/>
  <c r="K1527" i="7"/>
  <c r="K1528" i="7" s="1"/>
  <c r="J1528" i="7"/>
  <c r="K1227" i="7"/>
  <c r="K1228" i="7" s="1"/>
  <c r="J1228" i="7"/>
  <c r="K1077" i="7"/>
  <c r="K1078" i="7" s="1"/>
  <c r="J1078" i="7"/>
  <c r="K922" i="7"/>
  <c r="K924" i="7" s="1"/>
  <c r="J924" i="7"/>
  <c r="K1457" i="7"/>
  <c r="K1458" i="7" s="1"/>
  <c r="J1458" i="7"/>
  <c r="K1377" i="7"/>
  <c r="K1378" i="7" s="1"/>
  <c r="J1378" i="7"/>
  <c r="K766" i="7"/>
  <c r="K767" i="7" s="1"/>
  <c r="J767" i="7"/>
  <c r="K1079" i="7"/>
  <c r="K1081" i="7" s="1"/>
  <c r="J1081" i="7"/>
  <c r="K693" i="7"/>
  <c r="K694" i="7" s="1"/>
  <c r="J694" i="7"/>
  <c r="K774" i="7"/>
  <c r="K775" i="7" s="1"/>
  <c r="J775" i="7"/>
  <c r="K1007" i="7"/>
  <c r="K1008" i="7" s="1"/>
  <c r="J1008" i="7"/>
  <c r="K1381" i="7"/>
  <c r="K1382" i="7" s="1"/>
  <c r="J1382" i="7"/>
  <c r="K1235" i="7"/>
  <c r="K1236" i="7" s="1"/>
  <c r="J1236" i="7"/>
  <c r="K1537" i="7"/>
  <c r="K1538" i="7" s="1"/>
  <c r="J1538" i="7"/>
  <c r="K1758" i="7"/>
  <c r="K1759" i="7" s="1"/>
  <c r="J1759" i="7"/>
  <c r="K933" i="7"/>
  <c r="K934" i="7" s="1"/>
  <c r="J934" i="7"/>
  <c r="K1383" i="7"/>
  <c r="K1384" i="7" s="1"/>
  <c r="J1384" i="7"/>
  <c r="K1011" i="7"/>
  <c r="K1012" i="7" s="1"/>
  <c r="J1012" i="7"/>
  <c r="K1760" i="7"/>
  <c r="K1761" i="7" s="1"/>
  <c r="J1761" i="7"/>
  <c r="K1088" i="7"/>
  <c r="K1089" i="7" s="1"/>
  <c r="J1089" i="7"/>
  <c r="K778" i="7"/>
  <c r="K779" i="7" s="1"/>
  <c r="J779" i="7"/>
  <c r="K1541" i="7"/>
  <c r="K1542" i="7" s="1"/>
  <c r="J1542" i="7"/>
  <c r="K701" i="7"/>
  <c r="K702" i="7" s="1"/>
  <c r="J702" i="7"/>
  <c r="K1389" i="7"/>
  <c r="K1390" i="7" s="1"/>
  <c r="J1390" i="7"/>
  <c r="K1017" i="7"/>
  <c r="K1018" i="7" s="1"/>
  <c r="J1018" i="7"/>
  <c r="K1546" i="7"/>
  <c r="K1547" i="7" s="1"/>
  <c r="J1547" i="7"/>
  <c r="K1469" i="7"/>
  <c r="K1470" i="7" s="1"/>
  <c r="J1470" i="7"/>
  <c r="K476" i="7"/>
  <c r="K477" i="7" s="1"/>
  <c r="J477" i="7"/>
  <c r="K1320" i="7"/>
  <c r="K1322" i="7" s="1"/>
  <c r="J1322" i="7"/>
  <c r="K1688" i="7"/>
  <c r="K1689" i="7" s="1"/>
  <c r="J1689" i="7"/>
  <c r="K787" i="7"/>
  <c r="K788" i="7" s="1"/>
  <c r="J788" i="7"/>
  <c r="K398" i="7"/>
  <c r="K399" i="7" s="1"/>
  <c r="J399" i="7"/>
  <c r="K1019" i="7"/>
  <c r="K1020" i="7" s="1"/>
  <c r="J1020" i="7"/>
  <c r="K1323" i="7"/>
  <c r="K1325" i="7" s="1"/>
  <c r="J1325" i="7"/>
  <c r="K1690" i="7"/>
  <c r="K1692" i="7" s="1"/>
  <c r="J1692" i="7"/>
  <c r="K556" i="7"/>
  <c r="K557" i="7" s="1"/>
  <c r="J557" i="7"/>
  <c r="K1473" i="7"/>
  <c r="K1474" i="7" s="1"/>
  <c r="J1474" i="7"/>
  <c r="K560" i="7"/>
  <c r="K563" i="7" s="1"/>
  <c r="J563" i="7"/>
  <c r="K791" i="7"/>
  <c r="K792" i="7" s="1"/>
  <c r="J792" i="7"/>
  <c r="K942" i="7"/>
  <c r="K943" i="7" s="1"/>
  <c r="J943" i="7"/>
  <c r="K1550" i="7"/>
  <c r="K1552" i="7" s="1"/>
  <c r="J1552" i="7"/>
  <c r="K1097" i="7"/>
  <c r="K1100" i="7" s="1"/>
  <c r="J1100" i="7"/>
  <c r="K1173" i="7"/>
  <c r="K1174" i="7" s="1"/>
  <c r="J1174" i="7"/>
  <c r="K1624" i="7"/>
  <c r="K1625" i="7" s="1"/>
  <c r="J1625" i="7"/>
  <c r="K1626" i="7"/>
  <c r="K1627" i="7" s="1"/>
  <c r="J1627" i="7"/>
  <c r="K1175" i="7"/>
  <c r="K1176" i="7" s="1"/>
  <c r="J1176" i="7"/>
  <c r="K1701" i="7"/>
  <c r="K1703" i="7" s="1"/>
  <c r="J1703" i="7"/>
  <c r="K1553" i="7"/>
  <c r="K1554" i="7" s="1"/>
  <c r="J1554" i="7"/>
  <c r="K636" i="7"/>
  <c r="K637" i="7" s="1"/>
  <c r="J637" i="7"/>
  <c r="K332" i="7"/>
  <c r="K333" i="7" s="1"/>
  <c r="J333" i="7"/>
  <c r="K1628" i="7"/>
  <c r="K1629" i="7" s="1"/>
  <c r="J1629" i="7"/>
  <c r="K1253" i="7"/>
  <c r="K1254" i="7" s="1"/>
  <c r="J1254" i="7"/>
  <c r="K1555" i="7"/>
  <c r="K1556" i="7" s="1"/>
  <c r="J1556" i="7"/>
  <c r="K1027" i="7"/>
  <c r="K1028" i="7" s="1"/>
  <c r="J1028" i="7"/>
  <c r="K1557" i="7"/>
  <c r="K1558" i="7" s="1"/>
  <c r="J1558" i="7"/>
  <c r="K799" i="7"/>
  <c r="K800" i="7" s="1"/>
  <c r="J800" i="7"/>
  <c r="K1105" i="7"/>
  <c r="K1106" i="7" s="1"/>
  <c r="J1106" i="7"/>
  <c r="K1334" i="7"/>
  <c r="K1335" i="7" s="1"/>
  <c r="J1335" i="7"/>
  <c r="K1107" i="7"/>
  <c r="K1108" i="7" s="1"/>
  <c r="J1108" i="7"/>
  <c r="K1409" i="7"/>
  <c r="K1410" i="7" s="1"/>
  <c r="J1410" i="7"/>
  <c r="K1636" i="7"/>
  <c r="K1637" i="7" s="1"/>
  <c r="J1637" i="7"/>
  <c r="K411" i="7"/>
  <c r="K412" i="7" s="1"/>
  <c r="J412" i="7"/>
  <c r="K879" i="7"/>
  <c r="K880" i="7" s="1"/>
  <c r="J880" i="7"/>
  <c r="K649" i="7"/>
  <c r="K1709" i="7"/>
  <c r="K1711" i="7" s="1"/>
  <c r="J1711" i="7"/>
  <c r="K718" i="7"/>
  <c r="K719" i="7" s="1"/>
  <c r="J719" i="7"/>
  <c r="K1255" i="7"/>
  <c r="K1256" i="7" s="1"/>
  <c r="J1256" i="7"/>
  <c r="K344" i="7"/>
  <c r="K345" i="7" s="1"/>
  <c r="J345" i="7"/>
  <c r="K1640" i="7"/>
  <c r="K1641" i="7" s="1"/>
  <c r="J1641" i="7"/>
  <c r="K722" i="7"/>
  <c r="K724" i="7" s="1"/>
  <c r="J724" i="7"/>
  <c r="K1561" i="7"/>
  <c r="K1562" i="7" s="1"/>
  <c r="J1562" i="7"/>
  <c r="K956" i="7"/>
  <c r="K957" i="7" s="1"/>
  <c r="J957" i="7"/>
  <c r="K883" i="7"/>
  <c r="K884" i="7" s="1"/>
  <c r="J884" i="7"/>
  <c r="K1339" i="7"/>
  <c r="K1340" i="7" s="1"/>
  <c r="J1340" i="7"/>
  <c r="K423" i="7"/>
  <c r="K424" i="7" s="1"/>
  <c r="J424" i="7"/>
  <c r="K1489" i="7"/>
  <c r="K1490" i="7" s="1"/>
  <c r="J1490" i="7"/>
  <c r="K887" i="7"/>
  <c r="K888" i="7" s="1"/>
  <c r="J888" i="7"/>
  <c r="K428" i="7"/>
  <c r="K429" i="7" s="1"/>
  <c r="J429" i="7"/>
  <c r="K964" i="7"/>
  <c r="K965" i="7" s="1"/>
  <c r="J965" i="7"/>
  <c r="K269" i="7"/>
  <c r="K271" i="7" s="1"/>
  <c r="J271" i="7"/>
  <c r="K1262" i="7"/>
  <c r="K1263" i="7" s="1"/>
  <c r="J1263" i="7"/>
  <c r="K659" i="7"/>
  <c r="K661" i="7" s="1"/>
  <c r="J661" i="7"/>
  <c r="K498" i="7"/>
  <c r="K499" i="7" s="1"/>
  <c r="J499" i="7"/>
  <c r="K1270" i="7"/>
  <c r="K1271" i="7" s="1"/>
  <c r="J1271" i="7"/>
  <c r="K1787" i="7"/>
  <c r="K1788" i="7" s="1"/>
  <c r="J1788" i="7"/>
  <c r="K1570" i="7"/>
  <c r="K1571" i="7" s="1"/>
  <c r="J1571" i="7"/>
  <c r="K579" i="7"/>
  <c r="K580" i="7" s="1"/>
  <c r="J580" i="7"/>
  <c r="K1646" i="7"/>
  <c r="K1647" i="7" s="1"/>
  <c r="J1647" i="7"/>
  <c r="K1721" i="7"/>
  <c r="K1722" i="7" s="1"/>
  <c r="J1722" i="7"/>
  <c r="K1120" i="7"/>
  <c r="K1121" i="7" s="1"/>
  <c r="J1121" i="7"/>
  <c r="K583" i="7"/>
  <c r="K584" i="7" s="1"/>
  <c r="J584" i="7"/>
  <c r="K1499" i="7"/>
  <c r="K1500" i="7" s="1"/>
  <c r="J1500" i="7"/>
  <c r="K1574" i="7"/>
  <c r="K1575" i="7" s="1"/>
  <c r="J1575" i="7"/>
  <c r="K1122" i="7"/>
  <c r="K1124" i="7" s="1"/>
  <c r="J1124" i="7"/>
  <c r="K970" i="7"/>
  <c r="K971" i="7" s="1"/>
  <c r="J971" i="7"/>
  <c r="K895" i="7"/>
  <c r="K897" i="7" s="1"/>
  <c r="J897" i="7"/>
  <c r="K1351" i="7"/>
  <c r="K1352" i="7" s="1"/>
  <c r="J1352" i="7"/>
  <c r="K735" i="7"/>
  <c r="K736" i="7" s="1"/>
  <c r="J736" i="7"/>
  <c r="K1274" i="7"/>
  <c r="K1275" i="7" s="1"/>
  <c r="J1275" i="7"/>
  <c r="K1796" i="7"/>
  <c r="K1797" i="7" s="1"/>
  <c r="J1797" i="7"/>
  <c r="K1278" i="7"/>
  <c r="K1280" i="7" s="1"/>
  <c r="J1280" i="7"/>
  <c r="K1127" i="7"/>
  <c r="K1130" i="7" s="1"/>
  <c r="J1130" i="7"/>
  <c r="K1204" i="7"/>
  <c r="K1205" i="7" s="1"/>
  <c r="J1205" i="7"/>
  <c r="K900" i="7"/>
  <c r="K903" i="7" s="1"/>
  <c r="J903" i="7"/>
  <c r="K1507" i="7"/>
  <c r="K1508" i="7" s="1"/>
  <c r="J1508" i="7"/>
  <c r="K1581" i="7"/>
  <c r="K1582" i="7" s="1"/>
  <c r="J1582" i="7"/>
  <c r="K286" i="7"/>
  <c r="K287" i="7" s="1"/>
  <c r="J287" i="7"/>
  <c r="K1585" i="7"/>
  <c r="K1586" i="7" s="1"/>
  <c r="J1586" i="7"/>
  <c r="K823" i="7"/>
  <c r="K824" i="7" s="1"/>
  <c r="J824" i="7"/>
  <c r="K594" i="7"/>
  <c r="K595" i="7" s="1"/>
  <c r="J595" i="7"/>
  <c r="K523" i="7"/>
  <c r="K1361" i="7"/>
  <c r="K1363" i="7" s="1"/>
  <c r="J1363" i="7"/>
  <c r="K671" i="7"/>
  <c r="K672" i="7" s="1"/>
  <c r="J672" i="7"/>
  <c r="K1661" i="7"/>
  <c r="K1662" i="7" s="1"/>
  <c r="J1662" i="7"/>
  <c r="K1663" i="7"/>
  <c r="K1664" i="7" s="1"/>
  <c r="J1664" i="7"/>
  <c r="K1735" i="7"/>
  <c r="K1737" i="7" s="1"/>
  <c r="J1737" i="7"/>
  <c r="K984" i="7"/>
  <c r="K986" i="7" s="1"/>
  <c r="J986" i="7"/>
  <c r="K1137" i="7"/>
  <c r="K1138" i="7" s="1"/>
  <c r="J1138" i="7"/>
  <c r="K1667" i="7"/>
  <c r="K1668" i="7" s="1"/>
  <c r="J1668" i="7"/>
  <c r="K987" i="7"/>
  <c r="K988" i="7" s="1"/>
  <c r="J988" i="7"/>
  <c r="K1812" i="7"/>
  <c r="K1813" i="7" s="1"/>
  <c r="J1813" i="7"/>
  <c r="K528" i="7"/>
  <c r="K529" i="7" s="1"/>
  <c r="J529" i="7"/>
  <c r="K832" i="7"/>
  <c r="K833" i="7" s="1"/>
  <c r="J833" i="7"/>
  <c r="K1141" i="7"/>
  <c r="K1142" i="7" s="1"/>
  <c r="J1142" i="7"/>
  <c r="K1445" i="7"/>
  <c r="K1446" i="7" s="1"/>
  <c r="J1446" i="7"/>
  <c r="K1740" i="7"/>
  <c r="K1741" i="7" s="1"/>
  <c r="J1741" i="7"/>
  <c r="K1143" i="7"/>
  <c r="K1144" i="7" s="1"/>
  <c r="J1144" i="7"/>
  <c r="J289" i="7"/>
  <c r="J308" i="7"/>
  <c r="J326" i="7"/>
  <c r="J351" i="7"/>
  <c r="J370" i="7"/>
  <c r="J461" i="7"/>
  <c r="J497" i="7"/>
  <c r="J531" i="7"/>
  <c r="J587" i="7"/>
  <c r="J606" i="7"/>
  <c r="J664" i="7"/>
  <c r="J700" i="7"/>
  <c r="J717" i="7"/>
  <c r="J734" i="7"/>
  <c r="J755" i="7"/>
  <c r="J773" i="7"/>
  <c r="J806" i="7"/>
  <c r="J845" i="7"/>
  <c r="J862" i="7"/>
  <c r="J882" i="7"/>
  <c r="J919" i="7"/>
  <c r="J953" i="7"/>
  <c r="J1226" i="7"/>
  <c r="J1369" i="7"/>
  <c r="J1616" i="7"/>
  <c r="K76" i="7"/>
  <c r="J1069" i="7" l="1"/>
  <c r="J76" i="7"/>
  <c r="J991" i="7"/>
  <c r="J1671" i="7"/>
  <c r="K1522" i="7"/>
  <c r="J1596" i="7"/>
  <c r="J453" i="7"/>
  <c r="K607" i="7"/>
  <c r="J1296" i="7"/>
  <c r="J377" i="7"/>
  <c r="K680" i="7"/>
  <c r="K1219" i="7"/>
  <c r="K532" i="7"/>
  <c r="K299" i="7"/>
  <c r="J1522" i="7"/>
  <c r="J913" i="7"/>
  <c r="J836" i="7"/>
  <c r="J299" i="7"/>
  <c r="J222" i="7"/>
  <c r="J147" i="7"/>
  <c r="J1447" i="7"/>
  <c r="J680" i="7"/>
  <c r="J607" i="7"/>
  <c r="J1370" i="7"/>
  <c r="J532" i="7"/>
  <c r="J758" i="7"/>
  <c r="J1145" i="7"/>
  <c r="J1742" i="7"/>
  <c r="J1818" i="7"/>
  <c r="J1219" i="7"/>
  <c r="K1296" i="7"/>
  <c r="K836" i="7"/>
  <c r="K453" i="7"/>
  <c r="K377" i="7"/>
  <c r="K1370" i="7"/>
  <c r="K991" i="7"/>
  <c r="K1145" i="7"/>
  <c r="K758" i="7"/>
  <c r="K1742" i="7"/>
  <c r="K1069" i="7"/>
  <c r="K1671" i="7"/>
  <c r="K913" i="7"/>
  <c r="K1596" i="7"/>
  <c r="K1818" i="7"/>
  <c r="K222" i="7"/>
  <c r="K147" i="7"/>
  <c r="K1447" i="7"/>
  <c r="J1819" i="7" l="1"/>
  <c r="K1819" i="7"/>
</calcChain>
</file>

<file path=xl/sharedStrings.xml><?xml version="1.0" encoding="utf-8"?>
<sst xmlns="http://schemas.openxmlformats.org/spreadsheetml/2006/main" count="13073" uniqueCount="103">
  <si>
    <t>CIUDAD</t>
  </si>
  <si>
    <t>ALMACEN</t>
  </si>
  <si>
    <t>VENDEDOR</t>
  </si>
  <si>
    <t>FECHA</t>
  </si>
  <si>
    <t>ARTICULO</t>
  </si>
  <si>
    <t>CANTIDAD</t>
  </si>
  <si>
    <t>PRECIO</t>
  </si>
  <si>
    <t>DESCUENTO</t>
  </si>
  <si>
    <t>TOTAL</t>
  </si>
  <si>
    <t>TOTAL + IVA</t>
  </si>
  <si>
    <t>MEDELLIN</t>
  </si>
  <si>
    <t>BOGOTA</t>
  </si>
  <si>
    <t>CALI</t>
  </si>
  <si>
    <t>PEREIRA</t>
  </si>
  <si>
    <t>BUCARAMANGA</t>
  </si>
  <si>
    <t>BARRANQUILLA</t>
  </si>
  <si>
    <t>CARTAGENA</t>
  </si>
  <si>
    <t>MANIZALEZ</t>
  </si>
  <si>
    <t>NEIVA</t>
  </si>
  <si>
    <t>CUCUTA</t>
  </si>
  <si>
    <t>ARMENIA</t>
  </si>
  <si>
    <t>IBAGUE</t>
  </si>
  <si>
    <t>PASTO</t>
  </si>
  <si>
    <t>VALLEDUPAR</t>
  </si>
  <si>
    <t>SANTA MARTA</t>
  </si>
  <si>
    <t>SUPERLEY</t>
  </si>
  <si>
    <t>POMONA</t>
  </si>
  <si>
    <t>OPTIMO</t>
  </si>
  <si>
    <t>CANDELARIA</t>
  </si>
  <si>
    <t>ÉXITO</t>
  </si>
  <si>
    <t>JORGE</t>
  </si>
  <si>
    <t>CATALINA</t>
  </si>
  <si>
    <t>ALEXANDRA</t>
  </si>
  <si>
    <t>MAURICIO</t>
  </si>
  <si>
    <t>ARROZ</t>
  </si>
  <si>
    <t>FRIJOL</t>
  </si>
  <si>
    <t>AZUCAR</t>
  </si>
  <si>
    <t>LENTEJA</t>
  </si>
  <si>
    <t>CAFÉ</t>
  </si>
  <si>
    <t>MAIZ</t>
  </si>
  <si>
    <t>EMPAQUE (GR)</t>
  </si>
  <si>
    <t>PRODUCTO</t>
  </si>
  <si>
    <t>VLR TOTAL</t>
  </si>
  <si>
    <t>COMPUTADOR</t>
  </si>
  <si>
    <t>IMPRESORA</t>
  </si>
  <si>
    <t>MONITOR</t>
  </si>
  <si>
    <t>ESCRITORIO</t>
  </si>
  <si>
    <t>IVA</t>
  </si>
  <si>
    <t>SILLA</t>
  </si>
  <si>
    <t>TECLADO</t>
  </si>
  <si>
    <t>MOUSE</t>
  </si>
  <si>
    <t>JOYSTICK</t>
  </si>
  <si>
    <t>SCANNER</t>
  </si>
  <si>
    <t>CAMARA WEB</t>
  </si>
  <si>
    <t>MULTIMEDIA</t>
  </si>
  <si>
    <t>Chocolatinas</t>
  </si>
  <si>
    <t>Ventas</t>
  </si>
  <si>
    <t>Jet</t>
  </si>
  <si>
    <t>Jumbo</t>
  </si>
  <si>
    <t>Jet Line</t>
  </si>
  <si>
    <t>PUNTO  4 A</t>
  </si>
  <si>
    <t>PUNTO  4 B</t>
  </si>
  <si>
    <t>PUNTO  4 C</t>
  </si>
  <si>
    <t>PUNTO  4 D</t>
  </si>
  <si>
    <t>Total 1-May-13</t>
  </si>
  <si>
    <t>Total 2-May-13</t>
  </si>
  <si>
    <t>Total 3-May-13</t>
  </si>
  <si>
    <t>Total 4-May-13</t>
  </si>
  <si>
    <t>Total 5-May-13</t>
  </si>
  <si>
    <t>Total 6-May-13</t>
  </si>
  <si>
    <t>Total 7-May-13</t>
  </si>
  <si>
    <t>Total 8-May-13</t>
  </si>
  <si>
    <t>Total 9-May-13</t>
  </si>
  <si>
    <t>Total 10-May-13</t>
  </si>
  <si>
    <t>Total 11-May-13</t>
  </si>
  <si>
    <t>Total 12-May-13</t>
  </si>
  <si>
    <t>Total 13-May-13</t>
  </si>
  <si>
    <t>Total 14-May-13</t>
  </si>
  <si>
    <t>Total 15-May-13</t>
  </si>
  <si>
    <t>Total 16-May-13</t>
  </si>
  <si>
    <t>Total 17-May-13</t>
  </si>
  <si>
    <t>Total 18-May-13</t>
  </si>
  <si>
    <t>Total 19-May-13</t>
  </si>
  <si>
    <t>Total 20-May-13</t>
  </si>
  <si>
    <t>Total 21-May-13</t>
  </si>
  <si>
    <t>Total 22-May-13</t>
  </si>
  <si>
    <t>Total 23-May-13</t>
  </si>
  <si>
    <t>Total 24-May-13</t>
  </si>
  <si>
    <t>Total general</t>
  </si>
  <si>
    <t>Total OPTIMO</t>
  </si>
  <si>
    <t>Total SUPERLEY</t>
  </si>
  <si>
    <t>Total CANDELARIA</t>
  </si>
  <si>
    <t>Total ÉXITO</t>
  </si>
  <si>
    <t>Total POMONA</t>
  </si>
  <si>
    <t>Etiquetas de fila</t>
  </si>
  <si>
    <t>Etiquetas de columna</t>
  </si>
  <si>
    <t>Total %</t>
  </si>
  <si>
    <t>%</t>
  </si>
  <si>
    <t>(Varios elementos)</t>
  </si>
  <si>
    <t>Total Total General</t>
  </si>
  <si>
    <t>Total General</t>
  </si>
  <si>
    <t>listo!</t>
  </si>
  <si>
    <t>Carlos Torres-_x000D_Ingeniero de Sistemas _x0018_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</si>
</sst>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&quot;$&quot;\ #,##0.00"/>
    <numFmt numFmtId="167" formatCode="&quot;$&quot;\ #,##0"/>
  </numFmts>
  <fonts count="13" x14ac:knownFonts="1">
    <font>
      <sz val="10"/>
      <name val="Arial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4"/>
      <color indexed="9"/>
      <name val="Arial"/>
      <family val="2"/>
    </font>
    <font>
      <sz val="14"/>
      <color indexed="8"/>
      <name val="Arial"/>
      <family val="2"/>
    </font>
    <font>
      <b/>
      <sz val="10"/>
      <color rgb="FFFF0000"/>
      <name val="Arial"/>
      <family val="2"/>
    </font>
    <font>
      <b/>
      <sz val="12"/>
      <color rgb="FF00B0F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0" borderId="0" xfId="0" applyFont="1"/>
    <xf numFmtId="0" fontId="5" fillId="3" borderId="0" xfId="0" applyFont="1" applyFill="1" applyAlignment="1">
      <alignment horizontal="left"/>
    </xf>
    <xf numFmtId="165" fontId="5" fillId="3" borderId="0" xfId="0" applyNumberFormat="1" applyFont="1" applyFill="1" applyAlignment="1">
      <alignment horizontal="left"/>
    </xf>
    <xf numFmtId="0" fontId="6" fillId="3" borderId="0" xfId="0" applyFont="1" applyFill="1"/>
    <xf numFmtId="164" fontId="6" fillId="3" borderId="0" xfId="0" applyNumberFormat="1" applyFont="1" applyFill="1"/>
    <xf numFmtId="0" fontId="6" fillId="4" borderId="0" xfId="0" applyFont="1" applyFill="1"/>
    <xf numFmtId="165" fontId="4" fillId="0" borderId="0" xfId="0" applyNumberFormat="1" applyFont="1"/>
    <xf numFmtId="164" fontId="4" fillId="0" borderId="0" xfId="0" applyNumberFormat="1" applyFont="1"/>
    <xf numFmtId="0" fontId="0" fillId="0" borderId="2" xfId="0" applyBorder="1"/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6" borderId="13" xfId="0" applyFill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0" fillId="3" borderId="0" xfId="0" applyFont="1" applyFill="1"/>
    <xf numFmtId="166" fontId="6" fillId="4" borderId="0" xfId="0" applyNumberFormat="1" applyFont="1" applyFill="1"/>
    <xf numFmtId="166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5" fillId="3" borderId="0" xfId="0" applyFont="1" applyFill="1" applyAlignment="1" applyProtection="1">
      <alignment horizontal="left"/>
      <protection locked="0"/>
    </xf>
    <xf numFmtId="165" fontId="5" fillId="3" borderId="0" xfId="0" applyNumberFormat="1" applyFont="1" applyFill="1" applyAlignment="1" applyProtection="1">
      <alignment horizontal="left"/>
      <protection locked="0"/>
    </xf>
    <xf numFmtId="0" fontId="6" fillId="3" borderId="0" xfId="0" applyFont="1" applyFill="1" applyProtection="1">
      <protection locked="0"/>
    </xf>
    <xf numFmtId="164" fontId="6" fillId="3" borderId="0" xfId="0" applyNumberFormat="1" applyFont="1" applyFill="1" applyProtection="1">
      <protection locked="0"/>
    </xf>
    <xf numFmtId="0" fontId="6" fillId="4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165" fontId="2" fillId="2" borderId="1" xfId="0" applyNumberFormat="1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0" fontId="4" fillId="3" borderId="0" xfId="0" applyFont="1" applyFill="1" applyProtection="1">
      <protection locked="0"/>
    </xf>
    <xf numFmtId="0" fontId="8" fillId="0" borderId="0" xfId="0" applyFont="1"/>
    <xf numFmtId="166" fontId="11" fillId="0" borderId="0" xfId="0" applyNumberFormat="1" applyFont="1"/>
    <xf numFmtId="166" fontId="0" fillId="6" borderId="14" xfId="0" applyNumberFormat="1" applyFill="1" applyBorder="1"/>
    <xf numFmtId="167" fontId="0" fillId="6" borderId="12" xfId="0" applyNumberFormat="1" applyFill="1" applyBorder="1"/>
    <xf numFmtId="1" fontId="0" fillId="0" borderId="2" xfId="0" applyNumberFormat="1" applyBorder="1"/>
    <xf numFmtId="0" fontId="8" fillId="7" borderId="15" xfId="0" applyFont="1" applyFill="1" applyBorder="1" applyAlignment="1" applyProtection="1">
      <alignment horizontal="center"/>
      <protection locked="0"/>
    </xf>
    <xf numFmtId="0" fontId="8" fillId="7" borderId="16" xfId="0" applyFont="1" applyFill="1" applyBorder="1" applyAlignment="1" applyProtection="1">
      <alignment horizontal="center"/>
      <protection locked="0"/>
    </xf>
    <xf numFmtId="0" fontId="12" fillId="7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Gráfico!$B$1</c:f>
              <c:strCache>
                <c:ptCount val="1"/>
                <c:pt idx="0">
                  <c:v>Ventas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Gráfico!$A$2:$A$4</c:f>
              <c:strCache>
                <c:ptCount val="3"/>
                <c:pt idx="0">
                  <c:v>Jet</c:v>
                </c:pt>
                <c:pt idx="1">
                  <c:v>Jumbo</c:v>
                </c:pt>
                <c:pt idx="2">
                  <c:v>Jet Line</c:v>
                </c:pt>
              </c:strCache>
            </c:strRef>
          </c:cat>
          <c:val>
            <c:numRef>
              <c:f>Gráfico!$B$2:$B$4</c:f>
              <c:numCache>
                <c:formatCode>General</c:formatCode>
                <c:ptCount val="3"/>
                <c:pt idx="0">
                  <c:v>140</c:v>
                </c:pt>
                <c:pt idx="1">
                  <c:v>200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3-49A5-AEAD-DC5AD246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87048800"/>
        <c:axId val="587065856"/>
      </c:barChart>
      <c:catAx>
        <c:axId val="5870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065856"/>
        <c:crosses val="autoZero"/>
        <c:auto val="1"/>
        <c:lblAlgn val="ctr"/>
        <c:lblOffset val="100"/>
        <c:noMultiLvlLbl val="0"/>
      </c:catAx>
      <c:valAx>
        <c:axId val="5870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0</xdr:rowOff>
    </xdr:from>
    <xdr:to>
      <xdr:col>11</xdr:col>
      <xdr:colOff>257175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EEE82F-0E5B-B5D7-B68F-DB7C3ADC6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0</xdr:rowOff>
    </xdr:from>
    <xdr:to>
      <xdr:col>1</xdr:col>
      <xdr:colOff>714375</xdr:colOff>
      <xdr:row>4</xdr:row>
      <xdr:rowOff>9525</xdr:rowOff>
    </xdr:to>
    <xdr:pic macro="[0]!FormatoEspecial">
      <xdr:nvPicPr>
        <xdr:cNvPr id="3" name="Gráfico 2" descr="Cara sonriente sin relleno">
          <a:extLst>
            <a:ext uri="{FF2B5EF4-FFF2-40B4-BE49-F238E27FC236}">
              <a16:creationId xmlns:a16="http://schemas.microsoft.com/office/drawing/2014/main" id="{1CE2B2F9-DEB1-C83C-D044-85E6C8F5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1975" y="2000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10</xdr:row>
      <xdr:rowOff>0</xdr:rowOff>
    </xdr:from>
    <xdr:to>
      <xdr:col>2</xdr:col>
      <xdr:colOff>19050</xdr:colOff>
      <xdr:row>14</xdr:row>
      <xdr:rowOff>46435</xdr:rowOff>
    </xdr:to>
    <xdr:pic macro="[0]!FirmaPersonal">
      <xdr:nvPicPr>
        <xdr:cNvPr id="5" name="Gráfico 4" descr="Huellas de zapatos">
          <a:extLst>
            <a:ext uri="{FF2B5EF4-FFF2-40B4-BE49-F238E27FC236}">
              <a16:creationId xmlns:a16="http://schemas.microsoft.com/office/drawing/2014/main" id="{08245F83-E5BC-BD39-E4CD-571FDB7A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8650" y="201930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verick" refreshedDate="44916.294705902779" createdVersion="8" refreshedVersion="8" minRefreshableVersion="3" recordCount="999" xr:uid="{C41DFF6D-BB6E-4180-9BFC-A100B140393E}">
  <cacheSource type="worksheet">
    <worksheetSource ref="A1:K1000" sheet="Ventas"/>
  </cacheSource>
  <cacheFields count="11">
    <cacheField name="FECHA" numFmtId="165">
      <sharedItems containsSemiMixedTypes="0" containsNonDate="0" containsDate="1" containsString="0" minDate="2013-05-01T00:00:00" maxDate="2013-05-25T00:00:00" count="24">
        <d v="2013-05-10T00:00:00"/>
        <d v="2013-05-08T00:00:00"/>
        <d v="2013-05-06T00:00:00"/>
        <d v="2013-05-04T00:00:00"/>
        <d v="2013-05-16T00:00:00"/>
        <d v="2013-05-02T00:00:00"/>
        <d v="2013-05-20T00:00:00"/>
        <d v="2013-05-21T00:00:00"/>
        <d v="2013-05-19T00:00:00"/>
        <d v="2013-05-13T00:00:00"/>
        <d v="2013-05-18T00:00:00"/>
        <d v="2013-05-22T00:00:00"/>
        <d v="2013-05-24T00:00:00"/>
        <d v="2013-05-11T00:00:00"/>
        <d v="2013-05-05T00:00:00"/>
        <d v="2013-05-17T00:00:00"/>
        <d v="2013-05-09T00:00:00"/>
        <d v="2013-05-15T00:00:00"/>
        <d v="2013-05-07T00:00:00"/>
        <d v="2013-05-03T00:00:00"/>
        <d v="2013-05-14T00:00:00"/>
        <d v="2013-05-12T00:00:00"/>
        <d v="2013-05-23T00:00:00"/>
        <d v="2013-05-01T00:00:00"/>
      </sharedItems>
    </cacheField>
    <cacheField name="CIUDAD" numFmtId="0">
      <sharedItems/>
    </cacheField>
    <cacheField name="VENDEDOR" numFmtId="0">
      <sharedItems count="4">
        <s v="CATALINA"/>
        <s v="MAURICIO"/>
        <s v="JORGE"/>
        <s v="ALEXANDRA"/>
      </sharedItems>
    </cacheField>
    <cacheField name="ALMACEN" numFmtId="0">
      <sharedItems count="5">
        <s v="ÉXITO"/>
        <s v="SUPERLEY"/>
        <s v="CANDELARIA"/>
        <s v="OPTIMO"/>
        <s v="POMONA"/>
      </sharedItems>
    </cacheField>
    <cacheField name="ARTICULO" numFmtId="0">
      <sharedItems/>
    </cacheField>
    <cacheField name="EMPAQUE (GR)" numFmtId="0">
      <sharedItems containsSemiMixedTypes="0" containsString="0" containsNumber="1" containsInteger="1" minValue="250" maxValue="5000"/>
    </cacheField>
    <cacheField name="CANTIDAD" numFmtId="0">
      <sharedItems containsSemiMixedTypes="0" containsString="0" containsNumber="1" containsInteger="1" minValue="10" maxValue="3360" count="662">
        <n v="10"/>
        <n v="20"/>
        <n v="30"/>
        <n v="40"/>
        <n v="50"/>
        <n v="60"/>
        <n v="80"/>
        <n v="100"/>
        <n v="120"/>
        <n v="130"/>
        <n v="150"/>
        <n v="165"/>
        <n v="190"/>
        <n v="200"/>
        <n v="110"/>
        <n v="235"/>
        <n v="125"/>
        <n v="260"/>
        <n v="270"/>
        <n v="145"/>
        <n v="305"/>
        <n v="160"/>
        <n v="330"/>
        <n v="340"/>
        <n v="180"/>
        <n v="375"/>
        <n v="195"/>
        <n v="400"/>
        <n v="410"/>
        <n v="215"/>
        <n v="220"/>
        <n v="445"/>
        <n v="230"/>
        <n v="470"/>
        <n v="480"/>
        <n v="250"/>
        <n v="515"/>
        <n v="265"/>
        <n v="90"/>
        <n v="550"/>
        <n v="540"/>
        <n v="290"/>
        <n v="285"/>
        <n v="585"/>
        <n v="300"/>
        <n v="610"/>
        <n v="155"/>
        <n v="620"/>
        <n v="320"/>
        <n v="655"/>
        <n v="335"/>
        <n v="170"/>
        <n v="680"/>
        <n v="115"/>
        <n v="690"/>
        <n v="355"/>
        <n v="725"/>
        <n v="360"/>
        <n v="370"/>
        <n v="760"/>
        <n v="750"/>
        <n v="390"/>
        <n v="795"/>
        <n v="820"/>
        <n v="405"/>
        <n v="830"/>
        <n v="425"/>
        <n v="70"/>
        <n v="865"/>
        <n v="430"/>
        <n v="890"/>
        <n v="440"/>
        <n v="900"/>
        <n v="460"/>
        <n v="225"/>
        <n v="935"/>
        <n v="475"/>
        <n v="970"/>
        <n v="240"/>
        <n v="960"/>
        <n v="500"/>
        <n v="495"/>
        <n v="1005"/>
        <n v="510"/>
        <n v="1030"/>
        <n v="530"/>
        <n v="1040"/>
        <n v="1075"/>
        <n v="545"/>
        <n v="135"/>
        <n v="1100"/>
        <n v="185"/>
        <n v="1110"/>
        <n v="565"/>
        <n v="1145"/>
        <n v="570"/>
        <n v="580"/>
        <n v="1180"/>
        <n v="1170"/>
        <n v="295"/>
        <n v="600"/>
        <n v="1240"/>
        <n v="1215"/>
        <n v="615"/>
        <n v="310"/>
        <n v="1250"/>
        <n v="635"/>
        <n v="640"/>
        <n v="105"/>
        <n v="1285"/>
        <n v="1310"/>
        <n v="650"/>
        <n v="670"/>
        <n v="1320"/>
        <n v="1355"/>
        <n v="685"/>
        <n v="1390"/>
        <n v="1380"/>
        <n v="710"/>
        <n v="705"/>
        <n v="1425"/>
        <n v="720"/>
        <n v="365"/>
        <n v="1450"/>
        <n v="1460"/>
        <n v="740"/>
        <n v="1495"/>
        <n v="755"/>
        <n v="380"/>
        <n v="1520"/>
        <n v="1530"/>
        <n v="775"/>
        <n v="255"/>
        <n v="1565"/>
        <n v="790"/>
        <n v="1600"/>
        <n v="780"/>
        <n v="1590"/>
        <n v="810"/>
        <n v="205"/>
        <n v="1660"/>
        <n v="1635"/>
        <n v="825"/>
        <n v="140"/>
        <n v="845"/>
        <n v="1670"/>
        <n v="1705"/>
        <n v="850"/>
        <n v="860"/>
        <n v="880"/>
        <n v="1740"/>
        <n v="1775"/>
        <n v="435"/>
        <n v="895"/>
        <n v="1810"/>
        <n v="450"/>
        <n v="920"/>
        <n v="915"/>
        <n v="930"/>
        <n v="1845"/>
        <n v="950"/>
        <n v="1880"/>
        <n v="1915"/>
        <n v="965"/>
        <n v="325"/>
        <n v="1950"/>
        <n v="985"/>
        <n v="1985"/>
        <n v="1000"/>
        <n v="990"/>
        <n v="2020"/>
        <n v="505"/>
        <n v="1020"/>
        <n v="520"/>
        <n v="2055"/>
        <n v="1055"/>
        <n v="175"/>
        <n v="1035"/>
        <n v="1060"/>
        <n v="2090"/>
        <n v="2125"/>
        <n v="1090"/>
        <n v="1070"/>
        <n v="2160"/>
        <n v="2195"/>
        <n v="275"/>
        <n v="2230"/>
        <n v="1105"/>
        <n v="1130"/>
        <n v="1125"/>
        <n v="575"/>
        <n v="1140"/>
        <n v="2265"/>
        <n v="1160"/>
        <n v="2300"/>
        <n v="2335"/>
        <n v="590"/>
        <n v="1175"/>
        <n v="395"/>
        <n v="2370"/>
        <n v="1195"/>
        <n v="2405"/>
        <n v="1210"/>
        <n v="2440"/>
        <n v="1200"/>
        <n v="1230"/>
        <n v="2475"/>
        <n v="1265"/>
        <n v="1245"/>
        <n v="210"/>
        <n v="2510"/>
        <n v="2545"/>
        <n v="1270"/>
        <n v="1300"/>
        <n v="1280"/>
        <n v="2580"/>
        <n v="2615"/>
        <n v="645"/>
        <n v="2650"/>
        <n v="1315"/>
        <n v="1340"/>
        <n v="660"/>
        <n v="1335"/>
        <n v="1370"/>
        <n v="1350"/>
        <n v="2685"/>
        <n v="2720"/>
        <n v="2755"/>
        <n v="1385"/>
        <n v="345"/>
        <n v="2790"/>
        <n v="1405"/>
        <n v="2825"/>
        <n v="1420"/>
        <n v="2860"/>
        <n v="465"/>
        <n v="1410"/>
        <n v="715"/>
        <n v="1440"/>
        <n v="245"/>
        <n v="1475"/>
        <n v="2895"/>
        <n v="1480"/>
        <n v="730"/>
        <n v="1455"/>
        <n v="2930"/>
        <n v="2965"/>
        <n v="1510"/>
        <n v="1490"/>
        <n v="3000"/>
        <n v="3035"/>
        <n v="3070"/>
        <n v="1525"/>
        <n v="1550"/>
        <n v="785"/>
        <n v="1560"/>
        <n v="1545"/>
        <n v="3105"/>
        <n v="1580"/>
        <n v="3140"/>
        <n v="1595"/>
        <n v="3175"/>
        <n v="800"/>
        <n v="535"/>
        <n v="1630"/>
        <n v="3210"/>
        <n v="3245"/>
        <n v="1615"/>
        <n v="3280"/>
        <n v="1620"/>
        <n v="1650"/>
        <n v="415"/>
        <n v="280"/>
        <n v="1685"/>
        <n v="3315"/>
        <n v="1665"/>
        <n v="3350"/>
        <n v="1720"/>
        <n v="1700"/>
        <n v="1735"/>
        <n v="855"/>
        <n v="870"/>
        <n v="1770"/>
        <n v="1755"/>
        <n v="1805"/>
        <n v="605"/>
        <n v="1790"/>
        <n v="1840"/>
        <n v="1825"/>
        <n v="925"/>
        <n v="1860"/>
        <n v="940"/>
        <n v="1895"/>
        <n v="1875"/>
        <n v="1930"/>
        <n v="315"/>
        <n v="1910"/>
        <n v="485"/>
        <n v="1945"/>
        <n v="995"/>
        <n v="1980"/>
        <n v="1965"/>
        <n v="1010"/>
        <n v="2015"/>
        <n v="2000"/>
        <n v="2050"/>
        <n v="2035"/>
        <n v="675"/>
        <n v="350"/>
        <n v="2070"/>
        <n v="2105"/>
        <n v="2085"/>
        <n v="2140"/>
        <n v="2120"/>
        <n v="2155"/>
        <n v="1065"/>
        <n v="1080"/>
        <n v="2190"/>
        <n v="2175"/>
        <n v="2225"/>
        <n v="2210"/>
        <n v="745"/>
        <n v="2260"/>
        <n v="2245"/>
        <n v="555"/>
        <n v="1135"/>
        <n v="2280"/>
        <n v="2315"/>
        <n v="385"/>
        <n v="1150"/>
        <n v="2350"/>
        <n v="2295"/>
        <n v="2330"/>
        <n v="2365"/>
        <n v="1205"/>
        <n v="2400"/>
        <n v="2385"/>
        <n v="2435"/>
        <n v="815"/>
        <n v="1220"/>
        <n v="2470"/>
        <n v="2420"/>
        <n v="2455"/>
        <n v="625"/>
        <n v="2490"/>
        <n v="2525"/>
        <n v="420"/>
        <n v="2560"/>
        <n v="2505"/>
        <n v="2540"/>
        <n v="2575"/>
        <n v="1275"/>
        <n v="1290"/>
        <n v="2610"/>
        <n v="2645"/>
        <n v="2595"/>
        <n v="2680"/>
        <n v="2630"/>
        <n v="2665"/>
        <n v="1345"/>
        <n v="885"/>
        <n v="1360"/>
        <n v="2700"/>
        <n v="455"/>
        <n v="2735"/>
        <n v="2770"/>
        <n v="2715"/>
        <n v="695"/>
        <n v="2750"/>
        <n v="2785"/>
        <n v="1415"/>
        <n v="1430"/>
        <n v="2820"/>
        <n v="2855"/>
        <n v="2805"/>
        <n v="2890"/>
        <n v="955"/>
        <n v="2840"/>
        <n v="2875"/>
        <n v="490"/>
        <n v="2910"/>
        <n v="2945"/>
        <n v="2980"/>
        <n v="2925"/>
        <n v="2960"/>
        <n v="2995"/>
        <n v="1485"/>
        <n v="3030"/>
        <n v="1500"/>
        <n v="3065"/>
        <n v="1025"/>
        <n v="3015"/>
        <n v="3100"/>
        <n v="3050"/>
        <n v="3085"/>
        <n v="765"/>
        <n v="1555"/>
        <n v="3120"/>
        <n v="3155"/>
        <n v="3190"/>
        <n v="1570"/>
        <n v="3135"/>
        <n v="525"/>
        <n v="3170"/>
        <n v="3205"/>
        <n v="1625"/>
        <n v="3240"/>
        <n v="3275"/>
        <n v="3225"/>
        <n v="3310"/>
        <n v="1640"/>
        <n v="3260"/>
        <n v="3295"/>
        <n v="1095"/>
        <n v="835"/>
        <n v="3330"/>
        <n v="560"/>
        <n v="3345"/>
        <n v="1695"/>
        <n v="1165"/>
        <n v="1730"/>
        <n v="1765"/>
        <n v="595"/>
        <n v="905"/>
        <n v="1800"/>
        <n v="1835"/>
        <n v="1235"/>
        <n v="1870"/>
        <n v="630"/>
        <n v="1905"/>
        <n v="1940"/>
        <n v="1975"/>
        <n v="975"/>
        <n v="665"/>
        <n v="1305"/>
        <n v="2010"/>
        <n v="2045"/>
        <n v="2080"/>
        <n v="1375"/>
        <n v="700"/>
        <n v="1045"/>
        <n v="2115"/>
        <n v="1445"/>
        <n v="2150"/>
        <n v="2185"/>
        <n v="1115"/>
        <n v="2220"/>
        <n v="735"/>
        <n v="2255"/>
        <n v="2290"/>
        <n v="770"/>
        <n v="1515"/>
        <n v="2325"/>
        <n v="1585"/>
        <n v="2360"/>
        <n v="2395"/>
        <n v="1185"/>
        <n v="805"/>
        <n v="2430"/>
        <n v="2465"/>
        <n v="1655"/>
        <n v="2500"/>
        <n v="1690"/>
        <n v="1255"/>
        <n v="840"/>
        <n v="2535"/>
        <n v="2570"/>
        <n v="2605"/>
        <n v="875"/>
        <n v="1725"/>
        <n v="1325"/>
        <n v="2640"/>
        <n v="2675"/>
        <n v="1760"/>
        <n v="2710"/>
        <n v="1795"/>
        <n v="910"/>
        <n v="1830"/>
        <n v="1865"/>
        <n v="2745"/>
        <n v="2780"/>
        <n v="2815"/>
        <n v="1900"/>
        <n v="1395"/>
        <n v="2850"/>
        <n v="2885"/>
        <n v="945"/>
        <n v="2920"/>
        <n v="1465"/>
        <n v="980"/>
        <n v="1935"/>
        <n v="1970"/>
        <n v="2955"/>
        <n v="2005"/>
        <n v="2990"/>
        <n v="3025"/>
        <n v="1015"/>
        <n v="1535"/>
        <n v="3060"/>
        <n v="2040"/>
        <n v="3095"/>
        <n v="2075"/>
        <n v="3130"/>
        <n v="2110"/>
        <n v="1050"/>
        <n v="3165"/>
        <n v="3200"/>
        <n v="3235"/>
        <n v="1085"/>
        <n v="1605"/>
        <n v="2145"/>
        <n v="3270"/>
        <n v="3305"/>
        <n v="2180"/>
        <n v="3340"/>
        <n v="2215"/>
        <n v="1120"/>
        <n v="1675"/>
        <n v="2250"/>
        <n v="2285"/>
        <n v="1710"/>
        <n v="2320"/>
        <n v="1745"/>
        <n v="1155"/>
        <n v="1780"/>
        <n v="1190"/>
        <n v="2355"/>
        <n v="2390"/>
        <n v="2425"/>
        <n v="1225"/>
        <n v="1815"/>
        <n v="2460"/>
        <n v="2495"/>
        <n v="1850"/>
        <n v="2530"/>
        <n v="1885"/>
        <n v="1260"/>
        <n v="1920"/>
        <n v="1295"/>
        <n v="1955"/>
        <n v="2565"/>
        <n v="1990"/>
        <n v="2600"/>
        <n v="1330"/>
        <n v="2635"/>
        <n v="2670"/>
        <n v="2705"/>
        <n v="2740"/>
        <n v="2025"/>
        <n v="1365"/>
        <n v="2060"/>
        <n v="2095"/>
        <n v="1400"/>
        <n v="2775"/>
        <n v="2810"/>
        <n v="2845"/>
        <n v="2130"/>
        <n v="1435"/>
        <n v="2165"/>
        <n v="2880"/>
        <n v="2915"/>
        <n v="2200"/>
        <n v="2950"/>
        <n v="1470"/>
        <n v="1505"/>
        <n v="2235"/>
        <n v="2985"/>
        <n v="1540"/>
        <n v="3020"/>
        <n v="3055"/>
        <n v="2270"/>
        <n v="2305"/>
        <n v="3090"/>
        <n v="3125"/>
        <n v="3160"/>
        <n v="2340"/>
        <n v="2375"/>
        <n v="2410"/>
        <n v="1610"/>
        <n v="1575"/>
        <n v="3195"/>
        <n v="3230"/>
        <n v="3265"/>
        <n v="1645"/>
        <n v="2445"/>
        <n v="3300"/>
        <n v="3335"/>
        <n v="2480"/>
        <n v="2515"/>
        <n v="1680"/>
        <n v="1715"/>
        <n v="2550"/>
        <n v="2585"/>
        <n v="2620"/>
        <n v="1750"/>
        <n v="2655"/>
        <n v="2690"/>
        <n v="1785"/>
        <n v="2725"/>
        <n v="1820"/>
        <n v="2760"/>
        <n v="2795"/>
        <n v="1855"/>
        <n v="2830"/>
        <n v="1890"/>
        <n v="1925"/>
        <n v="2865"/>
        <n v="1960"/>
        <n v="2900"/>
        <n v="2935"/>
        <n v="2970"/>
        <n v="3005"/>
        <n v="3040"/>
        <n v="1995"/>
        <n v="2030"/>
        <n v="2065"/>
        <n v="3075"/>
        <n v="3110"/>
        <n v="3145"/>
        <n v="2100"/>
        <n v="2135"/>
        <n v="3180"/>
        <n v="3215"/>
        <n v="3250"/>
        <n v="2170"/>
        <n v="3285"/>
        <n v="3320"/>
        <n v="3355"/>
        <n v="2205"/>
        <n v="2240"/>
        <n v="2275"/>
        <n v="2310"/>
        <n v="2345"/>
        <n v="2380"/>
        <n v="2415"/>
        <n v="2450"/>
        <n v="2485"/>
        <n v="2520"/>
        <n v="2555"/>
        <n v="2590"/>
        <n v="2625"/>
        <n v="2660"/>
        <n v="2695"/>
        <n v="2730"/>
        <n v="2765"/>
        <n v="2800"/>
        <n v="2835"/>
        <n v="2870"/>
        <n v="2905"/>
        <n v="2940"/>
        <n v="2975"/>
        <n v="3010"/>
        <n v="3045"/>
        <n v="3080"/>
        <n v="3115"/>
        <n v="3150"/>
        <n v="3185"/>
        <n v="3220"/>
        <n v="3255"/>
        <n v="3290"/>
        <n v="3325"/>
        <n v="3360"/>
      </sharedItems>
    </cacheField>
    <cacheField name="PRECIO" numFmtId="0">
      <sharedItems containsSemiMixedTypes="0" containsString="0" containsNumber="1" containsInteger="1" minValue="2500" maxValue="30000"/>
    </cacheField>
    <cacheField name="DESCUENTO" numFmtId="164">
      <sharedItems containsSemiMixedTypes="0" containsString="0" containsNumber="1" minValue="1.4999999999999999E-2" maxValue="0.04"/>
    </cacheField>
    <cacheField name="TOTAL" numFmtId="0">
      <sharedItems containsSemiMixedTypes="0" containsString="0" containsNumber="1" minValue="24125" maxValue="98280000" count="866">
        <n v="24125"/>
        <n v="24250"/>
        <n v="24625"/>
        <n v="48250"/>
        <n v="48500"/>
        <n v="48750"/>
        <n v="49000"/>
        <n v="49250"/>
        <n v="72375"/>
        <n v="72750"/>
        <n v="73875"/>
        <n v="96000"/>
        <n v="97000"/>
        <n v="97500"/>
        <n v="98000"/>
        <n v="98500"/>
        <n v="120000"/>
        <n v="121875"/>
        <n v="122500"/>
        <n v="144750"/>
        <n v="145500"/>
        <n v="147750"/>
        <n v="192000"/>
        <n v="193000"/>
        <n v="194000"/>
        <n v="195000"/>
        <n v="196000"/>
        <n v="197000"/>
        <n v="240000"/>
        <n v="243750"/>
        <n v="245000"/>
        <n v="288000"/>
        <n v="289500"/>
        <n v="291000"/>
        <n v="292500"/>
        <n v="294000"/>
        <n v="295500"/>
        <n v="312000"/>
        <n v="361875"/>
        <n v="369375"/>
        <n v="384000"/>
        <n v="386000"/>
        <n v="388000"/>
        <n v="390000"/>
        <n v="392000"/>
        <n v="394000"/>
        <n v="406312.5"/>
        <n v="434250"/>
        <n v="436500"/>
        <n v="443250"/>
        <n v="465500"/>
        <n v="480000"/>
        <n v="487500"/>
        <n v="490000"/>
        <n v="528000"/>
        <n v="539000"/>
        <n v="569875"/>
        <n v="576000"/>
        <n v="579000"/>
        <n v="582000"/>
        <n v="585000"/>
        <n v="588000"/>
        <n v="591000"/>
        <n v="603125"/>
        <n v="630500"/>
        <n v="658125"/>
        <n v="703250"/>
        <n v="720000"/>
        <n v="723750"/>
        <n v="727500"/>
        <n v="731250"/>
        <n v="735000"/>
        <n v="735812.5"/>
        <n v="738750"/>
        <n v="768000"/>
        <n v="772000"/>
        <n v="776000"/>
        <n v="780000"/>
        <n v="784000"/>
        <n v="788000"/>
        <n v="804375"/>
        <n v="816000"/>
        <n v="868500"/>
        <n v="873000"/>
        <n v="877500"/>
        <n v="886500"/>
        <n v="923437.5"/>
        <n v="960000"/>
        <n v="960375"/>
        <n v="965000"/>
        <n v="975000"/>
        <n v="980000"/>
        <n v="1004500"/>
        <n v="1037375"/>
        <n v="1061500"/>
        <n v="1079125"/>
        <n v="1127000"/>
        <n v="1128000"/>
        <n v="1152000"/>
        <n v="1158000"/>
        <n v="1164000"/>
        <n v="1170000"/>
        <n v="1176000"/>
        <n v="1182000"/>
        <n v="1200000"/>
        <n v="1225000"/>
        <n v="1242437.5"/>
        <n v="1285250"/>
        <n v="1316250"/>
        <n v="1320000"/>
        <n v="1329750"/>
        <n v="1392000"/>
        <n v="1403625"/>
        <n v="1440000"/>
        <n v="1440562.5"/>
        <n v="1447500"/>
        <n v="1455000"/>
        <n v="1462500"/>
        <n v="1470000"/>
        <n v="1477500"/>
        <n v="1494500"/>
        <n v="1495750"/>
        <n v="1519000"/>
        <n v="1544000"/>
        <n v="1552000"/>
        <n v="1568000"/>
        <n v="1576000"/>
        <n v="1588375"/>
        <n v="1616375"/>
        <n v="1632000"/>
        <n v="1649000"/>
        <n v="1673250"/>
        <n v="1681875"/>
        <n v="1721750"/>
        <n v="1746000"/>
        <n v="1749062.5"/>
        <n v="1773000"/>
        <n v="1776000"/>
        <n v="1824000"/>
        <n v="1828125"/>
        <n v="1901250"/>
        <n v="1920000"/>
        <n v="1950000"/>
        <n v="1957687.5"/>
        <n v="1960000"/>
        <n v="1978250"/>
        <n v="1994625"/>
        <n v="2033500"/>
        <n v="2050625"/>
        <n v="2058000"/>
        <n v="2097625"/>
        <n v="2107000"/>
        <n v="2136000"/>
        <n v="2156000"/>
        <n v="2182500"/>
        <n v="2193750"/>
        <n v="2208000"/>
        <n v="2216250"/>
        <n v="2219500"/>
        <n v="2255687.5"/>
        <n v="2303750"/>
        <n v="2316000"/>
        <n v="2328000"/>
        <n v="2364000"/>
        <n v="2425000"/>
        <n v="2437875"/>
        <n v="2474812.5"/>
        <n v="2486250"/>
        <n v="2523500"/>
        <n v="2544000"/>
        <n v="2548000"/>
        <n v="2597000"/>
        <n v="2606875"/>
        <n v="2629625"/>
        <n v="2659500"/>
        <n v="2667500"/>
        <n v="2677875"/>
        <n v="2705625"/>
        <n v="2740250"/>
        <n v="2762312.5"/>
        <n v="2778750"/>
        <n v="2784000"/>
        <n v="2832000"/>
        <n v="2851875"/>
        <n v="2861500"/>
        <n v="2880000"/>
        <n v="2895000"/>
        <n v="2910000"/>
        <n v="2925000"/>
        <n v="2940000"/>
        <n v="2955000"/>
        <n v="2991500"/>
        <n v="2991937.5"/>
        <n v="3028875"/>
        <n v="3038000"/>
        <n v="3062500"/>
        <n v="3063875"/>
        <n v="3088000"/>
        <n v="3102750"/>
        <n v="3116125"/>
        <n v="3144000"/>
        <n v="3168000"/>
        <n v="3185000"/>
        <n v="3216000"/>
        <n v="3217500"/>
        <n v="3268937.5"/>
        <n v="3283000"/>
        <n v="3312000"/>
        <n v="3322250"/>
        <n v="3332000"/>
        <n v="3336000"/>
        <n v="3398250"/>
        <n v="3408000"/>
        <n v="3472125"/>
        <n v="3509062.5"/>
        <n v="3510000"/>
        <n v="3522250"/>
        <n v="3552500"/>
        <n v="3577000"/>
        <n v="3589000"/>
        <n v="3625375"/>
        <n v="3626000"/>
        <n v="3642875"/>
        <n v="3686000"/>
        <n v="3729375"/>
        <n v="3758750"/>
        <n v="3767625"/>
        <n v="3775562.5"/>
        <n v="3792000"/>
        <n v="3840000"/>
        <n v="3841500"/>
        <n v="3875625"/>
        <n v="3880000"/>
        <n v="3920000"/>
        <n v="3948750"/>
        <n v="3977000"/>
        <n v="4004750"/>
        <n v="4026187.5"/>
        <n v="4063125"/>
        <n v="4074000"/>
        <n v="4077125"/>
        <n v="4091500"/>
        <n v="4116000"/>
        <n v="4134625"/>
        <n v="4165000"/>
        <n v="4214000"/>
        <n v="4224000"/>
        <n v="4241250"/>
        <n v="4246000"/>
        <n v="4263000"/>
        <n v="4282187.5"/>
        <n v="4284750"/>
        <n v="4340750"/>
        <n v="4342500"/>
        <n v="4344000"/>
        <n v="4365000"/>
        <n v="4387500"/>
        <n v="4432500"/>
        <n v="4462000"/>
        <n v="4506375"/>
        <n v="4533750"/>
        <n v="4543312.5"/>
        <n v="4560000"/>
        <n v="4606000"/>
        <n v="4643875"/>
        <n v="4655000"/>
        <n v="4656125"/>
        <n v="4680000"/>
        <n v="4728750"/>
        <n v="4753125"/>
        <n v="4777250"/>
        <n v="4788812.5"/>
        <n v="4800000"/>
        <n v="4826250"/>
        <n v="4848000"/>
        <n v="4898500"/>
        <n v="4972500"/>
        <n v="5018000"/>
        <n v="5023500"/>
        <n v="5060437.5"/>
        <n v="5090375"/>
        <n v="5092500"/>
        <n v="5097375"/>
        <n v="5114500"/>
        <n v="5120500"/>
        <n v="5153125"/>
        <n v="5232000"/>
        <n v="5243000"/>
        <n v="5265000"/>
        <n v="5295437.5"/>
        <n v="5307500"/>
        <n v="5341000"/>
        <n v="5352000"/>
        <n v="5359250"/>
        <n v="5424000"/>
        <n v="5439000"/>
        <n v="5540625"/>
        <n v="5548750"/>
        <n v="5557500"/>
        <n v="5577562.5"/>
        <n v="5626000"/>
        <n v="5635000"/>
        <n v="5662375"/>
        <n v="5664000"/>
        <n v="5669375"/>
        <n v="5684000"/>
        <n v="5717625"/>
        <n v="5760000"/>
        <n v="5776875"/>
        <n v="5795750"/>
        <n v="5802062.5"/>
        <n v="5808000"/>
        <n v="5850000"/>
        <n v="5856000"/>
        <n v="5910000"/>
        <n v="5952000"/>
        <n v="5996250"/>
        <n v="6094687.5"/>
        <n v="6103625"/>
        <n v="6131625"/>
        <n v="6142500"/>
        <n v="6149500"/>
        <n v="6171625"/>
        <n v="6192000"/>
        <n v="6223000"/>
        <n v="6240000"/>
        <n v="6272000"/>
        <n v="6272500"/>
        <n v="6288750"/>
        <n v="6308687.5"/>
        <n v="6353250"/>
        <n v="6360000"/>
        <n v="6377750"/>
        <n v="6402000"/>
        <n v="6499000"/>
        <n v="6501000"/>
        <n v="6562000"/>
        <n v="6574875"/>
        <n v="6576000"/>
        <n v="6581250"/>
        <n v="6611812.5"/>
        <n v="6664000"/>
        <n v="6680875"/>
        <n v="6682625"/>
        <n v="6713000"/>
        <n v="6796500"/>
        <n v="6800625"/>
        <n v="6814250"/>
        <n v="6815312.5"/>
        <n v="6816000"/>
        <n v="6864000"/>
        <n v="6870375"/>
        <n v="6873750"/>
        <n v="6935500"/>
        <n v="7020000"/>
        <n v="7092000"/>
        <n v="7092750"/>
        <n v="7116875"/>
        <n v="7128937.5"/>
        <n v="7141000"/>
        <n v="7154000"/>
        <n v="7165875"/>
        <n v="7178500"/>
        <n v="7190125"/>
        <n v="7248000"/>
        <n v="7301000"/>
        <n v="7312500"/>
        <n v="7321937.5"/>
        <n v="7350000"/>
        <n v="7368000"/>
        <n v="7396250"/>
        <n v="7399000"/>
        <n v="7440000"/>
        <n v="7448000"/>
        <n v="7458750"/>
        <n v="7575250"/>
        <n v="7605000"/>
        <n v="7609125"/>
        <n v="7646062.5"/>
        <n v="7663000"/>
        <n v="7693000"/>
        <n v="7695875"/>
        <n v="7699375"/>
        <n v="7742000"/>
        <n v="7760000"/>
        <n v="7784250"/>
        <n v="7824000"/>
        <n v="7824375"/>
        <n v="7828562.5"/>
        <n v="7832750"/>
        <n v="7872000"/>
        <n v="7978500"/>
        <n v="8043750"/>
        <n v="8051000"/>
        <n v="8064000"/>
        <n v="8106000"/>
        <n v="8130125"/>
        <n v="8163187.5"/>
        <n v="8200125"/>
        <n v="8207500"/>
        <n v="8256000"/>
        <n v="8330000"/>
        <n v="8336250"/>
        <n v="8395500"/>
        <n v="8414750"/>
        <n v="8421750"/>
        <n v="8482500"/>
        <n v="8628750"/>
        <n v="8643375"/>
        <n v="8709125"/>
        <n v="8722000"/>
        <n v="8757375"/>
        <n v="8771000"/>
        <n v="8775000"/>
        <n v="8832000"/>
        <n v="8851250"/>
        <n v="8972500"/>
        <n v="9067500"/>
        <n v="9071000"/>
        <n v="9143375"/>
        <n v="9216000"/>
        <n v="9234375"/>
        <n v="9264000"/>
        <n v="9308250"/>
        <n v="9359000"/>
        <n v="9360000"/>
        <n v="9360500"/>
        <n v="9433250"/>
        <n v="9456000"/>
        <n v="9601750"/>
        <n v="9652500"/>
        <n v="9677625"/>
        <n v="9696000"/>
        <n v="9722375"/>
        <n v="9800000"/>
        <n v="9840000"/>
        <n v="9869750"/>
        <n v="9888000"/>
        <n v="9973125"/>
        <n v="9984000"/>
        <n v="10080000"/>
        <n v="10091250"/>
        <n v="10156625"/>
        <n v="10268625"/>
        <n v="10272000"/>
        <n v="10290000"/>
        <n v="10388000"/>
        <n v="10437000"/>
        <n v="10451750"/>
        <n v="10490250"/>
        <n v="10638000"/>
        <n v="10676250"/>
        <n v="10711875"/>
        <n v="10735625"/>
        <n v="10780000"/>
        <n v="10829000"/>
        <n v="10839750"/>
        <n v="10848000"/>
        <n v="10888250"/>
        <n v="10933500"/>
        <n v="11009500"/>
        <n v="11115000"/>
        <n v="11169875"/>
        <n v="11203500"/>
        <n v="11270000"/>
        <n v="11280000"/>
        <n v="11302875"/>
        <n v="11407500"/>
        <n v="11417000"/>
        <n v="11470250"/>
        <n v="11564000"/>
        <n v="11613000"/>
        <n v="11628250"/>
        <n v="11700000"/>
        <n v="11746125"/>
        <n v="11748875"/>
        <n v="11797125"/>
        <n v="11834000"/>
        <n v="11856000"/>
        <n v="11858000"/>
        <n v="11904000"/>
        <n v="11906750"/>
        <n v="12028000"/>
        <n v="12125000"/>
        <n v="12138750"/>
        <n v="12183125"/>
        <n v="12240000"/>
        <n v="12285000"/>
        <n v="12288000"/>
        <n v="12337125"/>
        <n v="12411000"/>
        <n v="12446000"/>
        <n v="12488750"/>
        <n v="12513000"/>
        <n v="12558750"/>
        <n v="12577500"/>
        <n v="12723750"/>
        <n v="12762125"/>
        <n v="12780375"/>
        <n v="12838000"/>
        <n v="12864000"/>
        <n v="12870000"/>
        <n v="12887000"/>
        <n v="12925250"/>
        <n v="13046500"/>
        <n v="13075875"/>
        <n v="13124000"/>
        <n v="13162500"/>
        <n v="13172250"/>
        <n v="13196375"/>
        <n v="13296000"/>
        <n v="13371375"/>
        <n v="13413500"/>
        <n v="13455000"/>
        <n v="13475000"/>
        <n v="13507250"/>
        <n v="13524000"/>
        <n v="13601250"/>
        <n v="13654750"/>
        <n v="13728000"/>
        <n v="13747500"/>
        <n v="13775375"/>
        <n v="13814625"/>
        <n v="13872000"/>
        <n v="13895250"/>
        <n v="13916000"/>
        <n v="13920000"/>
        <n v="13943750"/>
        <n v="14016000"/>
        <n v="14112000"/>
        <n v="14186250"/>
        <n v="14209625"/>
        <n v="14304000"/>
        <n v="14405625"/>
        <n v="14406000"/>
        <n v="14475000"/>
        <n v="14478750"/>
        <n v="14504000"/>
        <n v="14525750"/>
        <n v="14627250"/>
        <n v="14668000"/>
        <n v="14771250"/>
        <n v="14775000"/>
        <n v="14788625"/>
        <n v="14836875"/>
        <n v="14848875"/>
        <n v="14880000"/>
        <n v="14896000"/>
        <n v="14945000"/>
        <n v="14962250"/>
        <n v="15070500"/>
        <n v="15083500"/>
        <n v="15210000"/>
        <n v="15222875"/>
        <n v="15264000"/>
        <n v="15312000"/>
        <n v="15386000"/>
        <n v="15408000"/>
        <n v="15439875"/>
        <n v="15502500"/>
        <n v="15513750"/>
        <n v="15533000"/>
        <n v="15544250"/>
        <n v="15680000"/>
        <n v="15681250"/>
        <n v="15795000"/>
        <n v="15801875"/>
        <n v="15883125"/>
        <n v="15888000"/>
        <n v="15908000"/>
        <n v="15936000"/>
        <n v="15974000"/>
        <n v="15980750"/>
        <n v="16178625"/>
        <n v="16199000"/>
        <n v="16233750"/>
        <n v="16296000"/>
        <n v="16464000"/>
        <n v="16474125"/>
        <n v="16611000"/>
        <n v="16695750"/>
        <n v="16843500"/>
        <n v="16950750"/>
        <n v="16954000"/>
        <n v="16965000"/>
        <n v="17120500"/>
        <n v="17314500"/>
        <n v="17466500"/>
        <n v="17550000"/>
        <n v="17707750"/>
        <n v="17730000"/>
        <n v="17787000"/>
        <n v="17876625"/>
        <n v="17952000"/>
        <n v="18048000"/>
        <n v="18288000"/>
        <n v="18427500"/>
        <n v="18624000"/>
        <n v="18764250"/>
        <n v="19012000"/>
        <n v="19157500"/>
        <n v="19207500"/>
        <n v="19251750"/>
        <n v="19281375"/>
        <n v="19597500"/>
        <n v="19698000"/>
        <n v="19734250"/>
        <n v="19743750"/>
        <n v="19796000"/>
        <n v="19968000"/>
        <n v="20006250"/>
        <n v="20160000"/>
        <n v="20176000"/>
        <n v="20265000"/>
        <n v="20273000"/>
        <n v="20554500"/>
        <n v="20621250"/>
        <n v="20832750"/>
        <n v="20916375"/>
        <n v="21060000"/>
        <n v="21070000"/>
        <n v="21194500"/>
        <n v="21312000"/>
        <n v="21456000"/>
        <n v="21519500"/>
        <n v="21645000"/>
        <n v="21719250"/>
        <n v="21760750"/>
        <n v="21984000"/>
        <n v="22080000"/>
        <n v="22176000"/>
        <n v="22384125"/>
        <n v="22638000"/>
        <n v="22774000"/>
        <n v="22785000"/>
        <n v="22901250"/>
        <n v="23049000"/>
        <n v="23061750"/>
        <n v="23128000"/>
        <n v="23231500"/>
        <n v="23344500"/>
        <n v="23425500"/>
        <n v="23692500"/>
        <n v="23787250"/>
        <n v="23912000"/>
        <n v="23956125"/>
        <n v="23961000"/>
        <n v="24000000"/>
        <n v="24336000"/>
        <n v="24347000"/>
        <n v="24570000"/>
        <n v="24822000"/>
        <n v="24969750"/>
        <n v="25155000"/>
        <n v="25186000"/>
        <n v="25268500"/>
        <n v="25331250"/>
        <n v="25486875"/>
        <n v="25572500"/>
        <n v="25740000"/>
        <n v="25813750"/>
        <n v="25872000"/>
        <n v="26004000"/>
        <n v="26016000"/>
        <n v="26112000"/>
        <n v="26117250"/>
        <n v="26208000"/>
        <n v="26754000"/>
        <n v="26763750"/>
        <n v="26995875"/>
        <n v="27038250"/>
        <n v="27244000"/>
        <n v="27305500"/>
        <n v="27360000"/>
        <n v="27481500"/>
        <n v="27787500"/>
        <n v="27840250"/>
        <n v="27924750"/>
        <n v="28028000"/>
        <n v="28032000"/>
        <n v="28324000"/>
        <n v="28421000"/>
        <n v="28518000"/>
        <n v="28589625"/>
        <n v="28812000"/>
        <n v="28959000"/>
        <n v="29106750"/>
        <n v="29172750"/>
        <n v="29250000"/>
        <n v="29302000"/>
        <n v="29342500"/>
        <n v="29536500"/>
        <n v="29625500"/>
        <n v="29835000"/>
        <n v="29866750"/>
        <n v="30035625"/>
        <n v="30048000"/>
        <n v="30144000"/>
        <n v="30384000"/>
        <n v="30712500"/>
        <n v="30880000"/>
        <n v="31175250"/>
        <n v="31360000"/>
        <n v="31379500"/>
        <n v="31410750"/>
        <n v="31618500"/>
        <n v="31692375"/>
        <n v="31882500"/>
        <n v="31893250"/>
        <n v="32046000"/>
        <n v="32064000"/>
        <n v="32144000"/>
        <n v="32228250"/>
        <n v="32256000"/>
        <n v="32424000"/>
        <n v="32495000"/>
        <n v="32906250"/>
        <n v="33075375"/>
        <n v="33345000"/>
        <n v="33408000"/>
        <n v="33678500"/>
        <n v="34130250"/>
        <n v="34176000"/>
        <n v="34272000"/>
        <n v="34795125"/>
        <n v="34986000"/>
        <n v="35133000"/>
        <n v="35283750"/>
        <n v="35647500"/>
        <n v="35755500"/>
        <n v="35977500"/>
        <n v="36115125"/>
        <n v="36260000"/>
        <n v="36432000"/>
        <n v="36569000"/>
        <n v="36855000"/>
        <n v="37233000"/>
        <n v="37440000"/>
        <n v="37490250"/>
        <n v="37731500"/>
        <n v="37897875"/>
        <n v="38208000"/>
        <n v="38220000"/>
        <n v="38304000"/>
        <n v="38339250"/>
        <n v="39048750"/>
        <n v="39102000"/>
        <n v="39154875"/>
        <n v="39456000"/>
        <n v="39892500"/>
        <n v="40335750"/>
        <n v="40376000"/>
        <n v="40643000"/>
        <n v="40740000"/>
        <n v="41000625"/>
        <n v="41160000"/>
        <n v="41307000"/>
        <n v="41394750"/>
        <n v="41535000"/>
        <n v="41758500"/>
        <n v="41784500"/>
        <n v="42120000"/>
        <n v="42194625"/>
        <n v="42240000"/>
        <n v="42480000"/>
        <n v="42997500"/>
        <n v="43569750"/>
        <n v="44029500"/>
        <n v="44103375"/>
        <n v="44352000"/>
        <n v="44394000"/>
        <n v="44450250"/>
        <n v="44492000"/>
        <n v="44583000"/>
        <n v="44717000"/>
        <n v="45191250"/>
        <n v="45234375"/>
        <n v="45504000"/>
        <n v="45630000"/>
        <n v="45837500"/>
        <n v="46272000"/>
        <n v="46368000"/>
        <n v="46541250"/>
        <n v="47206125"/>
        <n v="47334000"/>
        <n v="47481000"/>
        <n v="47505750"/>
        <n v="47869500"/>
        <n v="48166500"/>
        <n v="48262500"/>
        <n v="48274125"/>
        <n v="48608000"/>
        <n v="48791000"/>
        <n v="49140000"/>
        <n v="49649250"/>
        <n v="49725000"/>
        <n v="49890500"/>
        <n v="50304000"/>
        <n v="50400000"/>
        <n v="52303500"/>
        <n v="52724000"/>
        <n v="52746750"/>
        <n v="52865000"/>
        <n v="53508000"/>
        <n v="53820000"/>
        <n v="53943500"/>
        <n v="53980500"/>
        <n v="54336000"/>
        <n v="55282500"/>
        <n v="55728750"/>
        <n v="56440500"/>
        <n v="56448000"/>
        <n v="56840000"/>
        <n v="56939000"/>
        <n v="57915000"/>
        <n v="57996500"/>
        <n v="58368000"/>
        <n v="58952250"/>
        <n v="59682000"/>
        <n v="60091500"/>
        <n v="60577500"/>
        <n v="60956000"/>
        <n v="61013000"/>
        <n v="61425000"/>
        <n v="61808250"/>
        <n v="62010000"/>
        <n v="62049500"/>
        <n v="62400000"/>
        <n v="62496000"/>
        <n v="64714500"/>
        <n v="65072000"/>
        <n v="65087000"/>
        <n v="65157750"/>
        <n v="65856000"/>
        <n v="66202500"/>
        <n v="67567500"/>
        <n v="67887750"/>
        <n v="68544000"/>
        <n v="71363250"/>
        <n v="72030000"/>
        <n v="72313500"/>
        <n v="73710000"/>
        <n v="73967250"/>
        <n v="74592000"/>
        <n v="77568750"/>
        <n v="78204000"/>
        <n v="78424500"/>
        <n v="79852500"/>
        <n v="80046750"/>
        <n v="80640000"/>
        <n v="83774250"/>
        <n v="84378000"/>
        <n v="84535500"/>
        <n v="85995000"/>
        <n v="86126250"/>
        <n v="86688000"/>
        <n v="89979750"/>
        <n v="90552000"/>
        <n v="90646500"/>
        <n v="92137500"/>
        <n v="92205750"/>
        <n v="92736000"/>
        <n v="96185250"/>
        <n v="96726000"/>
        <n v="96757500"/>
        <n v="98280000"/>
      </sharedItems>
    </cacheField>
    <cacheField name="TOTAL + IVA" numFmtId="0">
      <sharedItems containsSemiMixedTypes="0" containsString="0" containsNumber="1" minValue="27984.999999999996" maxValue="114004799.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ARMENIA"/>
    <x v="0"/>
    <x v="0"/>
    <s v="LENTEJA"/>
    <n v="250"/>
    <x v="0"/>
    <n v="2500"/>
    <n v="3.5000000000000003E-2"/>
    <x v="0"/>
    <n v="27984.999999999996"/>
  </r>
  <r>
    <x v="1"/>
    <s v="BARRANQUILLA"/>
    <x v="1"/>
    <x v="0"/>
    <s v="FRIJOL"/>
    <n v="250"/>
    <x v="0"/>
    <n v="2500"/>
    <n v="0.03"/>
    <x v="1"/>
    <n v="28129.999999999996"/>
  </r>
  <r>
    <x v="2"/>
    <s v="BOGOTA"/>
    <x v="0"/>
    <x v="0"/>
    <s v="MAIZ"/>
    <n v="250"/>
    <x v="0"/>
    <n v="2500"/>
    <n v="1.4999999999999999E-2"/>
    <x v="2"/>
    <n v="28564.999999999996"/>
  </r>
  <r>
    <x v="3"/>
    <s v="BARRANQUILLA"/>
    <x v="1"/>
    <x v="0"/>
    <s v="LENTEJA"/>
    <n v="500"/>
    <x v="0"/>
    <n v="5000"/>
    <n v="3.5000000000000003E-2"/>
    <x v="3"/>
    <n v="55969.999999999993"/>
  </r>
  <r>
    <x v="4"/>
    <s v="BOGOTA"/>
    <x v="1"/>
    <x v="0"/>
    <s v="LENTEJA"/>
    <n v="5000"/>
    <x v="0"/>
    <n v="5000"/>
    <n v="3.5000000000000003E-2"/>
    <x v="3"/>
    <n v="55969.999999999993"/>
  </r>
  <r>
    <x v="5"/>
    <s v="BOGOTA"/>
    <x v="0"/>
    <x v="0"/>
    <s v="FRIJOL"/>
    <n v="500"/>
    <x v="0"/>
    <n v="5000"/>
    <n v="0.03"/>
    <x v="4"/>
    <n v="56259.999999999993"/>
  </r>
  <r>
    <x v="6"/>
    <s v="ARMENIA"/>
    <x v="1"/>
    <x v="0"/>
    <s v="FRIJOL"/>
    <n v="5000"/>
    <x v="0"/>
    <n v="5000"/>
    <n v="0.03"/>
    <x v="4"/>
    <n v="56259.999999999993"/>
  </r>
  <r>
    <x v="7"/>
    <s v="ARMENIA"/>
    <x v="2"/>
    <x v="0"/>
    <s v="AZUCAR"/>
    <n v="250"/>
    <x v="1"/>
    <n v="2500"/>
    <n v="2.5000000000000001E-2"/>
    <x v="5"/>
    <n v="56549.999999999993"/>
  </r>
  <r>
    <x v="8"/>
    <s v="BARRANQUILLA"/>
    <x v="3"/>
    <x v="0"/>
    <s v="ARROZ"/>
    <n v="250"/>
    <x v="1"/>
    <n v="2500"/>
    <n v="0.02"/>
    <x v="6"/>
    <n v="56839.999999999993"/>
  </r>
  <r>
    <x v="9"/>
    <s v="BOGOTA"/>
    <x v="2"/>
    <x v="1"/>
    <s v="ARROZ"/>
    <n v="5000"/>
    <x v="0"/>
    <n v="5000"/>
    <n v="0.02"/>
    <x v="6"/>
    <n v="56839.999999999993"/>
  </r>
  <r>
    <x v="2"/>
    <s v="ARMENIA"/>
    <x v="0"/>
    <x v="0"/>
    <s v="MAIZ"/>
    <n v="500"/>
    <x v="0"/>
    <n v="5000"/>
    <n v="1.4999999999999999E-2"/>
    <x v="7"/>
    <n v="57129.999999999993"/>
  </r>
  <r>
    <x v="10"/>
    <s v="BARRANQUILLA"/>
    <x v="0"/>
    <x v="0"/>
    <s v="MAIZ"/>
    <n v="5000"/>
    <x v="0"/>
    <n v="5000"/>
    <n v="1.4999999999999999E-2"/>
    <x v="7"/>
    <n v="57129.999999999993"/>
  </r>
  <r>
    <x v="11"/>
    <s v="BARRANQUILLA"/>
    <x v="0"/>
    <x v="2"/>
    <s v="LENTEJA"/>
    <n v="250"/>
    <x v="2"/>
    <n v="2500"/>
    <n v="3.5000000000000003E-2"/>
    <x v="8"/>
    <n v="83955"/>
  </r>
  <r>
    <x v="6"/>
    <s v="BOGOTA"/>
    <x v="1"/>
    <x v="2"/>
    <s v="FRIJOL"/>
    <n v="250"/>
    <x v="2"/>
    <n v="2500"/>
    <n v="0.03"/>
    <x v="9"/>
    <n v="84390"/>
  </r>
  <r>
    <x v="12"/>
    <s v="ARMENIA"/>
    <x v="1"/>
    <x v="2"/>
    <s v="MAIZ"/>
    <n v="250"/>
    <x v="2"/>
    <n v="2500"/>
    <n v="1.4999999999999999E-2"/>
    <x v="10"/>
    <n v="85695"/>
  </r>
  <r>
    <x v="13"/>
    <s v="ARMENIA"/>
    <x v="3"/>
    <x v="2"/>
    <s v="CAFÉ"/>
    <n v="250"/>
    <x v="3"/>
    <n v="2500"/>
    <n v="0.04"/>
    <x v="11"/>
    <n v="111359.99999999999"/>
  </r>
  <r>
    <x v="14"/>
    <s v="BARRANQUILLA"/>
    <x v="2"/>
    <x v="0"/>
    <s v="CAFÉ"/>
    <n v="5000"/>
    <x v="1"/>
    <n v="5000"/>
    <n v="0.04"/>
    <x v="11"/>
    <n v="111359.99999999999"/>
  </r>
  <r>
    <x v="15"/>
    <s v="ARMENIA"/>
    <x v="2"/>
    <x v="0"/>
    <s v="CAFÉ"/>
    <n v="500"/>
    <x v="1"/>
    <n v="5000"/>
    <n v="0.04"/>
    <x v="11"/>
    <n v="111359.99999999999"/>
  </r>
  <r>
    <x v="5"/>
    <s v="ARMENIA"/>
    <x v="0"/>
    <x v="0"/>
    <s v="FRIJOL"/>
    <n v="1000"/>
    <x v="0"/>
    <n v="10000"/>
    <n v="0.03"/>
    <x v="12"/>
    <n v="112519.99999999999"/>
  </r>
  <r>
    <x v="16"/>
    <s v="BARRANQUILLA"/>
    <x v="2"/>
    <x v="2"/>
    <s v="AZUCAR"/>
    <n v="250"/>
    <x v="3"/>
    <n v="2500"/>
    <n v="2.5000000000000001E-2"/>
    <x v="13"/>
    <n v="113099.99999999999"/>
  </r>
  <r>
    <x v="17"/>
    <s v="BOGOTA"/>
    <x v="3"/>
    <x v="0"/>
    <s v="AZUCAR"/>
    <n v="500"/>
    <x v="1"/>
    <n v="5000"/>
    <n v="2.5000000000000001E-2"/>
    <x v="13"/>
    <n v="113099.99999999999"/>
  </r>
  <r>
    <x v="18"/>
    <s v="ARMENIA"/>
    <x v="3"/>
    <x v="0"/>
    <s v="ARROZ"/>
    <n v="5000"/>
    <x v="1"/>
    <n v="5000"/>
    <n v="0.02"/>
    <x v="14"/>
    <n v="113679.99999999999"/>
  </r>
  <r>
    <x v="12"/>
    <s v="BARRANQUILLA"/>
    <x v="1"/>
    <x v="0"/>
    <s v="MAIZ"/>
    <n v="1000"/>
    <x v="0"/>
    <n v="10000"/>
    <n v="1.4999999999999999E-2"/>
    <x v="15"/>
    <n v="114259.99999999999"/>
  </r>
  <r>
    <x v="15"/>
    <s v="BOGOTA"/>
    <x v="2"/>
    <x v="0"/>
    <s v="CAFÉ"/>
    <n v="250"/>
    <x v="4"/>
    <n v="2500"/>
    <n v="0.04"/>
    <x v="16"/>
    <n v="139200"/>
  </r>
  <r>
    <x v="14"/>
    <s v="BARRANQUILLA"/>
    <x v="2"/>
    <x v="1"/>
    <s v="CAFÉ"/>
    <n v="250"/>
    <x v="4"/>
    <n v="2500"/>
    <n v="0.04"/>
    <x v="16"/>
    <n v="139200"/>
  </r>
  <r>
    <x v="19"/>
    <s v="BOGOTA"/>
    <x v="3"/>
    <x v="1"/>
    <s v="AZUCAR"/>
    <n v="250"/>
    <x v="4"/>
    <n v="2500"/>
    <n v="2.5000000000000001E-2"/>
    <x v="17"/>
    <n v="141375"/>
  </r>
  <r>
    <x v="18"/>
    <s v="ARMENIA"/>
    <x v="3"/>
    <x v="1"/>
    <s v="ARROZ"/>
    <n v="250"/>
    <x v="4"/>
    <n v="2500"/>
    <n v="0.02"/>
    <x v="18"/>
    <n v="142100"/>
  </r>
  <r>
    <x v="0"/>
    <s v="ARMENIA"/>
    <x v="0"/>
    <x v="2"/>
    <s v="LENTEJA"/>
    <n v="5000"/>
    <x v="2"/>
    <n v="5000"/>
    <n v="3.5000000000000003E-2"/>
    <x v="19"/>
    <n v="167910"/>
  </r>
  <r>
    <x v="11"/>
    <s v="BARRANQUILLA"/>
    <x v="0"/>
    <x v="0"/>
    <s v="LENTEJA"/>
    <n v="1500"/>
    <x v="0"/>
    <n v="15000"/>
    <n v="3.5000000000000003E-2"/>
    <x v="19"/>
    <n v="167910"/>
  </r>
  <r>
    <x v="0"/>
    <s v="BOGOTA"/>
    <x v="0"/>
    <x v="3"/>
    <s v="LENTEJA"/>
    <n v="250"/>
    <x v="5"/>
    <n v="2500"/>
    <n v="3.5000000000000003E-2"/>
    <x v="19"/>
    <n v="167910"/>
  </r>
  <r>
    <x v="1"/>
    <s v="BARRANQUILLA"/>
    <x v="1"/>
    <x v="2"/>
    <s v="FRIJOL"/>
    <n v="5000"/>
    <x v="2"/>
    <n v="5000"/>
    <n v="0.03"/>
    <x v="20"/>
    <n v="168780"/>
  </r>
  <r>
    <x v="6"/>
    <s v="ARMENIA"/>
    <x v="1"/>
    <x v="2"/>
    <s v="FRIJOL"/>
    <n v="500"/>
    <x v="2"/>
    <n v="5000"/>
    <n v="0.03"/>
    <x v="20"/>
    <n v="168780"/>
  </r>
  <r>
    <x v="6"/>
    <s v="BOGOTA"/>
    <x v="1"/>
    <x v="0"/>
    <s v="FRIJOL"/>
    <n v="1500"/>
    <x v="0"/>
    <n v="15000"/>
    <n v="0.03"/>
    <x v="20"/>
    <n v="168780"/>
  </r>
  <r>
    <x v="20"/>
    <s v="ARMENIA"/>
    <x v="0"/>
    <x v="3"/>
    <s v="FRIJOL"/>
    <n v="250"/>
    <x v="5"/>
    <n v="2500"/>
    <n v="0.03"/>
    <x v="20"/>
    <n v="168780"/>
  </r>
  <r>
    <x v="2"/>
    <s v="BOGOTA"/>
    <x v="0"/>
    <x v="2"/>
    <s v="MAIZ"/>
    <n v="5000"/>
    <x v="2"/>
    <n v="5000"/>
    <n v="1.4999999999999999E-2"/>
    <x v="21"/>
    <n v="171390"/>
  </r>
  <r>
    <x v="10"/>
    <s v="BARRANQUILLA"/>
    <x v="0"/>
    <x v="2"/>
    <s v="MAIZ"/>
    <n v="500"/>
    <x v="2"/>
    <n v="5000"/>
    <n v="1.4999999999999999E-2"/>
    <x v="21"/>
    <n v="171390"/>
  </r>
  <r>
    <x v="21"/>
    <s v="BARRANQUILLA"/>
    <x v="1"/>
    <x v="3"/>
    <s v="MAIZ"/>
    <n v="250"/>
    <x v="5"/>
    <n v="2500"/>
    <n v="1.4999999999999999E-2"/>
    <x v="21"/>
    <n v="171390"/>
  </r>
  <r>
    <x v="14"/>
    <s v="BOGOTA"/>
    <x v="2"/>
    <x v="2"/>
    <s v="CAFÉ"/>
    <n v="500"/>
    <x v="3"/>
    <n v="5000"/>
    <n v="0.04"/>
    <x v="22"/>
    <n v="222719.99999999997"/>
  </r>
  <r>
    <x v="13"/>
    <s v="BOGOTA"/>
    <x v="3"/>
    <x v="0"/>
    <s v="CAFÉ"/>
    <n v="1000"/>
    <x v="1"/>
    <n v="10000"/>
    <n v="0.04"/>
    <x v="22"/>
    <n v="222719.99999999997"/>
  </r>
  <r>
    <x v="4"/>
    <s v="BOGOTA"/>
    <x v="1"/>
    <x v="2"/>
    <s v="LENTEJA"/>
    <n v="500"/>
    <x v="3"/>
    <n v="5000"/>
    <n v="3.5000000000000003E-2"/>
    <x v="23"/>
    <n v="223879.99999999997"/>
  </r>
  <r>
    <x v="0"/>
    <s v="BARRANQUILLA"/>
    <x v="0"/>
    <x v="0"/>
    <s v="LENTEJA"/>
    <n v="2000"/>
    <x v="0"/>
    <n v="20000"/>
    <n v="3.5000000000000003E-2"/>
    <x v="23"/>
    <n v="223879.99999999997"/>
  </r>
  <r>
    <x v="3"/>
    <s v="ARMENIA"/>
    <x v="1"/>
    <x v="4"/>
    <s v="LENTEJA"/>
    <n v="250"/>
    <x v="6"/>
    <n v="2500"/>
    <n v="3.5000000000000003E-2"/>
    <x v="23"/>
    <n v="223879.99999999997"/>
  </r>
  <r>
    <x v="5"/>
    <s v="BARRANQUILLA"/>
    <x v="0"/>
    <x v="4"/>
    <s v="FRIJOL"/>
    <n v="250"/>
    <x v="6"/>
    <n v="2500"/>
    <n v="0.03"/>
    <x v="24"/>
    <n v="225039.99999999997"/>
  </r>
  <r>
    <x v="16"/>
    <s v="ARMENIA"/>
    <x v="2"/>
    <x v="2"/>
    <s v="AZUCAR"/>
    <n v="500"/>
    <x v="3"/>
    <n v="5000"/>
    <n v="2.5000000000000001E-2"/>
    <x v="25"/>
    <n v="226199.99999999997"/>
  </r>
  <r>
    <x v="7"/>
    <s v="BARRANQUILLA"/>
    <x v="2"/>
    <x v="2"/>
    <s v="AZUCAR"/>
    <n v="5000"/>
    <x v="3"/>
    <n v="5000"/>
    <n v="2.5000000000000001E-2"/>
    <x v="25"/>
    <n v="226199.99999999997"/>
  </r>
  <r>
    <x v="17"/>
    <s v="ARMENIA"/>
    <x v="3"/>
    <x v="0"/>
    <s v="AZUCAR"/>
    <n v="1000"/>
    <x v="1"/>
    <n v="10000"/>
    <n v="2.5000000000000001E-2"/>
    <x v="25"/>
    <n v="226199.99999999997"/>
  </r>
  <r>
    <x v="18"/>
    <s v="BARRANQUILLA"/>
    <x v="3"/>
    <x v="2"/>
    <s v="ARROZ"/>
    <n v="500"/>
    <x v="3"/>
    <n v="5000"/>
    <n v="0.02"/>
    <x v="26"/>
    <n v="227359.99999999997"/>
  </r>
  <r>
    <x v="8"/>
    <s v="BOGOTA"/>
    <x v="3"/>
    <x v="2"/>
    <s v="ARROZ"/>
    <n v="5000"/>
    <x v="3"/>
    <n v="5000"/>
    <n v="0.02"/>
    <x v="26"/>
    <n v="227359.99999999997"/>
  </r>
  <r>
    <x v="9"/>
    <s v="BARRANQUILLA"/>
    <x v="2"/>
    <x v="0"/>
    <s v="ARROZ"/>
    <n v="1000"/>
    <x v="1"/>
    <n v="10000"/>
    <n v="0.02"/>
    <x v="26"/>
    <n v="227359.99999999997"/>
  </r>
  <r>
    <x v="21"/>
    <s v="ARMENIA"/>
    <x v="1"/>
    <x v="0"/>
    <s v="MAIZ"/>
    <n v="2000"/>
    <x v="0"/>
    <n v="20000"/>
    <n v="1.4999999999999999E-2"/>
    <x v="27"/>
    <n v="228519.99999999997"/>
  </r>
  <r>
    <x v="22"/>
    <s v="BOGOTA"/>
    <x v="3"/>
    <x v="3"/>
    <s v="CAFÉ"/>
    <n v="250"/>
    <x v="7"/>
    <n v="2500"/>
    <n v="0.04"/>
    <x v="28"/>
    <n v="278400"/>
  </r>
  <r>
    <x v="15"/>
    <s v="ARMENIA"/>
    <x v="2"/>
    <x v="1"/>
    <s v="CAFÉ"/>
    <n v="5000"/>
    <x v="4"/>
    <n v="5000"/>
    <n v="0.04"/>
    <x v="28"/>
    <n v="278400"/>
  </r>
  <r>
    <x v="19"/>
    <s v="ARMENIA"/>
    <x v="3"/>
    <x v="3"/>
    <s v="AZUCAR"/>
    <n v="250"/>
    <x v="7"/>
    <n v="2500"/>
    <n v="2.5000000000000001E-2"/>
    <x v="29"/>
    <n v="282750"/>
  </r>
  <r>
    <x v="19"/>
    <s v="ARMENIA"/>
    <x v="3"/>
    <x v="1"/>
    <s v="AZUCAR"/>
    <n v="500"/>
    <x v="4"/>
    <n v="5000"/>
    <n v="2.5000000000000001E-2"/>
    <x v="29"/>
    <n v="282750"/>
  </r>
  <r>
    <x v="17"/>
    <s v="BARRANQUILLA"/>
    <x v="3"/>
    <x v="1"/>
    <s v="AZUCAR"/>
    <n v="5000"/>
    <x v="4"/>
    <n v="5000"/>
    <n v="2.5000000000000001E-2"/>
    <x v="29"/>
    <n v="282750"/>
  </r>
  <r>
    <x v="23"/>
    <s v="BARRANQUILLA"/>
    <x v="2"/>
    <x v="3"/>
    <s v="ARROZ"/>
    <n v="250"/>
    <x v="7"/>
    <n v="2500"/>
    <n v="0.02"/>
    <x v="30"/>
    <n v="284200"/>
  </r>
  <r>
    <x v="23"/>
    <s v="BARRANQUILLA"/>
    <x v="2"/>
    <x v="1"/>
    <s v="ARROZ"/>
    <n v="500"/>
    <x v="4"/>
    <n v="5000"/>
    <n v="0.02"/>
    <x v="30"/>
    <n v="284200"/>
  </r>
  <r>
    <x v="13"/>
    <s v="ARMENIA"/>
    <x v="3"/>
    <x v="0"/>
    <s v="CAFÉ"/>
    <n v="1500"/>
    <x v="1"/>
    <n v="15000"/>
    <n v="0.04"/>
    <x v="31"/>
    <n v="334080"/>
  </r>
  <r>
    <x v="4"/>
    <s v="ARMENIA"/>
    <x v="1"/>
    <x v="2"/>
    <s v="LENTEJA"/>
    <n v="1000"/>
    <x v="2"/>
    <n v="10000"/>
    <n v="3.5000000000000003E-2"/>
    <x v="32"/>
    <n v="335820"/>
  </r>
  <r>
    <x v="4"/>
    <s v="ARMENIA"/>
    <x v="1"/>
    <x v="0"/>
    <s v="LENTEJA"/>
    <n v="3000"/>
    <x v="0"/>
    <n v="30000"/>
    <n v="3.5000000000000003E-2"/>
    <x v="32"/>
    <n v="335820"/>
  </r>
  <r>
    <x v="0"/>
    <s v="ARMENIA"/>
    <x v="0"/>
    <x v="3"/>
    <s v="LENTEJA"/>
    <n v="500"/>
    <x v="5"/>
    <n v="5000"/>
    <n v="3.5000000000000003E-2"/>
    <x v="32"/>
    <n v="335820"/>
  </r>
  <r>
    <x v="11"/>
    <s v="BARRANQUILLA"/>
    <x v="0"/>
    <x v="3"/>
    <s v="LENTEJA"/>
    <n v="5000"/>
    <x v="5"/>
    <n v="5000"/>
    <n v="3.5000000000000003E-2"/>
    <x v="32"/>
    <n v="335820"/>
  </r>
  <r>
    <x v="20"/>
    <s v="BOGOTA"/>
    <x v="0"/>
    <x v="2"/>
    <s v="FRIJOL"/>
    <n v="1000"/>
    <x v="2"/>
    <n v="10000"/>
    <n v="0.03"/>
    <x v="33"/>
    <n v="337560"/>
  </r>
  <r>
    <x v="20"/>
    <s v="BARRANQUILLA"/>
    <x v="0"/>
    <x v="0"/>
    <s v="FRIJOL"/>
    <n v="3000"/>
    <x v="0"/>
    <n v="30000"/>
    <n v="0.03"/>
    <x v="33"/>
    <n v="337560"/>
  </r>
  <r>
    <x v="1"/>
    <s v="BARRANQUILLA"/>
    <x v="1"/>
    <x v="3"/>
    <s v="FRIJOL"/>
    <n v="500"/>
    <x v="5"/>
    <n v="5000"/>
    <n v="0.03"/>
    <x v="33"/>
    <n v="337560"/>
  </r>
  <r>
    <x v="20"/>
    <s v="BOGOTA"/>
    <x v="0"/>
    <x v="4"/>
    <s v="FRIJOL"/>
    <n v="1500"/>
    <x v="1"/>
    <n v="15000"/>
    <n v="0.03"/>
    <x v="33"/>
    <n v="337560"/>
  </r>
  <r>
    <x v="16"/>
    <s v="BARRANQUILLA"/>
    <x v="2"/>
    <x v="0"/>
    <s v="AZUCAR"/>
    <n v="1500"/>
    <x v="1"/>
    <n v="15000"/>
    <n v="2.5000000000000001E-2"/>
    <x v="34"/>
    <n v="339300"/>
  </r>
  <r>
    <x v="17"/>
    <s v="BOGOTA"/>
    <x v="3"/>
    <x v="3"/>
    <s v="AZUCAR"/>
    <n v="1000"/>
    <x v="2"/>
    <n v="10000"/>
    <n v="2.5000000000000001E-2"/>
    <x v="34"/>
    <n v="339300"/>
  </r>
  <r>
    <x v="18"/>
    <s v="BOGOTA"/>
    <x v="3"/>
    <x v="0"/>
    <s v="ARROZ"/>
    <n v="1500"/>
    <x v="1"/>
    <n v="15000"/>
    <n v="0.02"/>
    <x v="35"/>
    <n v="341040"/>
  </r>
  <r>
    <x v="21"/>
    <s v="BOGOTA"/>
    <x v="1"/>
    <x v="0"/>
    <s v="MAIZ"/>
    <n v="3000"/>
    <x v="0"/>
    <n v="30000"/>
    <n v="1.4999999999999999E-2"/>
    <x v="36"/>
    <n v="342780"/>
  </r>
  <r>
    <x v="12"/>
    <s v="ARMENIA"/>
    <x v="1"/>
    <x v="3"/>
    <s v="MAIZ"/>
    <n v="5000"/>
    <x v="5"/>
    <n v="5000"/>
    <n v="1.4999999999999999E-2"/>
    <x v="36"/>
    <n v="342780"/>
  </r>
  <r>
    <x v="12"/>
    <s v="BOGOTA"/>
    <x v="1"/>
    <x v="4"/>
    <s v="MAIZ"/>
    <n v="250"/>
    <x v="8"/>
    <n v="2500"/>
    <n v="1.4999999999999999E-2"/>
    <x v="36"/>
    <n v="342780"/>
  </r>
  <r>
    <x v="15"/>
    <s v="CARTAGENA"/>
    <x v="2"/>
    <x v="3"/>
    <s v="CAFÉ"/>
    <n v="250"/>
    <x v="9"/>
    <n v="2500"/>
    <n v="0.04"/>
    <x v="37"/>
    <n v="361920"/>
  </r>
  <r>
    <x v="4"/>
    <s v="BOGOTA"/>
    <x v="1"/>
    <x v="1"/>
    <s v="LENTEJA"/>
    <n v="250"/>
    <x v="10"/>
    <n v="2500"/>
    <n v="3.5000000000000003E-2"/>
    <x v="38"/>
    <n v="419775"/>
  </r>
  <r>
    <x v="10"/>
    <s v="ARMENIA"/>
    <x v="0"/>
    <x v="1"/>
    <s v="MAIZ"/>
    <n v="250"/>
    <x v="10"/>
    <n v="2500"/>
    <n v="1.4999999999999999E-2"/>
    <x v="39"/>
    <n v="428474.99999999994"/>
  </r>
  <r>
    <x v="14"/>
    <s v="ARMENIA"/>
    <x v="2"/>
    <x v="2"/>
    <s v="CAFÉ"/>
    <n v="1000"/>
    <x v="3"/>
    <n v="10000"/>
    <n v="0.04"/>
    <x v="40"/>
    <n v="445439.99999999994"/>
  </r>
  <r>
    <x v="22"/>
    <s v="BARRANQUILLA"/>
    <x v="3"/>
    <x v="0"/>
    <s v="CAFÉ"/>
    <n v="2000"/>
    <x v="1"/>
    <n v="20000"/>
    <n v="0.04"/>
    <x v="40"/>
    <n v="445439.99999999994"/>
  </r>
  <r>
    <x v="11"/>
    <s v="BOGOTA"/>
    <x v="0"/>
    <x v="4"/>
    <s v="LENTEJA"/>
    <n v="500"/>
    <x v="6"/>
    <n v="5000"/>
    <n v="3.5000000000000003E-2"/>
    <x v="41"/>
    <n v="447759.99999999994"/>
  </r>
  <r>
    <x v="6"/>
    <s v="BOGOTA"/>
    <x v="1"/>
    <x v="3"/>
    <s v="FRIJOL"/>
    <n v="5000"/>
    <x v="6"/>
    <n v="5000"/>
    <n v="0.03"/>
    <x v="42"/>
    <n v="450079.99999999994"/>
  </r>
  <r>
    <x v="5"/>
    <s v="ARMENIA"/>
    <x v="0"/>
    <x v="4"/>
    <s v="FRIJOL"/>
    <n v="500"/>
    <x v="6"/>
    <n v="5000"/>
    <n v="0.03"/>
    <x v="42"/>
    <n v="450079.99999999994"/>
  </r>
  <r>
    <x v="20"/>
    <s v="ARMENIA"/>
    <x v="0"/>
    <x v="4"/>
    <s v="FRIJOL"/>
    <n v="5000"/>
    <x v="6"/>
    <n v="5000"/>
    <n v="0.03"/>
    <x v="42"/>
    <n v="450079.99999999994"/>
  </r>
  <r>
    <x v="19"/>
    <s v="BARRANQUILLA"/>
    <x v="3"/>
    <x v="2"/>
    <s v="AZUCAR"/>
    <n v="1000"/>
    <x v="3"/>
    <n v="10000"/>
    <n v="2.5000000000000001E-2"/>
    <x v="43"/>
    <n v="452399.99999999994"/>
  </r>
  <r>
    <x v="7"/>
    <s v="BOGOTA"/>
    <x v="2"/>
    <x v="0"/>
    <s v="AZUCAR"/>
    <n v="2000"/>
    <x v="1"/>
    <n v="20000"/>
    <n v="2.5000000000000001E-2"/>
    <x v="43"/>
    <n v="452399.99999999994"/>
  </r>
  <r>
    <x v="23"/>
    <s v="BOGOTA"/>
    <x v="2"/>
    <x v="2"/>
    <s v="ARROZ"/>
    <n v="1000"/>
    <x v="3"/>
    <n v="10000"/>
    <n v="0.02"/>
    <x v="44"/>
    <n v="454719.99999999994"/>
  </r>
  <r>
    <x v="23"/>
    <s v="ARMENIA"/>
    <x v="2"/>
    <x v="0"/>
    <s v="ARROZ"/>
    <n v="2000"/>
    <x v="1"/>
    <n v="20000"/>
    <n v="0.02"/>
    <x v="44"/>
    <n v="454719.99999999994"/>
  </r>
  <r>
    <x v="21"/>
    <s v="BARRANQUILLA"/>
    <x v="1"/>
    <x v="4"/>
    <s v="MAIZ"/>
    <n v="5000"/>
    <x v="6"/>
    <n v="5000"/>
    <n v="1.4999999999999999E-2"/>
    <x v="45"/>
    <n v="457039.99999999994"/>
  </r>
  <r>
    <x v="12"/>
    <s v="BARRANQUILLA"/>
    <x v="1"/>
    <x v="4"/>
    <s v="MAIZ"/>
    <n v="500"/>
    <x v="6"/>
    <n v="5000"/>
    <n v="1.4999999999999999E-2"/>
    <x v="45"/>
    <n v="457039.99999999994"/>
  </r>
  <r>
    <x v="12"/>
    <s v="CARTAGENA"/>
    <x v="1"/>
    <x v="0"/>
    <s v="MAIZ"/>
    <n v="250"/>
    <x v="11"/>
    <n v="2500"/>
    <n v="1.4999999999999999E-2"/>
    <x v="46"/>
    <n v="471322.49999999994"/>
  </r>
  <r>
    <x v="0"/>
    <s v="BOGOTA"/>
    <x v="0"/>
    <x v="2"/>
    <s v="LENTEJA"/>
    <n v="1500"/>
    <x v="2"/>
    <n v="15000"/>
    <n v="3.5000000000000003E-2"/>
    <x v="47"/>
    <n v="503729.99999999994"/>
  </r>
  <r>
    <x v="20"/>
    <s v="ARMENIA"/>
    <x v="0"/>
    <x v="2"/>
    <s v="FRIJOL"/>
    <n v="1500"/>
    <x v="2"/>
    <n v="15000"/>
    <n v="0.03"/>
    <x v="48"/>
    <n v="506339.99999999994"/>
  </r>
  <r>
    <x v="21"/>
    <s v="BARRANQUILLA"/>
    <x v="1"/>
    <x v="2"/>
    <s v="MAIZ"/>
    <n v="1500"/>
    <x v="2"/>
    <n v="15000"/>
    <n v="1.4999999999999999E-2"/>
    <x v="49"/>
    <n v="514169.99999999994"/>
  </r>
  <r>
    <x v="18"/>
    <s v="BOGOTA"/>
    <x v="3"/>
    <x v="2"/>
    <s v="ARROZ"/>
    <n v="250"/>
    <x v="12"/>
    <n v="2500"/>
    <n v="0.02"/>
    <x v="50"/>
    <n v="539980"/>
  </r>
  <r>
    <x v="13"/>
    <s v="BARRANQUILLA"/>
    <x v="3"/>
    <x v="3"/>
    <s v="CAFÉ"/>
    <n v="5000"/>
    <x v="7"/>
    <n v="5000"/>
    <n v="0.04"/>
    <x v="51"/>
    <n v="556800"/>
  </r>
  <r>
    <x v="22"/>
    <s v="ARMENIA"/>
    <x v="3"/>
    <x v="3"/>
    <s v="CAFÉ"/>
    <n v="500"/>
    <x v="7"/>
    <n v="5000"/>
    <n v="0.04"/>
    <x v="51"/>
    <n v="556800"/>
  </r>
  <r>
    <x v="15"/>
    <s v="ARMENIA"/>
    <x v="2"/>
    <x v="4"/>
    <s v="CAFÉ"/>
    <n v="250"/>
    <x v="13"/>
    <n v="2500"/>
    <n v="0.04"/>
    <x v="51"/>
    <n v="556800"/>
  </r>
  <r>
    <x v="22"/>
    <s v="BARRANQUILLA"/>
    <x v="3"/>
    <x v="1"/>
    <s v="CAFÉ"/>
    <n v="1000"/>
    <x v="4"/>
    <n v="10000"/>
    <n v="0.04"/>
    <x v="51"/>
    <n v="556800"/>
  </r>
  <r>
    <x v="16"/>
    <s v="BOGOTA"/>
    <x v="2"/>
    <x v="3"/>
    <s v="AZUCAR"/>
    <n v="5000"/>
    <x v="7"/>
    <n v="5000"/>
    <n v="2.5000000000000001E-2"/>
    <x v="52"/>
    <n v="565500"/>
  </r>
  <r>
    <x v="7"/>
    <s v="BARRANQUILLA"/>
    <x v="2"/>
    <x v="3"/>
    <s v="AZUCAR"/>
    <n v="500"/>
    <x v="7"/>
    <n v="5000"/>
    <n v="2.5000000000000001E-2"/>
    <x v="52"/>
    <n v="565500"/>
  </r>
  <r>
    <x v="17"/>
    <s v="BARRANQUILLA"/>
    <x v="3"/>
    <x v="4"/>
    <s v="AZUCAR"/>
    <n v="250"/>
    <x v="13"/>
    <n v="2500"/>
    <n v="2.5000000000000001E-2"/>
    <x v="52"/>
    <n v="565500"/>
  </r>
  <r>
    <x v="7"/>
    <s v="BOGOTA"/>
    <x v="2"/>
    <x v="1"/>
    <s v="AZUCAR"/>
    <n v="1000"/>
    <x v="4"/>
    <n v="10000"/>
    <n v="2.5000000000000001E-2"/>
    <x v="52"/>
    <n v="565500"/>
  </r>
  <r>
    <x v="9"/>
    <s v="ARMENIA"/>
    <x v="2"/>
    <x v="3"/>
    <s v="ARROZ"/>
    <n v="5000"/>
    <x v="7"/>
    <n v="5000"/>
    <n v="0.02"/>
    <x v="53"/>
    <n v="568400"/>
  </r>
  <r>
    <x v="8"/>
    <s v="BOGOTA"/>
    <x v="3"/>
    <x v="3"/>
    <s v="ARROZ"/>
    <n v="500"/>
    <x v="7"/>
    <n v="5000"/>
    <n v="0.02"/>
    <x v="53"/>
    <n v="568400"/>
  </r>
  <r>
    <x v="18"/>
    <s v="CARTAGENA"/>
    <x v="3"/>
    <x v="4"/>
    <s v="ARROZ"/>
    <n v="250"/>
    <x v="13"/>
    <n v="2500"/>
    <n v="0.02"/>
    <x v="53"/>
    <n v="568400"/>
  </r>
  <r>
    <x v="9"/>
    <s v="BOGOTA"/>
    <x v="2"/>
    <x v="4"/>
    <s v="ARROZ"/>
    <n v="250"/>
    <x v="13"/>
    <n v="2500"/>
    <n v="0.02"/>
    <x v="53"/>
    <n v="568400"/>
  </r>
  <r>
    <x v="23"/>
    <s v="ARMENIA"/>
    <x v="2"/>
    <x v="1"/>
    <s v="ARROZ"/>
    <n v="1000"/>
    <x v="4"/>
    <n v="10000"/>
    <n v="0.02"/>
    <x v="53"/>
    <n v="568400"/>
  </r>
  <r>
    <x v="22"/>
    <s v="BOGOTA"/>
    <x v="3"/>
    <x v="1"/>
    <s v="CAFÉ"/>
    <n v="500"/>
    <x v="14"/>
    <n v="5000"/>
    <n v="0.04"/>
    <x v="54"/>
    <n v="612480"/>
  </r>
  <r>
    <x v="9"/>
    <s v="CARTAGENA"/>
    <x v="2"/>
    <x v="2"/>
    <s v="ARROZ"/>
    <n v="5000"/>
    <x v="14"/>
    <n v="5000"/>
    <n v="0.02"/>
    <x v="55"/>
    <n v="625240"/>
  </r>
  <r>
    <x v="20"/>
    <s v="CARTAGENA"/>
    <x v="0"/>
    <x v="2"/>
    <s v="FRIJOL"/>
    <n v="250"/>
    <x v="15"/>
    <n v="2500"/>
    <n v="0.03"/>
    <x v="56"/>
    <n v="661055"/>
  </r>
  <r>
    <x v="22"/>
    <s v="BARRANQUILLA"/>
    <x v="3"/>
    <x v="2"/>
    <s v="CAFÉ"/>
    <n v="1500"/>
    <x v="3"/>
    <n v="15000"/>
    <n v="0.04"/>
    <x v="57"/>
    <n v="668160"/>
  </r>
  <r>
    <x v="14"/>
    <s v="ARMENIA"/>
    <x v="2"/>
    <x v="0"/>
    <s v="CAFÉ"/>
    <n v="3000"/>
    <x v="1"/>
    <n v="30000"/>
    <n v="0.04"/>
    <x v="57"/>
    <n v="668160"/>
  </r>
  <r>
    <x v="3"/>
    <s v="ARMENIA"/>
    <x v="1"/>
    <x v="2"/>
    <s v="LENTEJA"/>
    <n v="2000"/>
    <x v="2"/>
    <n v="20000"/>
    <n v="3.5000000000000003E-2"/>
    <x v="58"/>
    <n v="671640"/>
  </r>
  <r>
    <x v="3"/>
    <s v="BOGOTA"/>
    <x v="1"/>
    <x v="3"/>
    <s v="LENTEJA"/>
    <n v="1000"/>
    <x v="5"/>
    <n v="10000"/>
    <n v="3.5000000000000003E-2"/>
    <x v="58"/>
    <n v="671640"/>
  </r>
  <r>
    <x v="5"/>
    <s v="BARRANQUILLA"/>
    <x v="0"/>
    <x v="2"/>
    <s v="FRIJOL"/>
    <n v="2000"/>
    <x v="2"/>
    <n v="20000"/>
    <n v="0.03"/>
    <x v="59"/>
    <n v="675120"/>
  </r>
  <r>
    <x v="1"/>
    <s v="ARMENIA"/>
    <x v="1"/>
    <x v="3"/>
    <s v="FRIJOL"/>
    <n v="1000"/>
    <x v="5"/>
    <n v="10000"/>
    <n v="0.03"/>
    <x v="59"/>
    <n v="675120"/>
  </r>
  <r>
    <x v="19"/>
    <s v="BARRANQUILLA"/>
    <x v="3"/>
    <x v="0"/>
    <s v="AZUCAR"/>
    <n v="3000"/>
    <x v="1"/>
    <n v="30000"/>
    <n v="2.5000000000000001E-2"/>
    <x v="60"/>
    <n v="678600"/>
  </r>
  <r>
    <x v="23"/>
    <s v="ARMENIA"/>
    <x v="2"/>
    <x v="2"/>
    <s v="ARROZ"/>
    <n v="1500"/>
    <x v="3"/>
    <n v="15000"/>
    <n v="0.02"/>
    <x v="61"/>
    <n v="682080"/>
  </r>
  <r>
    <x v="23"/>
    <s v="BOGOTA"/>
    <x v="2"/>
    <x v="0"/>
    <s v="ARROZ"/>
    <n v="3000"/>
    <x v="1"/>
    <n v="30000"/>
    <n v="0.02"/>
    <x v="61"/>
    <n v="682080"/>
  </r>
  <r>
    <x v="12"/>
    <s v="BOGOTA"/>
    <x v="1"/>
    <x v="2"/>
    <s v="MAIZ"/>
    <n v="2000"/>
    <x v="2"/>
    <n v="20000"/>
    <n v="1.4999999999999999E-2"/>
    <x v="62"/>
    <n v="685560"/>
  </r>
  <r>
    <x v="2"/>
    <s v="BARRANQUILLA"/>
    <x v="0"/>
    <x v="3"/>
    <s v="MAIZ"/>
    <n v="1000"/>
    <x v="5"/>
    <n v="10000"/>
    <n v="1.4999999999999999E-2"/>
    <x v="62"/>
    <n v="685560"/>
  </r>
  <r>
    <x v="4"/>
    <s v="CARTAGENA"/>
    <x v="1"/>
    <x v="4"/>
    <s v="LENTEJA"/>
    <n v="500"/>
    <x v="16"/>
    <n v="5000"/>
    <n v="3.5000000000000003E-2"/>
    <x v="63"/>
    <n v="699625"/>
  </r>
  <r>
    <x v="20"/>
    <s v="BUCARAMANGA"/>
    <x v="0"/>
    <x v="1"/>
    <s v="FRIJOL"/>
    <n v="250"/>
    <x v="17"/>
    <n v="2500"/>
    <n v="0.03"/>
    <x v="64"/>
    <n v="731380"/>
  </r>
  <r>
    <x v="7"/>
    <s v="CARTAGENA"/>
    <x v="2"/>
    <x v="1"/>
    <s v="AZUCAR"/>
    <n v="250"/>
    <x v="18"/>
    <n v="2500"/>
    <n v="2.5000000000000001E-2"/>
    <x v="65"/>
    <n v="763425"/>
  </r>
  <r>
    <x v="6"/>
    <s v="CARTAGENA"/>
    <x v="1"/>
    <x v="1"/>
    <s v="FRIJOL"/>
    <n v="5000"/>
    <x v="19"/>
    <n v="5000"/>
    <n v="0.03"/>
    <x v="66"/>
    <n v="815770"/>
  </r>
  <r>
    <x v="15"/>
    <s v="BOGOTA"/>
    <x v="2"/>
    <x v="1"/>
    <s v="CAFÉ"/>
    <n v="1500"/>
    <x v="4"/>
    <n v="15000"/>
    <n v="0.04"/>
    <x v="67"/>
    <n v="835200"/>
  </r>
  <r>
    <x v="3"/>
    <s v="BARRANQUILLA"/>
    <x v="1"/>
    <x v="1"/>
    <s v="LENTEJA"/>
    <n v="5000"/>
    <x v="10"/>
    <n v="5000"/>
    <n v="3.5000000000000003E-2"/>
    <x v="68"/>
    <n v="839550"/>
  </r>
  <r>
    <x v="4"/>
    <s v="ARMENIA"/>
    <x v="1"/>
    <x v="1"/>
    <s v="LENTEJA"/>
    <n v="500"/>
    <x v="10"/>
    <n v="5000"/>
    <n v="3.5000000000000003E-2"/>
    <x v="68"/>
    <n v="839550"/>
  </r>
  <r>
    <x v="5"/>
    <s v="BOGOTA"/>
    <x v="0"/>
    <x v="1"/>
    <s v="FRIJOL"/>
    <n v="5000"/>
    <x v="10"/>
    <n v="5000"/>
    <n v="0.03"/>
    <x v="69"/>
    <n v="843900"/>
  </r>
  <r>
    <x v="20"/>
    <s v="BARRANQUILLA"/>
    <x v="0"/>
    <x v="1"/>
    <s v="FRIJOL"/>
    <n v="500"/>
    <x v="10"/>
    <n v="5000"/>
    <n v="0.03"/>
    <x v="69"/>
    <n v="843900"/>
  </r>
  <r>
    <x v="19"/>
    <s v="BOGOTA"/>
    <x v="3"/>
    <x v="0"/>
    <s v="AZUCAR"/>
    <n v="5000"/>
    <x v="10"/>
    <n v="5000"/>
    <n v="2.5000000000000001E-2"/>
    <x v="70"/>
    <n v="848249.99999999988"/>
  </r>
  <r>
    <x v="7"/>
    <s v="ARMENIA"/>
    <x v="2"/>
    <x v="1"/>
    <s v="AZUCAR"/>
    <n v="1500"/>
    <x v="4"/>
    <n v="15000"/>
    <n v="2.5000000000000001E-2"/>
    <x v="70"/>
    <n v="848249.99999999988"/>
  </r>
  <r>
    <x v="8"/>
    <s v="BARRANQUILLA"/>
    <x v="3"/>
    <x v="1"/>
    <s v="ARROZ"/>
    <n v="1500"/>
    <x v="4"/>
    <n v="15000"/>
    <n v="0.02"/>
    <x v="71"/>
    <n v="852599.99999999988"/>
  </r>
  <r>
    <x v="3"/>
    <s v="CARTAGENA"/>
    <x v="1"/>
    <x v="3"/>
    <s v="LENTEJA"/>
    <n v="250"/>
    <x v="20"/>
    <n v="2500"/>
    <n v="3.5000000000000003E-2"/>
    <x v="72"/>
    <n v="853542.49999999988"/>
  </r>
  <r>
    <x v="2"/>
    <s v="ARMENIA"/>
    <x v="0"/>
    <x v="1"/>
    <s v="MAIZ"/>
    <n v="5000"/>
    <x v="10"/>
    <n v="5000"/>
    <n v="1.4999999999999999E-2"/>
    <x v="73"/>
    <n v="856949.99999999988"/>
  </r>
  <r>
    <x v="21"/>
    <s v="BOGOTA"/>
    <x v="1"/>
    <x v="1"/>
    <s v="MAIZ"/>
    <n v="500"/>
    <x v="10"/>
    <n v="5000"/>
    <n v="1.4999999999999999E-2"/>
    <x v="73"/>
    <n v="856949.99999999988"/>
  </r>
  <r>
    <x v="13"/>
    <s v="BOGOTA"/>
    <x v="3"/>
    <x v="2"/>
    <s v="CAFÉ"/>
    <n v="2000"/>
    <x v="3"/>
    <n v="20000"/>
    <n v="0.04"/>
    <x v="74"/>
    <n v="890879.99999999988"/>
  </r>
  <r>
    <x v="22"/>
    <s v="CARTAGENA"/>
    <x v="3"/>
    <x v="2"/>
    <s v="CAFÉ"/>
    <n v="500"/>
    <x v="21"/>
    <n v="5000"/>
    <n v="0.04"/>
    <x v="74"/>
    <n v="890879.99999999988"/>
  </r>
  <r>
    <x v="11"/>
    <s v="ARMENIA"/>
    <x v="0"/>
    <x v="4"/>
    <s v="LENTEJA"/>
    <n v="1000"/>
    <x v="6"/>
    <n v="10000"/>
    <n v="3.5000000000000003E-2"/>
    <x v="75"/>
    <n v="895519.99999999988"/>
  </r>
  <r>
    <x v="6"/>
    <s v="BARRANQUILLA"/>
    <x v="1"/>
    <x v="4"/>
    <s v="FRIJOL"/>
    <n v="1000"/>
    <x v="6"/>
    <n v="10000"/>
    <n v="0.03"/>
    <x v="76"/>
    <n v="900159.99999999988"/>
  </r>
  <r>
    <x v="17"/>
    <s v="ARMENIA"/>
    <x v="3"/>
    <x v="2"/>
    <s v="AZUCAR"/>
    <n v="2000"/>
    <x v="3"/>
    <n v="20000"/>
    <n v="2.5000000000000001E-2"/>
    <x v="77"/>
    <n v="904799.99999999988"/>
  </r>
  <r>
    <x v="9"/>
    <s v="BARRANQUILLA"/>
    <x v="2"/>
    <x v="2"/>
    <s v="ARROZ"/>
    <n v="2000"/>
    <x v="3"/>
    <n v="20000"/>
    <n v="0.02"/>
    <x v="78"/>
    <n v="909439.99999999988"/>
  </r>
  <r>
    <x v="10"/>
    <s v="BOGOTA"/>
    <x v="0"/>
    <x v="4"/>
    <s v="MAIZ"/>
    <n v="1000"/>
    <x v="6"/>
    <n v="10000"/>
    <n v="1.4999999999999999E-2"/>
    <x v="79"/>
    <n v="914079.99999999988"/>
  </r>
  <r>
    <x v="7"/>
    <s v="BUCARAMANGA"/>
    <x v="2"/>
    <x v="3"/>
    <s v="AZUCAR"/>
    <n v="250"/>
    <x v="22"/>
    <n v="2500"/>
    <n v="2.5000000000000001E-2"/>
    <x v="80"/>
    <n v="933074.99999999988"/>
  </r>
  <r>
    <x v="13"/>
    <s v="CARTAGENA"/>
    <x v="3"/>
    <x v="0"/>
    <s v="CAFÉ"/>
    <n v="250"/>
    <x v="23"/>
    <n v="2500"/>
    <n v="0.04"/>
    <x v="81"/>
    <n v="946559.99999999988"/>
  </r>
  <r>
    <x v="3"/>
    <s v="BARRANQUILLA"/>
    <x v="1"/>
    <x v="2"/>
    <s v="LENTEJA"/>
    <n v="3000"/>
    <x v="2"/>
    <n v="30000"/>
    <n v="3.5000000000000003E-2"/>
    <x v="82"/>
    <n v="1007459.9999999999"/>
  </r>
  <r>
    <x v="3"/>
    <s v="ARMENIA"/>
    <x v="1"/>
    <x v="3"/>
    <s v="LENTEJA"/>
    <n v="1500"/>
    <x v="5"/>
    <n v="15000"/>
    <n v="3.5000000000000003E-2"/>
    <x v="82"/>
    <n v="1007459.9999999999"/>
  </r>
  <r>
    <x v="5"/>
    <s v="BARRANQUILLA"/>
    <x v="0"/>
    <x v="3"/>
    <s v="FRIJOL"/>
    <n v="1500"/>
    <x v="5"/>
    <n v="15000"/>
    <n v="0.03"/>
    <x v="83"/>
    <n v="1012679.9999999999"/>
  </r>
  <r>
    <x v="19"/>
    <s v="CARTAGENA"/>
    <x v="3"/>
    <x v="3"/>
    <s v="AZUCAR"/>
    <n v="5000"/>
    <x v="24"/>
    <n v="5000"/>
    <n v="2.5000000000000001E-2"/>
    <x v="84"/>
    <n v="1017899.9999999999"/>
  </r>
  <r>
    <x v="2"/>
    <s v="ARMENIA"/>
    <x v="0"/>
    <x v="2"/>
    <s v="MAIZ"/>
    <n v="3000"/>
    <x v="2"/>
    <n v="30000"/>
    <n v="1.4999999999999999E-2"/>
    <x v="85"/>
    <n v="1028339.9999999999"/>
  </r>
  <r>
    <x v="2"/>
    <s v="BOGOTA"/>
    <x v="0"/>
    <x v="3"/>
    <s v="MAIZ"/>
    <n v="500"/>
    <x v="24"/>
    <n v="5000"/>
    <n v="1.4999999999999999E-2"/>
    <x v="85"/>
    <n v="1028339.9999999999"/>
  </r>
  <r>
    <x v="12"/>
    <s v="BOGOTA"/>
    <x v="1"/>
    <x v="3"/>
    <s v="MAIZ"/>
    <n v="1500"/>
    <x v="5"/>
    <n v="15000"/>
    <n v="1.4999999999999999E-2"/>
    <x v="85"/>
    <n v="1028339.9999999999"/>
  </r>
  <r>
    <x v="10"/>
    <s v="CUCUTA"/>
    <x v="0"/>
    <x v="4"/>
    <s v="MAIZ"/>
    <n v="250"/>
    <x v="25"/>
    <n v="2500"/>
    <n v="1.4999999999999999E-2"/>
    <x v="86"/>
    <n v="1071187.5"/>
  </r>
  <r>
    <x v="15"/>
    <s v="BARRANQUILLA"/>
    <x v="2"/>
    <x v="3"/>
    <s v="CAFÉ"/>
    <n v="1000"/>
    <x v="7"/>
    <n v="10000"/>
    <n v="0.04"/>
    <x v="87"/>
    <n v="1113600"/>
  </r>
  <r>
    <x v="13"/>
    <s v="BARRANQUILLA"/>
    <x v="3"/>
    <x v="4"/>
    <s v="CAFÉ"/>
    <n v="500"/>
    <x v="13"/>
    <n v="5000"/>
    <n v="0.04"/>
    <x v="87"/>
    <n v="1113600"/>
  </r>
  <r>
    <x v="22"/>
    <s v="BOGOTA"/>
    <x v="3"/>
    <x v="4"/>
    <s v="CAFÉ"/>
    <n v="5000"/>
    <x v="13"/>
    <n v="5000"/>
    <n v="0.04"/>
    <x v="87"/>
    <n v="1113600"/>
  </r>
  <r>
    <x v="13"/>
    <s v="ARMENIA"/>
    <x v="3"/>
    <x v="1"/>
    <s v="CAFÉ"/>
    <n v="2000"/>
    <x v="4"/>
    <n v="20000"/>
    <n v="0.04"/>
    <x v="87"/>
    <n v="1113600"/>
  </r>
  <r>
    <x v="2"/>
    <s v="CARTAGENA"/>
    <x v="0"/>
    <x v="1"/>
    <s v="MAIZ"/>
    <n v="500"/>
    <x v="26"/>
    <n v="5000"/>
    <n v="1.4999999999999999E-2"/>
    <x v="88"/>
    <n v="1114035"/>
  </r>
  <r>
    <x v="3"/>
    <s v="BUCARAMANGA"/>
    <x v="1"/>
    <x v="0"/>
    <s v="LENTEJA"/>
    <n v="250"/>
    <x v="27"/>
    <n v="2500"/>
    <n v="3.5000000000000003E-2"/>
    <x v="89"/>
    <n v="1119400"/>
  </r>
  <r>
    <x v="11"/>
    <s v="BOGOTA"/>
    <x v="0"/>
    <x v="0"/>
    <s v="LENTEJA"/>
    <n v="1000"/>
    <x v="7"/>
    <n v="10000"/>
    <n v="3.5000000000000003E-2"/>
    <x v="89"/>
    <n v="1119400"/>
  </r>
  <r>
    <x v="19"/>
    <s v="ARMENIA"/>
    <x v="3"/>
    <x v="4"/>
    <s v="AZUCAR"/>
    <n v="5000"/>
    <x v="13"/>
    <n v="5000"/>
    <n v="2.5000000000000001E-2"/>
    <x v="90"/>
    <n v="1131000"/>
  </r>
  <r>
    <x v="16"/>
    <s v="BOGOTA"/>
    <x v="2"/>
    <x v="4"/>
    <s v="AZUCAR"/>
    <n v="500"/>
    <x v="13"/>
    <n v="5000"/>
    <n v="2.5000000000000001E-2"/>
    <x v="90"/>
    <n v="1131000"/>
  </r>
  <r>
    <x v="16"/>
    <s v="BARRANQUILLA"/>
    <x v="2"/>
    <x v="1"/>
    <s v="AZUCAR"/>
    <n v="2000"/>
    <x v="4"/>
    <n v="20000"/>
    <n v="2.5000000000000001E-2"/>
    <x v="90"/>
    <n v="1131000"/>
  </r>
  <r>
    <x v="8"/>
    <s v="ARMENIA"/>
    <x v="3"/>
    <x v="3"/>
    <s v="ARROZ"/>
    <n v="1000"/>
    <x v="7"/>
    <n v="10000"/>
    <n v="0.02"/>
    <x v="91"/>
    <n v="1136800"/>
  </r>
  <r>
    <x v="23"/>
    <s v="BARRANQUILLA"/>
    <x v="2"/>
    <x v="4"/>
    <s v="ARROZ"/>
    <n v="5000"/>
    <x v="13"/>
    <n v="5000"/>
    <n v="0.02"/>
    <x v="91"/>
    <n v="1136800"/>
  </r>
  <r>
    <x v="9"/>
    <s v="ARMENIA"/>
    <x v="2"/>
    <x v="4"/>
    <s v="ARROZ"/>
    <n v="500"/>
    <x v="13"/>
    <n v="5000"/>
    <n v="0.02"/>
    <x v="91"/>
    <n v="1136800"/>
  </r>
  <r>
    <x v="18"/>
    <s v="BOGOTA"/>
    <x v="3"/>
    <x v="1"/>
    <s v="ARROZ"/>
    <n v="2000"/>
    <x v="4"/>
    <n v="20000"/>
    <n v="0.02"/>
    <x v="91"/>
    <n v="1136800"/>
  </r>
  <r>
    <x v="23"/>
    <s v="CUCUTA"/>
    <x v="2"/>
    <x v="2"/>
    <s v="ARROZ"/>
    <n v="250"/>
    <x v="28"/>
    <n v="2500"/>
    <n v="0.02"/>
    <x v="92"/>
    <n v="1165220"/>
  </r>
  <r>
    <x v="0"/>
    <s v="CARTAGENA"/>
    <x v="0"/>
    <x v="0"/>
    <s v="LENTEJA"/>
    <n v="5000"/>
    <x v="29"/>
    <n v="5000"/>
    <n v="3.5000000000000003E-2"/>
    <x v="93"/>
    <n v="1203355"/>
  </r>
  <r>
    <x v="0"/>
    <s v="BUCARAMANGA"/>
    <x v="0"/>
    <x v="4"/>
    <s v="LENTEJA"/>
    <n v="5000"/>
    <x v="30"/>
    <n v="5000"/>
    <n v="3.5000000000000003E-2"/>
    <x v="94"/>
    <n v="1231340"/>
  </r>
  <r>
    <x v="1"/>
    <s v="CUCUTA"/>
    <x v="1"/>
    <x v="1"/>
    <s v="FRIJOL"/>
    <n v="250"/>
    <x v="31"/>
    <n v="2500"/>
    <n v="0.03"/>
    <x v="95"/>
    <n v="1251785"/>
  </r>
  <r>
    <x v="9"/>
    <s v="CARTAGENA"/>
    <x v="2"/>
    <x v="3"/>
    <s v="ARROZ"/>
    <n v="500"/>
    <x v="32"/>
    <n v="5000"/>
    <n v="0.02"/>
    <x v="96"/>
    <n v="1307320"/>
  </r>
  <r>
    <x v="13"/>
    <s v="BUCARAMANGA"/>
    <x v="3"/>
    <x v="4"/>
    <s v="CAFÉ"/>
    <n v="250"/>
    <x v="33"/>
    <n v="2500"/>
    <n v="0.04"/>
    <x v="97"/>
    <n v="1308480"/>
  </r>
  <r>
    <x v="15"/>
    <s v="BARRANQUILLA"/>
    <x v="2"/>
    <x v="2"/>
    <s v="CAFÉ"/>
    <n v="3000"/>
    <x v="3"/>
    <n v="30000"/>
    <n v="0.04"/>
    <x v="98"/>
    <n v="1336320"/>
  </r>
  <r>
    <x v="4"/>
    <s v="BARRANQUILLA"/>
    <x v="1"/>
    <x v="3"/>
    <s v="LENTEJA"/>
    <n v="2000"/>
    <x v="5"/>
    <n v="20000"/>
    <n v="3.5000000000000003E-2"/>
    <x v="99"/>
    <n v="1343280"/>
  </r>
  <r>
    <x v="4"/>
    <s v="BARRANQUILLA"/>
    <x v="1"/>
    <x v="4"/>
    <s v="LENTEJA"/>
    <n v="1500"/>
    <x v="6"/>
    <n v="15000"/>
    <n v="3.5000000000000003E-2"/>
    <x v="99"/>
    <n v="1343280"/>
  </r>
  <r>
    <x v="20"/>
    <s v="BOGOTA"/>
    <x v="0"/>
    <x v="3"/>
    <s v="FRIJOL"/>
    <n v="2000"/>
    <x v="5"/>
    <n v="20000"/>
    <n v="0.03"/>
    <x v="100"/>
    <n v="1350240"/>
  </r>
  <r>
    <x v="17"/>
    <s v="BOGOTA"/>
    <x v="3"/>
    <x v="2"/>
    <s v="AZUCAR"/>
    <n v="3000"/>
    <x v="3"/>
    <n v="30000"/>
    <n v="2.5000000000000001E-2"/>
    <x v="101"/>
    <n v="1357200"/>
  </r>
  <r>
    <x v="17"/>
    <s v="CUCUTA"/>
    <x v="3"/>
    <x v="3"/>
    <s v="AZUCAR"/>
    <n v="250"/>
    <x v="34"/>
    <n v="2500"/>
    <n v="2.5000000000000001E-2"/>
    <x v="101"/>
    <n v="1357200"/>
  </r>
  <r>
    <x v="17"/>
    <s v="CARTAGENA"/>
    <x v="3"/>
    <x v="1"/>
    <s v="AZUCAR"/>
    <n v="1000"/>
    <x v="8"/>
    <n v="10000"/>
    <n v="2.5000000000000001E-2"/>
    <x v="101"/>
    <n v="1357200"/>
  </r>
  <r>
    <x v="8"/>
    <s v="ARMENIA"/>
    <x v="3"/>
    <x v="2"/>
    <s v="ARROZ"/>
    <n v="3000"/>
    <x v="3"/>
    <n v="30000"/>
    <n v="0.02"/>
    <x v="102"/>
    <n v="1364160"/>
  </r>
  <r>
    <x v="10"/>
    <s v="ARMENIA"/>
    <x v="0"/>
    <x v="3"/>
    <s v="MAIZ"/>
    <n v="2000"/>
    <x v="5"/>
    <n v="20000"/>
    <n v="1.4999999999999999E-2"/>
    <x v="103"/>
    <n v="1371120"/>
  </r>
  <r>
    <x v="10"/>
    <s v="ARMENIA"/>
    <x v="0"/>
    <x v="4"/>
    <s v="MAIZ"/>
    <n v="1500"/>
    <x v="6"/>
    <n v="15000"/>
    <n v="1.4999999999999999E-2"/>
    <x v="103"/>
    <n v="1371120"/>
  </r>
  <r>
    <x v="10"/>
    <s v="BOGOTA"/>
    <x v="0"/>
    <x v="1"/>
    <s v="MAIZ"/>
    <n v="2000"/>
    <x v="5"/>
    <n v="20000"/>
    <n v="1.4999999999999999E-2"/>
    <x v="103"/>
    <n v="1371120"/>
  </r>
  <r>
    <x v="15"/>
    <s v="CARTAGENA"/>
    <x v="2"/>
    <x v="4"/>
    <s v="CAFÉ"/>
    <n v="5000"/>
    <x v="35"/>
    <n v="5000"/>
    <n v="0.04"/>
    <x v="104"/>
    <n v="1392000"/>
  </r>
  <r>
    <x v="9"/>
    <s v="BUCARAMANGA"/>
    <x v="2"/>
    <x v="0"/>
    <s v="ARROZ"/>
    <n v="500"/>
    <x v="35"/>
    <n v="5000"/>
    <n v="0.02"/>
    <x v="105"/>
    <n v="1421000"/>
  </r>
  <r>
    <x v="11"/>
    <s v="CUCUTA"/>
    <x v="0"/>
    <x v="0"/>
    <s v="LENTEJA"/>
    <n v="250"/>
    <x v="36"/>
    <n v="2500"/>
    <n v="3.5000000000000003E-2"/>
    <x v="106"/>
    <n v="1441227.5"/>
  </r>
  <r>
    <x v="6"/>
    <s v="CARTAGENA"/>
    <x v="1"/>
    <x v="0"/>
    <s v="FRIJOL"/>
    <n v="500"/>
    <x v="37"/>
    <n v="5000"/>
    <n v="0.03"/>
    <x v="107"/>
    <n v="1490890"/>
  </r>
  <r>
    <x v="7"/>
    <s v="BOGOTA"/>
    <x v="2"/>
    <x v="2"/>
    <s v="AZUCAR"/>
    <n v="1500"/>
    <x v="38"/>
    <n v="15000"/>
    <n v="2.5000000000000001E-2"/>
    <x v="108"/>
    <n v="1526850"/>
  </r>
  <r>
    <x v="14"/>
    <s v="CUCUTA"/>
    <x v="2"/>
    <x v="4"/>
    <s v="CAFÉ"/>
    <n v="250"/>
    <x v="39"/>
    <n v="2500"/>
    <n v="0.04"/>
    <x v="109"/>
    <n v="1531200"/>
  </r>
  <r>
    <x v="10"/>
    <s v="BUCARAMANGA"/>
    <x v="0"/>
    <x v="2"/>
    <s v="MAIZ"/>
    <n v="250"/>
    <x v="40"/>
    <n v="2500"/>
    <n v="1.4999999999999999E-2"/>
    <x v="110"/>
    <n v="1542510"/>
  </r>
  <r>
    <x v="15"/>
    <s v="BUCARAMANGA"/>
    <x v="2"/>
    <x v="2"/>
    <s v="CAFÉ"/>
    <n v="5000"/>
    <x v="41"/>
    <n v="5000"/>
    <n v="0.04"/>
    <x v="111"/>
    <n v="1614720"/>
  </r>
  <r>
    <x v="12"/>
    <s v="CARTAGENA"/>
    <x v="1"/>
    <x v="2"/>
    <s v="MAIZ"/>
    <n v="5000"/>
    <x v="42"/>
    <n v="5000"/>
    <n v="1.4999999999999999E-2"/>
    <x v="112"/>
    <n v="1628205"/>
  </r>
  <r>
    <x v="13"/>
    <s v="BARRANQUILLA"/>
    <x v="3"/>
    <x v="1"/>
    <s v="CAFÉ"/>
    <n v="3000"/>
    <x v="4"/>
    <n v="30000"/>
    <n v="0.04"/>
    <x v="113"/>
    <n v="1670400"/>
  </r>
  <r>
    <x v="21"/>
    <s v="CUCUTA"/>
    <x v="1"/>
    <x v="2"/>
    <s v="MAIZ"/>
    <n v="250"/>
    <x v="43"/>
    <n v="2500"/>
    <n v="1.4999999999999999E-2"/>
    <x v="114"/>
    <n v="1671052.5"/>
  </r>
  <r>
    <x v="0"/>
    <s v="BARRANQUILLA"/>
    <x v="0"/>
    <x v="1"/>
    <s v="LENTEJA"/>
    <n v="1000"/>
    <x v="10"/>
    <n v="10000"/>
    <n v="3.5000000000000003E-2"/>
    <x v="115"/>
    <n v="1679100"/>
  </r>
  <r>
    <x v="1"/>
    <s v="BOGOTA"/>
    <x v="1"/>
    <x v="1"/>
    <s v="FRIJOL"/>
    <n v="1000"/>
    <x v="10"/>
    <n v="10000"/>
    <n v="0.03"/>
    <x v="116"/>
    <n v="1687800"/>
  </r>
  <r>
    <x v="17"/>
    <s v="ARMENIA"/>
    <x v="3"/>
    <x v="3"/>
    <s v="AZUCAR"/>
    <n v="1500"/>
    <x v="7"/>
    <n v="15000"/>
    <n v="2.5000000000000001E-2"/>
    <x v="117"/>
    <n v="1696499.9999999998"/>
  </r>
  <r>
    <x v="19"/>
    <s v="CARTAGENA"/>
    <x v="3"/>
    <x v="4"/>
    <s v="AZUCAR"/>
    <n v="500"/>
    <x v="44"/>
    <n v="5000"/>
    <n v="2.5000000000000001E-2"/>
    <x v="117"/>
    <n v="1696499.9999999998"/>
  </r>
  <r>
    <x v="9"/>
    <s v="BARRANQUILLA"/>
    <x v="2"/>
    <x v="3"/>
    <s v="ARROZ"/>
    <n v="1500"/>
    <x v="7"/>
    <n v="15000"/>
    <n v="0.02"/>
    <x v="118"/>
    <n v="1705199.9999999998"/>
  </r>
  <r>
    <x v="9"/>
    <s v="ARMENIA"/>
    <x v="2"/>
    <x v="1"/>
    <s v="ARROZ"/>
    <n v="3000"/>
    <x v="4"/>
    <n v="30000"/>
    <n v="0.02"/>
    <x v="118"/>
    <n v="1705199.9999999998"/>
  </r>
  <r>
    <x v="21"/>
    <s v="ARMENIA"/>
    <x v="1"/>
    <x v="1"/>
    <s v="MAIZ"/>
    <n v="1000"/>
    <x v="10"/>
    <n v="10000"/>
    <n v="1.4999999999999999E-2"/>
    <x v="119"/>
    <n v="1713899.9999999998"/>
  </r>
  <r>
    <x v="23"/>
    <s v="BUCARAMANGA"/>
    <x v="2"/>
    <x v="1"/>
    <s v="ARROZ"/>
    <n v="250"/>
    <x v="45"/>
    <n v="2500"/>
    <n v="0.02"/>
    <x v="120"/>
    <n v="1733619.9999999998"/>
  </r>
  <r>
    <x v="11"/>
    <s v="CARTAGENA"/>
    <x v="0"/>
    <x v="3"/>
    <s v="LENTEJA"/>
    <n v="1000"/>
    <x v="46"/>
    <n v="10000"/>
    <n v="3.5000000000000003E-2"/>
    <x v="121"/>
    <n v="1735069.9999999998"/>
  </r>
  <r>
    <x v="8"/>
    <s v="CUCUTA"/>
    <x v="3"/>
    <x v="1"/>
    <s v="ARROZ"/>
    <n v="250"/>
    <x v="47"/>
    <n v="2500"/>
    <n v="0.02"/>
    <x v="122"/>
    <n v="1762039.9999999998"/>
  </r>
  <r>
    <x v="3"/>
    <s v="BOGOTA"/>
    <x v="1"/>
    <x v="4"/>
    <s v="LENTEJA"/>
    <n v="2000"/>
    <x v="6"/>
    <n v="20000"/>
    <n v="3.5000000000000003E-2"/>
    <x v="123"/>
    <n v="1791039.9999999998"/>
  </r>
  <r>
    <x v="1"/>
    <s v="ARMENIA"/>
    <x v="1"/>
    <x v="4"/>
    <s v="FRIJOL"/>
    <n v="2000"/>
    <x v="6"/>
    <n v="20000"/>
    <n v="0.03"/>
    <x v="124"/>
    <n v="1800319.9999999998"/>
  </r>
  <r>
    <x v="6"/>
    <s v="BUCARAMANGA"/>
    <x v="1"/>
    <x v="4"/>
    <s v="FRIJOL"/>
    <n v="500"/>
    <x v="48"/>
    <n v="5000"/>
    <n v="0.03"/>
    <x v="124"/>
    <n v="1800319.9999999998"/>
  </r>
  <r>
    <x v="18"/>
    <s v="CARTAGENA"/>
    <x v="3"/>
    <x v="1"/>
    <s v="ARROZ"/>
    <n v="5000"/>
    <x v="48"/>
    <n v="5000"/>
    <n v="0.02"/>
    <x v="125"/>
    <n v="1818879.9999999998"/>
  </r>
  <r>
    <x v="2"/>
    <s v="BARRANQUILLA"/>
    <x v="0"/>
    <x v="4"/>
    <s v="MAIZ"/>
    <n v="2000"/>
    <x v="6"/>
    <n v="20000"/>
    <n v="1.4999999999999999E-2"/>
    <x v="126"/>
    <n v="1828159.9999999998"/>
  </r>
  <r>
    <x v="5"/>
    <s v="CUCUTA"/>
    <x v="0"/>
    <x v="3"/>
    <s v="FRIJOL"/>
    <n v="250"/>
    <x v="49"/>
    <n v="2500"/>
    <n v="0.03"/>
    <x v="127"/>
    <n v="1842514.9999999998"/>
  </r>
  <r>
    <x v="0"/>
    <s v="CARTAGENA"/>
    <x v="0"/>
    <x v="2"/>
    <s v="LENTEJA"/>
    <n v="500"/>
    <x v="50"/>
    <n v="5000"/>
    <n v="3.5000000000000003E-2"/>
    <x v="128"/>
    <n v="1874994.9999999998"/>
  </r>
  <r>
    <x v="14"/>
    <s v="BOGOTA"/>
    <x v="2"/>
    <x v="4"/>
    <s v="CAFÉ"/>
    <n v="1000"/>
    <x v="51"/>
    <n v="10000"/>
    <n v="0.04"/>
    <x v="129"/>
    <n v="1893119.9999999998"/>
  </r>
  <r>
    <x v="1"/>
    <s v="BUCARAMANGA"/>
    <x v="1"/>
    <x v="3"/>
    <s v="FRIJOL"/>
    <n v="250"/>
    <x v="52"/>
    <n v="2500"/>
    <n v="0.03"/>
    <x v="130"/>
    <n v="1912839.9999999998"/>
  </r>
  <r>
    <x v="20"/>
    <s v="CARTAGENA"/>
    <x v="0"/>
    <x v="0"/>
    <s v="FRIJOL"/>
    <n v="1500"/>
    <x v="53"/>
    <n v="15000"/>
    <n v="0.03"/>
    <x v="131"/>
    <n v="1940969.9999999998"/>
  </r>
  <r>
    <x v="16"/>
    <s v="CUCUTA"/>
    <x v="2"/>
    <x v="0"/>
    <s v="AZUCAR"/>
    <n v="250"/>
    <x v="54"/>
    <n v="2500"/>
    <n v="2.5000000000000001E-2"/>
    <x v="132"/>
    <n v="1950974.9999999998"/>
  </r>
  <r>
    <x v="20"/>
    <s v="CARTAGENA"/>
    <x v="0"/>
    <x v="3"/>
    <s v="FRIJOL"/>
    <n v="5000"/>
    <x v="55"/>
    <n v="5000"/>
    <n v="0.03"/>
    <x v="133"/>
    <n v="1997229.9999999998"/>
  </r>
  <r>
    <x v="6"/>
    <s v="BARRANQUILLA"/>
    <x v="1"/>
    <x v="3"/>
    <s v="FRIJOL"/>
    <n v="3000"/>
    <x v="5"/>
    <n v="30000"/>
    <n v="0.03"/>
    <x v="134"/>
    <n v="2025359.9999999998"/>
  </r>
  <r>
    <x v="4"/>
    <s v="IBAGUE"/>
    <x v="1"/>
    <x v="4"/>
    <s v="LENTEJA"/>
    <n v="250"/>
    <x v="56"/>
    <n v="2500"/>
    <n v="3.5000000000000003E-2"/>
    <x v="135"/>
    <n v="2028912.4999999998"/>
  </r>
  <r>
    <x v="10"/>
    <s v="BOGOTA"/>
    <x v="0"/>
    <x v="3"/>
    <s v="MAIZ"/>
    <n v="3000"/>
    <x v="5"/>
    <n v="30000"/>
    <n v="1.4999999999999999E-2"/>
    <x v="136"/>
    <n v="2056679.9999999998"/>
  </r>
  <r>
    <x v="12"/>
    <s v="BUCARAMANGA"/>
    <x v="1"/>
    <x v="1"/>
    <s v="MAIZ"/>
    <n v="5000"/>
    <x v="57"/>
    <n v="5000"/>
    <n v="1.4999999999999999E-2"/>
    <x v="136"/>
    <n v="2056679.9999999998"/>
  </r>
  <r>
    <x v="15"/>
    <s v="CARTAGENA"/>
    <x v="2"/>
    <x v="1"/>
    <s v="CAFÉ"/>
    <n v="500"/>
    <x v="58"/>
    <n v="5000"/>
    <n v="0.04"/>
    <x v="137"/>
    <n v="2060159.9999999998"/>
  </r>
  <r>
    <x v="22"/>
    <s v="IBAGUE"/>
    <x v="3"/>
    <x v="2"/>
    <s v="CAFÉ"/>
    <n v="250"/>
    <x v="59"/>
    <n v="2500"/>
    <n v="0.04"/>
    <x v="138"/>
    <n v="2115840"/>
  </r>
  <r>
    <x v="14"/>
    <s v="CARTAGENA"/>
    <x v="2"/>
    <x v="0"/>
    <s v="CAFÉ"/>
    <n v="1000"/>
    <x v="12"/>
    <n v="10000"/>
    <n v="0.04"/>
    <x v="138"/>
    <n v="2115840"/>
  </r>
  <r>
    <x v="17"/>
    <s v="BUCARAMANGA"/>
    <x v="3"/>
    <x v="0"/>
    <s v="AZUCAR"/>
    <n v="250"/>
    <x v="60"/>
    <n v="2500"/>
    <n v="2.5000000000000001E-2"/>
    <x v="139"/>
    <n v="2120625"/>
  </r>
  <r>
    <x v="19"/>
    <s v="BUCARAMANGA"/>
    <x v="3"/>
    <x v="2"/>
    <s v="AZUCAR"/>
    <n v="500"/>
    <x v="61"/>
    <n v="5000"/>
    <n v="2.5000000000000001E-2"/>
    <x v="140"/>
    <n v="2205450"/>
  </r>
  <r>
    <x v="7"/>
    <s v="CUCUTA"/>
    <x v="2"/>
    <x v="0"/>
    <s v="AZUCAR"/>
    <n v="5000"/>
    <x v="61"/>
    <n v="5000"/>
    <n v="2.5000000000000001E-2"/>
    <x v="140"/>
    <n v="2205450"/>
  </r>
  <r>
    <x v="14"/>
    <s v="ARMENIA"/>
    <x v="2"/>
    <x v="3"/>
    <s v="CAFÉ"/>
    <n v="2000"/>
    <x v="7"/>
    <n v="20000"/>
    <n v="0.04"/>
    <x v="141"/>
    <n v="2227200"/>
  </r>
  <r>
    <x v="13"/>
    <s v="CARTAGENA"/>
    <x v="3"/>
    <x v="4"/>
    <s v="CAFÉ"/>
    <n v="2000"/>
    <x v="7"/>
    <n v="20000"/>
    <n v="0.04"/>
    <x v="141"/>
    <n v="2227200"/>
  </r>
  <r>
    <x v="19"/>
    <s v="BARRANQUILLA"/>
    <x v="3"/>
    <x v="3"/>
    <s v="AZUCAR"/>
    <n v="2000"/>
    <x v="7"/>
    <n v="20000"/>
    <n v="2.5000000000000001E-2"/>
    <x v="142"/>
    <n v="2262000"/>
  </r>
  <r>
    <x v="16"/>
    <s v="ARMENIA"/>
    <x v="2"/>
    <x v="4"/>
    <s v="AZUCAR"/>
    <n v="1000"/>
    <x v="13"/>
    <n v="10000"/>
    <n v="2.5000000000000001E-2"/>
    <x v="142"/>
    <n v="2262000"/>
  </r>
  <r>
    <x v="2"/>
    <s v="IBAGUE"/>
    <x v="0"/>
    <x v="1"/>
    <s v="MAIZ"/>
    <n v="250"/>
    <x v="62"/>
    <n v="2500"/>
    <n v="1.4999999999999999E-2"/>
    <x v="143"/>
    <n v="2270917.5"/>
  </r>
  <r>
    <x v="18"/>
    <s v="BARRANQUILLA"/>
    <x v="3"/>
    <x v="4"/>
    <s v="ARROZ"/>
    <n v="1000"/>
    <x v="13"/>
    <n v="10000"/>
    <n v="0.02"/>
    <x v="144"/>
    <n v="2273600"/>
  </r>
  <r>
    <x v="11"/>
    <s v="BUCARAMANGA"/>
    <x v="0"/>
    <x v="4"/>
    <s v="LENTEJA"/>
    <n v="250"/>
    <x v="63"/>
    <n v="2500"/>
    <n v="3.5000000000000003E-2"/>
    <x v="145"/>
    <n v="2294770"/>
  </r>
  <r>
    <x v="12"/>
    <s v="CUCUTA"/>
    <x v="1"/>
    <x v="3"/>
    <s v="MAIZ"/>
    <n v="500"/>
    <x v="64"/>
    <n v="5000"/>
    <n v="1.4999999999999999E-2"/>
    <x v="146"/>
    <n v="2313765"/>
  </r>
  <r>
    <x v="9"/>
    <s v="IBAGUE"/>
    <x v="2"/>
    <x v="3"/>
    <s v="ARROZ"/>
    <n v="250"/>
    <x v="65"/>
    <n v="2500"/>
    <n v="0.02"/>
    <x v="147"/>
    <n v="2358860"/>
  </r>
  <r>
    <x v="3"/>
    <s v="CUCUTA"/>
    <x v="1"/>
    <x v="4"/>
    <s v="LENTEJA"/>
    <n v="5000"/>
    <x v="66"/>
    <n v="5000"/>
    <n v="3.5000000000000003E-2"/>
    <x v="148"/>
    <n v="2378725"/>
  </r>
  <r>
    <x v="8"/>
    <s v="BOGOTA"/>
    <x v="3"/>
    <x v="4"/>
    <s v="ARROZ"/>
    <n v="3000"/>
    <x v="67"/>
    <n v="30000"/>
    <n v="0.02"/>
    <x v="149"/>
    <n v="2387280"/>
  </r>
  <r>
    <x v="6"/>
    <s v="IBAGUE"/>
    <x v="1"/>
    <x v="0"/>
    <s v="FRIJOL"/>
    <n v="250"/>
    <x v="68"/>
    <n v="2500"/>
    <n v="0.03"/>
    <x v="150"/>
    <n v="2433245"/>
  </r>
  <r>
    <x v="18"/>
    <s v="BUCARAMANGA"/>
    <x v="3"/>
    <x v="3"/>
    <s v="ARROZ"/>
    <n v="5000"/>
    <x v="69"/>
    <n v="5000"/>
    <n v="0.02"/>
    <x v="151"/>
    <n v="2444120"/>
  </r>
  <r>
    <x v="14"/>
    <s v="CALI"/>
    <x v="2"/>
    <x v="2"/>
    <s v="CAFÉ"/>
    <n v="250"/>
    <x v="70"/>
    <n v="2500"/>
    <n v="0.04"/>
    <x v="152"/>
    <n v="2477760"/>
  </r>
  <r>
    <x v="18"/>
    <s v="CUCUTA"/>
    <x v="3"/>
    <x v="0"/>
    <s v="ARROZ"/>
    <n v="500"/>
    <x v="71"/>
    <n v="5000"/>
    <n v="0.02"/>
    <x v="153"/>
    <n v="2500960"/>
  </r>
  <r>
    <x v="1"/>
    <s v="ARMENIA"/>
    <x v="1"/>
    <x v="1"/>
    <s v="FRIJOL"/>
    <n v="1500"/>
    <x v="10"/>
    <n v="15000"/>
    <n v="0.03"/>
    <x v="154"/>
    <n v="2531700"/>
  </r>
  <r>
    <x v="19"/>
    <s v="IBAGUE"/>
    <x v="3"/>
    <x v="4"/>
    <s v="AZUCAR"/>
    <n v="250"/>
    <x v="72"/>
    <n v="2500"/>
    <n v="2.5000000000000001E-2"/>
    <x v="155"/>
    <n v="2544750"/>
  </r>
  <r>
    <x v="7"/>
    <s v="CARTAGENA"/>
    <x v="2"/>
    <x v="4"/>
    <s v="AZUCAR"/>
    <n v="1500"/>
    <x v="10"/>
    <n v="15000"/>
    <n v="2.5000000000000001E-2"/>
    <x v="155"/>
    <n v="2544750"/>
  </r>
  <r>
    <x v="13"/>
    <s v="CUCUTA"/>
    <x v="3"/>
    <x v="2"/>
    <s v="CAFÉ"/>
    <n v="5000"/>
    <x v="73"/>
    <n v="5000"/>
    <n v="0.04"/>
    <x v="156"/>
    <n v="2561280"/>
  </r>
  <r>
    <x v="21"/>
    <s v="CARTAGENA"/>
    <x v="1"/>
    <x v="4"/>
    <s v="MAIZ"/>
    <n v="1000"/>
    <x v="74"/>
    <n v="10000"/>
    <n v="1.4999999999999999E-2"/>
    <x v="157"/>
    <n v="2570850"/>
  </r>
  <r>
    <x v="2"/>
    <s v="BARRANQUILLA"/>
    <x v="0"/>
    <x v="1"/>
    <s v="MAIZ"/>
    <n v="1500"/>
    <x v="10"/>
    <n v="15000"/>
    <n v="1.4999999999999999E-2"/>
    <x v="157"/>
    <n v="2570850"/>
  </r>
  <r>
    <x v="0"/>
    <s v="BUCARAMANGA"/>
    <x v="0"/>
    <x v="1"/>
    <s v="LENTEJA"/>
    <n v="500"/>
    <x v="73"/>
    <n v="5000"/>
    <n v="3.5000000000000003E-2"/>
    <x v="158"/>
    <n v="2574620"/>
  </r>
  <r>
    <x v="0"/>
    <s v="IBAGUE"/>
    <x v="0"/>
    <x v="2"/>
    <s v="LENTEJA"/>
    <n v="250"/>
    <x v="75"/>
    <n v="2500"/>
    <n v="3.5000000000000003E-2"/>
    <x v="159"/>
    <n v="2616597.5"/>
  </r>
  <r>
    <x v="20"/>
    <s v="CUCUTA"/>
    <x v="0"/>
    <x v="4"/>
    <s v="FRIJOL"/>
    <n v="500"/>
    <x v="76"/>
    <n v="5000"/>
    <n v="0.03"/>
    <x v="160"/>
    <n v="2672350"/>
  </r>
  <r>
    <x v="0"/>
    <s v="BARRANQUILLA"/>
    <x v="0"/>
    <x v="4"/>
    <s v="LENTEJA"/>
    <n v="3000"/>
    <x v="6"/>
    <n v="30000"/>
    <n v="3.5000000000000003E-2"/>
    <x v="161"/>
    <n v="2686560"/>
  </r>
  <r>
    <x v="3"/>
    <s v="BOGOTA"/>
    <x v="1"/>
    <x v="1"/>
    <s v="LENTEJA"/>
    <n v="1500"/>
    <x v="21"/>
    <n v="15000"/>
    <n v="3.5000000000000003E-2"/>
    <x v="161"/>
    <n v="2686560"/>
  </r>
  <r>
    <x v="1"/>
    <s v="BOGOTA"/>
    <x v="1"/>
    <x v="4"/>
    <s v="FRIJOL"/>
    <n v="3000"/>
    <x v="6"/>
    <n v="30000"/>
    <n v="0.03"/>
    <x v="162"/>
    <n v="2700480"/>
  </r>
  <r>
    <x v="15"/>
    <s v="IBAGUE"/>
    <x v="2"/>
    <x v="1"/>
    <s v="CAFÉ"/>
    <n v="250"/>
    <x v="77"/>
    <n v="2500"/>
    <n v="0.04"/>
    <x v="162"/>
    <n v="2700480"/>
  </r>
  <r>
    <x v="21"/>
    <s v="BUCARAMANGA"/>
    <x v="1"/>
    <x v="2"/>
    <s v="MAIZ"/>
    <n v="1000"/>
    <x v="78"/>
    <n v="10000"/>
    <n v="1.4999999999999999E-2"/>
    <x v="163"/>
    <n v="2742240"/>
  </r>
  <r>
    <x v="21"/>
    <s v="ARMENIA"/>
    <x v="1"/>
    <x v="4"/>
    <s v="MAIZ"/>
    <n v="3000"/>
    <x v="6"/>
    <n v="30000"/>
    <n v="1.4999999999999999E-2"/>
    <x v="163"/>
    <n v="2742240"/>
  </r>
  <r>
    <x v="21"/>
    <s v="CALI"/>
    <x v="1"/>
    <x v="1"/>
    <s v="MAIZ"/>
    <n v="250"/>
    <x v="79"/>
    <n v="2500"/>
    <n v="1.4999999999999999E-2"/>
    <x v="163"/>
    <n v="2742240"/>
  </r>
  <r>
    <x v="20"/>
    <s v="BUCARAMANGA"/>
    <x v="0"/>
    <x v="0"/>
    <s v="FRIJOL"/>
    <n v="5000"/>
    <x v="80"/>
    <n v="5000"/>
    <n v="0.03"/>
    <x v="164"/>
    <n v="2813000"/>
  </r>
  <r>
    <x v="10"/>
    <s v="CUCUTA"/>
    <x v="0"/>
    <x v="1"/>
    <s v="MAIZ"/>
    <n v="5000"/>
    <x v="81"/>
    <n v="5000"/>
    <n v="1.4999999999999999E-2"/>
    <x v="165"/>
    <n v="2827935"/>
  </r>
  <r>
    <x v="12"/>
    <s v="IBAGUE"/>
    <x v="1"/>
    <x v="3"/>
    <s v="MAIZ"/>
    <n v="250"/>
    <x v="82"/>
    <n v="2500"/>
    <n v="1.4999999999999999E-2"/>
    <x v="166"/>
    <n v="2870782.5"/>
  </r>
  <r>
    <x v="7"/>
    <s v="CUCUTA"/>
    <x v="2"/>
    <x v="2"/>
    <s v="AZUCAR"/>
    <n v="500"/>
    <x v="83"/>
    <n v="5000"/>
    <n v="2.5000000000000001E-2"/>
    <x v="167"/>
    <n v="2884050"/>
  </r>
  <r>
    <x v="8"/>
    <s v="CALI"/>
    <x v="3"/>
    <x v="3"/>
    <s v="ARROZ"/>
    <n v="250"/>
    <x v="84"/>
    <n v="2500"/>
    <n v="0.02"/>
    <x v="168"/>
    <n v="2927260"/>
  </r>
  <r>
    <x v="15"/>
    <s v="BUCARAMANGA"/>
    <x v="2"/>
    <x v="3"/>
    <s v="CAFÉ"/>
    <n v="500"/>
    <x v="85"/>
    <n v="5000"/>
    <n v="0.04"/>
    <x v="169"/>
    <n v="2951040"/>
  </r>
  <r>
    <x v="8"/>
    <s v="CARTAGENA"/>
    <x v="3"/>
    <x v="2"/>
    <s v="ARROZ"/>
    <n v="1000"/>
    <x v="17"/>
    <n v="10000"/>
    <n v="0.02"/>
    <x v="170"/>
    <n v="2955680"/>
  </r>
  <r>
    <x v="18"/>
    <s v="MANIZALEZ"/>
    <x v="3"/>
    <x v="0"/>
    <s v="ARROZ"/>
    <n v="250"/>
    <x v="86"/>
    <n v="2500"/>
    <n v="0.02"/>
    <x v="170"/>
    <n v="2955680"/>
  </r>
  <r>
    <x v="23"/>
    <s v="BOGOTA"/>
    <x v="2"/>
    <x v="3"/>
    <s v="ARROZ"/>
    <n v="2000"/>
    <x v="9"/>
    <n v="20000"/>
    <n v="0.02"/>
    <x v="170"/>
    <n v="2955680"/>
  </r>
  <r>
    <x v="23"/>
    <s v="CUCUTA"/>
    <x v="2"/>
    <x v="3"/>
    <s v="ARROZ"/>
    <n v="5000"/>
    <x v="85"/>
    <n v="5000"/>
    <n v="0.02"/>
    <x v="171"/>
    <n v="3012520"/>
  </r>
  <r>
    <x v="20"/>
    <s v="MANIZALEZ"/>
    <x v="0"/>
    <x v="4"/>
    <s v="FRIJOL"/>
    <n v="250"/>
    <x v="87"/>
    <n v="2500"/>
    <n v="0.03"/>
    <x v="172"/>
    <n v="3023975"/>
  </r>
  <r>
    <x v="3"/>
    <s v="CUCUTA"/>
    <x v="1"/>
    <x v="1"/>
    <s v="LENTEJA"/>
    <n v="500"/>
    <x v="88"/>
    <n v="5000"/>
    <n v="3.5000000000000003E-2"/>
    <x v="173"/>
    <n v="3050365"/>
  </r>
  <r>
    <x v="10"/>
    <s v="CARTAGENA"/>
    <x v="0"/>
    <x v="2"/>
    <s v="MAIZ"/>
    <n v="2000"/>
    <x v="89"/>
    <n v="20000"/>
    <n v="1.4999999999999999E-2"/>
    <x v="174"/>
    <n v="3085020"/>
  </r>
  <r>
    <x v="5"/>
    <s v="CALI"/>
    <x v="0"/>
    <x v="0"/>
    <s v="FRIJOL"/>
    <n v="250"/>
    <x v="90"/>
    <n v="2500"/>
    <n v="0.03"/>
    <x v="175"/>
    <n v="3094300"/>
  </r>
  <r>
    <x v="3"/>
    <s v="CARTAGENA"/>
    <x v="1"/>
    <x v="2"/>
    <s v="LENTEJA"/>
    <n v="1500"/>
    <x v="91"/>
    <n v="15000"/>
    <n v="3.5000000000000003E-2"/>
    <x v="176"/>
    <n v="3106335"/>
  </r>
  <r>
    <x v="7"/>
    <s v="MANIZALEZ"/>
    <x v="2"/>
    <x v="2"/>
    <s v="AZUCAR"/>
    <n v="250"/>
    <x v="92"/>
    <n v="2500"/>
    <n v="2.5000000000000001E-2"/>
    <x v="177"/>
    <n v="3138525"/>
  </r>
  <r>
    <x v="1"/>
    <s v="CUCUTA"/>
    <x v="1"/>
    <x v="0"/>
    <s v="FRIJOL"/>
    <n v="5000"/>
    <x v="93"/>
    <n v="5000"/>
    <n v="0.03"/>
    <x v="178"/>
    <n v="3178690"/>
  </r>
  <r>
    <x v="3"/>
    <s v="MANIZALEZ"/>
    <x v="1"/>
    <x v="1"/>
    <s v="LENTEJA"/>
    <n v="250"/>
    <x v="94"/>
    <n v="2500"/>
    <n v="3.5000000000000003E-2"/>
    <x v="179"/>
    <n v="3204282.5"/>
  </r>
  <r>
    <x v="7"/>
    <s v="BUCARAMANGA"/>
    <x v="2"/>
    <x v="4"/>
    <s v="AZUCAR"/>
    <n v="5000"/>
    <x v="95"/>
    <n v="5000"/>
    <n v="2.5000000000000001E-2"/>
    <x v="180"/>
    <n v="3223350"/>
  </r>
  <r>
    <x v="13"/>
    <s v="CUCUTA"/>
    <x v="3"/>
    <x v="3"/>
    <s v="CAFÉ"/>
    <n v="500"/>
    <x v="96"/>
    <n v="5000"/>
    <n v="0.04"/>
    <x v="181"/>
    <n v="3229440"/>
  </r>
  <r>
    <x v="13"/>
    <s v="MANIZALEZ"/>
    <x v="3"/>
    <x v="3"/>
    <s v="CAFÉ"/>
    <n v="250"/>
    <x v="97"/>
    <n v="2500"/>
    <n v="0.04"/>
    <x v="182"/>
    <n v="3285120"/>
  </r>
  <r>
    <x v="16"/>
    <s v="CALI"/>
    <x v="2"/>
    <x v="4"/>
    <s v="AZUCAR"/>
    <n v="250"/>
    <x v="98"/>
    <n v="2500"/>
    <n v="2.5000000000000001E-2"/>
    <x v="183"/>
    <n v="3308175"/>
  </r>
  <r>
    <x v="5"/>
    <s v="CARTAGENA"/>
    <x v="0"/>
    <x v="1"/>
    <s v="FRIJOL"/>
    <n v="1000"/>
    <x v="99"/>
    <n v="10000"/>
    <n v="0.03"/>
    <x v="184"/>
    <n v="3319340"/>
  </r>
  <r>
    <x v="14"/>
    <s v="BOGOTA"/>
    <x v="2"/>
    <x v="3"/>
    <s v="CAFÉ"/>
    <n v="3000"/>
    <x v="7"/>
    <n v="30000"/>
    <n v="0.04"/>
    <x v="185"/>
    <n v="3340800"/>
  </r>
  <r>
    <x v="14"/>
    <s v="BARRANQUILLA"/>
    <x v="2"/>
    <x v="4"/>
    <s v="CAFÉ"/>
    <n v="1500"/>
    <x v="13"/>
    <n v="15000"/>
    <n v="0.04"/>
    <x v="185"/>
    <n v="3340800"/>
  </r>
  <r>
    <x v="11"/>
    <s v="ARMENIA"/>
    <x v="0"/>
    <x v="1"/>
    <s v="LENTEJA"/>
    <n v="2000"/>
    <x v="10"/>
    <n v="20000"/>
    <n v="3.5000000000000003E-2"/>
    <x v="186"/>
    <n v="3358200"/>
  </r>
  <r>
    <x v="6"/>
    <s v="BARRANQUILLA"/>
    <x v="1"/>
    <x v="1"/>
    <s v="FRIJOL"/>
    <n v="2000"/>
    <x v="10"/>
    <n v="20000"/>
    <n v="0.03"/>
    <x v="187"/>
    <n v="3375600"/>
  </r>
  <r>
    <x v="16"/>
    <s v="ARMENIA"/>
    <x v="2"/>
    <x v="3"/>
    <s v="AZUCAR"/>
    <n v="3000"/>
    <x v="7"/>
    <n v="30000"/>
    <n v="2.5000000000000001E-2"/>
    <x v="188"/>
    <n v="3392999.9999999995"/>
  </r>
  <r>
    <x v="19"/>
    <s v="BOGOTA"/>
    <x v="3"/>
    <x v="4"/>
    <s v="AZUCAR"/>
    <n v="1500"/>
    <x v="13"/>
    <n v="15000"/>
    <n v="2.5000000000000001E-2"/>
    <x v="188"/>
    <n v="3392999.9999999995"/>
  </r>
  <r>
    <x v="17"/>
    <s v="CUCUTA"/>
    <x v="3"/>
    <x v="4"/>
    <s v="AZUCAR"/>
    <n v="5000"/>
    <x v="100"/>
    <n v="5000"/>
    <n v="2.5000000000000001E-2"/>
    <x v="188"/>
    <n v="3392999.9999999995"/>
  </r>
  <r>
    <x v="18"/>
    <s v="BARRANQUILLA"/>
    <x v="3"/>
    <x v="3"/>
    <s v="ARROZ"/>
    <n v="3000"/>
    <x v="7"/>
    <n v="30000"/>
    <n v="0.02"/>
    <x v="189"/>
    <n v="3410399.9999999995"/>
  </r>
  <r>
    <x v="18"/>
    <s v="ARMENIA"/>
    <x v="3"/>
    <x v="4"/>
    <s v="ARROZ"/>
    <n v="1500"/>
    <x v="13"/>
    <n v="15000"/>
    <n v="0.02"/>
    <x v="189"/>
    <n v="3410399.9999999995"/>
  </r>
  <r>
    <x v="12"/>
    <s v="BUCARAMANGA"/>
    <x v="1"/>
    <x v="0"/>
    <s v="MAIZ"/>
    <n v="500"/>
    <x v="100"/>
    <n v="5000"/>
    <n v="1.4999999999999999E-2"/>
    <x v="190"/>
    <n v="3427799.9999999995"/>
  </r>
  <r>
    <x v="4"/>
    <s v="CALI"/>
    <x v="1"/>
    <x v="2"/>
    <s v="LENTEJA"/>
    <n v="250"/>
    <x v="101"/>
    <n v="2500"/>
    <n v="3.5000000000000003E-2"/>
    <x v="191"/>
    <n v="3470139.9999999995"/>
  </r>
  <r>
    <x v="10"/>
    <s v="MANIZALEZ"/>
    <x v="0"/>
    <x v="0"/>
    <s v="MAIZ"/>
    <n v="250"/>
    <x v="102"/>
    <n v="2500"/>
    <n v="1.4999999999999999E-2"/>
    <x v="192"/>
    <n v="3470647.4999999995"/>
  </r>
  <r>
    <x v="10"/>
    <s v="CUCUTA"/>
    <x v="0"/>
    <x v="0"/>
    <s v="MAIZ"/>
    <n v="500"/>
    <x v="103"/>
    <n v="5000"/>
    <n v="1.4999999999999999E-2"/>
    <x v="193"/>
    <n v="3513494.9999999995"/>
  </r>
  <r>
    <x v="8"/>
    <s v="BUCARAMANGA"/>
    <x v="3"/>
    <x v="1"/>
    <s v="ARROZ"/>
    <n v="1000"/>
    <x v="104"/>
    <n v="10000"/>
    <n v="0.02"/>
    <x v="194"/>
    <n v="3524079.9999999995"/>
  </r>
  <r>
    <x v="23"/>
    <s v="MANIZALEZ"/>
    <x v="2"/>
    <x v="4"/>
    <s v="ARROZ"/>
    <n v="250"/>
    <x v="105"/>
    <n v="2500"/>
    <n v="0.02"/>
    <x v="195"/>
    <n v="3552499.9999999995"/>
  </r>
  <r>
    <x v="11"/>
    <s v="CUCUTA"/>
    <x v="0"/>
    <x v="2"/>
    <s v="LENTEJA"/>
    <n v="5000"/>
    <x v="106"/>
    <n v="5000"/>
    <n v="3.5000000000000003E-2"/>
    <x v="196"/>
    <n v="3554094.9999999995"/>
  </r>
  <r>
    <x v="3"/>
    <s v="BUCARAMANGA"/>
    <x v="1"/>
    <x v="2"/>
    <s v="LENTEJA"/>
    <n v="5000"/>
    <x v="107"/>
    <n v="5000"/>
    <n v="3.5000000000000003E-2"/>
    <x v="197"/>
    <n v="3582079.9999999995"/>
  </r>
  <r>
    <x v="21"/>
    <s v="CARTAGENA"/>
    <x v="1"/>
    <x v="3"/>
    <s v="MAIZ"/>
    <n v="3000"/>
    <x v="108"/>
    <n v="30000"/>
    <n v="1.4999999999999999E-2"/>
    <x v="198"/>
    <n v="3599189.9999999995"/>
  </r>
  <r>
    <x v="1"/>
    <s v="MANIZALEZ"/>
    <x v="1"/>
    <x v="2"/>
    <s v="FRIJOL"/>
    <n v="250"/>
    <x v="109"/>
    <n v="2500"/>
    <n v="0.03"/>
    <x v="199"/>
    <n v="3614704.9999999995"/>
  </r>
  <r>
    <x v="22"/>
    <s v="CALI"/>
    <x v="3"/>
    <x v="1"/>
    <s v="CAFÉ"/>
    <n v="250"/>
    <x v="110"/>
    <n v="2500"/>
    <n v="0.04"/>
    <x v="200"/>
    <n v="3647039.9999999995"/>
  </r>
  <r>
    <x v="13"/>
    <s v="CARTAGENA"/>
    <x v="3"/>
    <x v="1"/>
    <s v="CAFÉ"/>
    <n v="1500"/>
    <x v="30"/>
    <n v="15000"/>
    <n v="0.04"/>
    <x v="201"/>
    <n v="3674879.9999999995"/>
  </r>
  <r>
    <x v="23"/>
    <s v="CUCUTA"/>
    <x v="2"/>
    <x v="4"/>
    <s v="ARROZ"/>
    <n v="500"/>
    <x v="111"/>
    <n v="5000"/>
    <n v="0.02"/>
    <x v="202"/>
    <n v="3694599.9999999995"/>
  </r>
  <r>
    <x v="14"/>
    <s v="CUCUTA"/>
    <x v="2"/>
    <x v="1"/>
    <s v="CAFÉ"/>
    <n v="5000"/>
    <x v="112"/>
    <n v="5000"/>
    <n v="0.04"/>
    <x v="203"/>
    <n v="3730559.9999999995"/>
  </r>
  <r>
    <x v="16"/>
    <s v="CARTAGENA"/>
    <x v="2"/>
    <x v="3"/>
    <s v="AZUCAR"/>
    <n v="1000"/>
    <x v="22"/>
    <n v="10000"/>
    <n v="2.5000000000000001E-2"/>
    <x v="204"/>
    <n v="3732299.9999999995"/>
  </r>
  <r>
    <x v="17"/>
    <s v="MANIZALEZ"/>
    <x v="3"/>
    <x v="1"/>
    <s v="AZUCAR"/>
    <n v="250"/>
    <x v="113"/>
    <n v="2500"/>
    <n v="2.5000000000000001E-2"/>
    <x v="204"/>
    <n v="3732299.9999999995"/>
  </r>
  <r>
    <x v="11"/>
    <s v="MANIZALEZ"/>
    <x v="0"/>
    <x v="3"/>
    <s v="LENTEJA"/>
    <n v="250"/>
    <x v="114"/>
    <n v="2500"/>
    <n v="3.5000000000000003E-2"/>
    <x v="205"/>
    <n v="3791967.4999999995"/>
  </r>
  <r>
    <x v="18"/>
    <s v="BUCARAMANGA"/>
    <x v="3"/>
    <x v="4"/>
    <s v="ARROZ"/>
    <n v="500"/>
    <x v="112"/>
    <n v="5000"/>
    <n v="0.02"/>
    <x v="206"/>
    <n v="3808279.9999999995"/>
  </r>
  <r>
    <x v="13"/>
    <s v="BUCARAMANGA"/>
    <x v="3"/>
    <x v="3"/>
    <s v="CAFÉ"/>
    <n v="1500"/>
    <x v="32"/>
    <n v="15000"/>
    <n v="0.04"/>
    <x v="207"/>
    <n v="3841919.9999999995"/>
  </r>
  <r>
    <x v="1"/>
    <s v="CUCUTA"/>
    <x v="1"/>
    <x v="2"/>
    <s v="FRIJOL"/>
    <n v="500"/>
    <x v="115"/>
    <n v="5000"/>
    <n v="0.03"/>
    <x v="208"/>
    <n v="3853809.9999999995"/>
  </r>
  <r>
    <x v="23"/>
    <s v="CARTAGENA"/>
    <x v="2"/>
    <x v="1"/>
    <s v="ARROZ"/>
    <n v="2000"/>
    <x v="51"/>
    <n v="20000"/>
    <n v="0.02"/>
    <x v="209"/>
    <n v="3865119.9999999995"/>
  </r>
  <r>
    <x v="14"/>
    <s v="MEDELLIN"/>
    <x v="2"/>
    <x v="0"/>
    <s v="CAFÉ"/>
    <n v="250"/>
    <x v="116"/>
    <n v="2500"/>
    <n v="0.04"/>
    <x v="210"/>
    <n v="3869759.9999999995"/>
  </r>
  <r>
    <x v="2"/>
    <s v="CALI"/>
    <x v="0"/>
    <x v="3"/>
    <s v="MAIZ"/>
    <n v="250"/>
    <x v="117"/>
    <n v="2500"/>
    <n v="1.4999999999999999E-2"/>
    <x v="211"/>
    <n v="3941969.9999999995"/>
  </r>
  <r>
    <x v="13"/>
    <s v="BUCARAMANGA"/>
    <x v="3"/>
    <x v="1"/>
    <s v="CAFÉ"/>
    <n v="5000"/>
    <x v="118"/>
    <n v="5000"/>
    <n v="0.04"/>
    <x v="212"/>
    <n v="3953279.9999999995"/>
  </r>
  <r>
    <x v="21"/>
    <s v="IBAGUE"/>
    <x v="1"/>
    <x v="3"/>
    <s v="MAIZ"/>
    <n v="5000"/>
    <x v="119"/>
    <n v="5000"/>
    <n v="1.4999999999999999E-2"/>
    <x v="213"/>
    <n v="4027664.9999999995"/>
  </r>
  <r>
    <x v="21"/>
    <s v="MEDELLIN"/>
    <x v="1"/>
    <x v="4"/>
    <s v="MAIZ"/>
    <n v="250"/>
    <x v="120"/>
    <n v="2500"/>
    <n v="1.4999999999999999E-2"/>
    <x v="214"/>
    <n v="4070512.4999999995"/>
  </r>
  <r>
    <x v="17"/>
    <s v="IBAGUE"/>
    <x v="3"/>
    <x v="1"/>
    <s v="AZUCAR"/>
    <n v="500"/>
    <x v="121"/>
    <n v="5000"/>
    <n v="2.5000000000000001E-2"/>
    <x v="215"/>
    <n v="4071599.9999999995"/>
  </r>
  <r>
    <x v="4"/>
    <s v="CARTAGENA"/>
    <x v="1"/>
    <x v="0"/>
    <s v="LENTEJA"/>
    <n v="1000"/>
    <x v="122"/>
    <n v="10000"/>
    <n v="3.5000000000000003E-2"/>
    <x v="216"/>
    <n v="4085809.9999999995"/>
  </r>
  <r>
    <x v="9"/>
    <s v="CALI"/>
    <x v="2"/>
    <x v="0"/>
    <s v="ARROZ"/>
    <n v="250"/>
    <x v="123"/>
    <n v="2500"/>
    <n v="0.02"/>
    <x v="217"/>
    <n v="4120899.9999999995"/>
  </r>
  <r>
    <x v="8"/>
    <s v="MEDELLIN"/>
    <x v="3"/>
    <x v="2"/>
    <s v="ARROZ"/>
    <n v="250"/>
    <x v="124"/>
    <n v="2500"/>
    <n v="0.02"/>
    <x v="218"/>
    <n v="4149319.9999999995"/>
  </r>
  <r>
    <x v="20"/>
    <s v="BUCARAMANGA"/>
    <x v="0"/>
    <x v="2"/>
    <s v="FRIJOL"/>
    <n v="500"/>
    <x v="125"/>
    <n v="5000"/>
    <n v="0.03"/>
    <x v="219"/>
    <n v="4163239.9999999995"/>
  </r>
  <r>
    <x v="5"/>
    <s v="MEDELLIN"/>
    <x v="0"/>
    <x v="1"/>
    <s v="FRIJOL"/>
    <n v="250"/>
    <x v="126"/>
    <n v="2500"/>
    <n v="0.03"/>
    <x v="220"/>
    <n v="4205435"/>
  </r>
  <r>
    <x v="8"/>
    <s v="IBAGUE"/>
    <x v="3"/>
    <x v="0"/>
    <s v="ARROZ"/>
    <n v="5000"/>
    <x v="125"/>
    <n v="5000"/>
    <n v="0.02"/>
    <x v="221"/>
    <n v="4206160"/>
  </r>
  <r>
    <x v="11"/>
    <s v="IBAGUE"/>
    <x v="0"/>
    <x v="3"/>
    <s v="LENTEJA"/>
    <n v="500"/>
    <x v="127"/>
    <n v="5000"/>
    <n v="3.5000000000000003E-2"/>
    <x v="222"/>
    <n v="4225735"/>
  </r>
  <r>
    <x v="5"/>
    <s v="BUCARAMANGA"/>
    <x v="0"/>
    <x v="3"/>
    <s v="FRIJOL"/>
    <n v="1000"/>
    <x v="128"/>
    <n v="10000"/>
    <n v="0.03"/>
    <x v="223"/>
    <n v="4275760"/>
  </r>
  <r>
    <x v="6"/>
    <s v="CALI"/>
    <x v="1"/>
    <x v="4"/>
    <s v="FRIJOL"/>
    <n v="250"/>
    <x v="129"/>
    <n v="2500"/>
    <n v="0.03"/>
    <x v="223"/>
    <n v="4275760"/>
  </r>
  <r>
    <x v="16"/>
    <s v="MEDELLIN"/>
    <x v="2"/>
    <x v="3"/>
    <s v="AZUCAR"/>
    <n v="250"/>
    <x v="130"/>
    <n v="2500"/>
    <n v="2.5000000000000001E-2"/>
    <x v="224"/>
    <n v="4326075"/>
  </r>
  <r>
    <x v="5"/>
    <s v="IBAGUE"/>
    <x v="0"/>
    <x v="4"/>
    <s v="FRIJOL"/>
    <n v="5000"/>
    <x v="131"/>
    <n v="5000"/>
    <n v="0.03"/>
    <x v="225"/>
    <n v="4360150"/>
  </r>
  <r>
    <x v="10"/>
    <s v="CARTAGENA"/>
    <x v="0"/>
    <x v="3"/>
    <s v="MAIZ"/>
    <n v="1500"/>
    <x v="132"/>
    <n v="15000"/>
    <n v="1.4999999999999999E-2"/>
    <x v="226"/>
    <n v="4370445"/>
  </r>
  <r>
    <x v="4"/>
    <s v="MEDELLIN"/>
    <x v="1"/>
    <x v="0"/>
    <s v="LENTEJA"/>
    <n v="250"/>
    <x v="133"/>
    <n v="2500"/>
    <n v="3.5000000000000003E-2"/>
    <x v="227"/>
    <n v="4379652.5"/>
  </r>
  <r>
    <x v="14"/>
    <s v="IBAGUE"/>
    <x v="2"/>
    <x v="0"/>
    <s v="CAFÉ"/>
    <n v="500"/>
    <x v="134"/>
    <n v="5000"/>
    <n v="0.04"/>
    <x v="228"/>
    <n v="4398720"/>
  </r>
  <r>
    <x v="15"/>
    <s v="BOGOTA"/>
    <x v="2"/>
    <x v="4"/>
    <s v="CAFÉ"/>
    <n v="2000"/>
    <x v="13"/>
    <n v="20000"/>
    <n v="0.04"/>
    <x v="229"/>
    <n v="4454400"/>
  </r>
  <r>
    <x v="22"/>
    <s v="CUCUTA"/>
    <x v="3"/>
    <x v="4"/>
    <s v="CAFÉ"/>
    <n v="1000"/>
    <x v="27"/>
    <n v="10000"/>
    <n v="0.04"/>
    <x v="229"/>
    <n v="4454400"/>
  </r>
  <r>
    <x v="22"/>
    <s v="MEDELLIN"/>
    <x v="3"/>
    <x v="4"/>
    <s v="CAFÉ"/>
    <n v="250"/>
    <x v="135"/>
    <n v="2500"/>
    <n v="0.04"/>
    <x v="229"/>
    <n v="4454400"/>
  </r>
  <r>
    <x v="10"/>
    <s v="BUCARAMANGA"/>
    <x v="0"/>
    <x v="3"/>
    <s v="MAIZ"/>
    <n v="5000"/>
    <x v="136"/>
    <n v="5000"/>
    <n v="1.4999999999999999E-2"/>
    <x v="230"/>
    <n v="4456140"/>
  </r>
  <r>
    <x v="19"/>
    <s v="CARTAGENA"/>
    <x v="3"/>
    <x v="2"/>
    <s v="AZUCAR"/>
    <n v="250"/>
    <x v="137"/>
    <n v="2500"/>
    <n v="2.5000000000000001E-2"/>
    <x v="231"/>
    <n v="4495725"/>
  </r>
  <r>
    <x v="1"/>
    <s v="BOGOTA"/>
    <x v="1"/>
    <x v="0"/>
    <s v="FRIJOL"/>
    <n v="2000"/>
    <x v="13"/>
    <n v="20000"/>
    <n v="0.03"/>
    <x v="232"/>
    <n v="4500800"/>
  </r>
  <r>
    <x v="8"/>
    <s v="BARRANQUILLA"/>
    <x v="3"/>
    <x v="4"/>
    <s v="ARROZ"/>
    <n v="2000"/>
    <x v="13"/>
    <n v="20000"/>
    <n v="0.02"/>
    <x v="233"/>
    <n v="4547200"/>
  </r>
  <r>
    <x v="16"/>
    <s v="IBAGUE"/>
    <x v="2"/>
    <x v="2"/>
    <s v="AZUCAR"/>
    <n v="5000"/>
    <x v="138"/>
    <n v="5000"/>
    <n v="2.5000000000000001E-2"/>
    <x v="234"/>
    <n v="4580550"/>
  </r>
  <r>
    <x v="7"/>
    <s v="BUCARAMANGA"/>
    <x v="2"/>
    <x v="1"/>
    <s v="AZUCAR"/>
    <n v="500"/>
    <x v="138"/>
    <n v="5000"/>
    <n v="2.5000000000000001E-2"/>
    <x v="234"/>
    <n v="4580550"/>
  </r>
  <r>
    <x v="1"/>
    <s v="CARTAGENA"/>
    <x v="1"/>
    <x v="3"/>
    <s v="FRIJOL"/>
    <n v="2000"/>
    <x v="139"/>
    <n v="20000"/>
    <n v="0.03"/>
    <x v="235"/>
    <n v="4613320"/>
  </r>
  <r>
    <x v="0"/>
    <s v="CARTAGENA"/>
    <x v="0"/>
    <x v="1"/>
    <s v="LENTEJA"/>
    <n v="250"/>
    <x v="140"/>
    <n v="2500"/>
    <n v="3.5000000000000003E-2"/>
    <x v="236"/>
    <n v="4645510"/>
  </r>
  <r>
    <x v="2"/>
    <s v="MEDELLIN"/>
    <x v="0"/>
    <x v="2"/>
    <s v="MAIZ"/>
    <n v="250"/>
    <x v="141"/>
    <n v="2500"/>
    <n v="1.4999999999999999E-2"/>
    <x v="237"/>
    <n v="4670377.5"/>
  </r>
  <r>
    <x v="21"/>
    <s v="IBAGUE"/>
    <x v="1"/>
    <x v="4"/>
    <s v="MAIZ"/>
    <n v="500"/>
    <x v="142"/>
    <n v="5000"/>
    <n v="1.4999999999999999E-2"/>
    <x v="238"/>
    <n v="4713225"/>
  </r>
  <r>
    <x v="5"/>
    <s v="BOGOTA"/>
    <x v="0"/>
    <x v="2"/>
    <s v="FRIJOL"/>
    <n v="3000"/>
    <x v="143"/>
    <n v="30000"/>
    <n v="0.03"/>
    <x v="239"/>
    <n v="4725840"/>
  </r>
  <r>
    <x v="4"/>
    <s v="IBAGUE"/>
    <x v="1"/>
    <x v="1"/>
    <s v="LENTEJA"/>
    <n v="5000"/>
    <x v="144"/>
    <n v="5000"/>
    <n v="3.5000000000000003E-2"/>
    <x v="240"/>
    <n v="4729465"/>
  </r>
  <r>
    <x v="9"/>
    <s v="MEDELLIN"/>
    <x v="2"/>
    <x v="1"/>
    <s v="ARROZ"/>
    <n v="250"/>
    <x v="145"/>
    <n v="2500"/>
    <n v="0.02"/>
    <x v="241"/>
    <n v="4746140"/>
  </r>
  <r>
    <x v="8"/>
    <s v="CARTAGENA"/>
    <x v="3"/>
    <x v="0"/>
    <s v="ARROZ"/>
    <n v="3000"/>
    <x v="143"/>
    <n v="30000"/>
    <n v="0.02"/>
    <x v="242"/>
    <n v="4774560"/>
  </r>
  <r>
    <x v="6"/>
    <s v="NEIVA"/>
    <x v="1"/>
    <x v="3"/>
    <s v="FRIJOL"/>
    <n v="250"/>
    <x v="146"/>
    <n v="2500"/>
    <n v="0.03"/>
    <x v="243"/>
    <n v="4796165"/>
  </r>
  <r>
    <x v="23"/>
    <s v="BUCARAMANGA"/>
    <x v="2"/>
    <x v="0"/>
    <s v="ARROZ"/>
    <n v="5000"/>
    <x v="147"/>
    <n v="5000"/>
    <n v="0.02"/>
    <x v="244"/>
    <n v="4831400"/>
  </r>
  <r>
    <x v="8"/>
    <s v="IBAGUE"/>
    <x v="3"/>
    <x v="2"/>
    <s v="ARROZ"/>
    <n v="500"/>
    <x v="148"/>
    <n v="5000"/>
    <n v="0.02"/>
    <x v="245"/>
    <n v="4888240"/>
  </r>
  <r>
    <x v="22"/>
    <s v="IBAGUE"/>
    <x v="3"/>
    <x v="3"/>
    <s v="CAFÉ"/>
    <n v="5000"/>
    <x v="149"/>
    <n v="5000"/>
    <n v="0.04"/>
    <x v="246"/>
    <n v="4899840"/>
  </r>
  <r>
    <x v="19"/>
    <s v="NEIVA"/>
    <x v="3"/>
    <x v="0"/>
    <s v="AZUCAR"/>
    <n v="250"/>
    <x v="150"/>
    <n v="2500"/>
    <n v="2.5000000000000001E-2"/>
    <x v="247"/>
    <n v="4919850"/>
  </r>
  <r>
    <x v="3"/>
    <s v="CALI"/>
    <x v="1"/>
    <x v="3"/>
    <s v="LENTEJA"/>
    <n v="500"/>
    <x v="149"/>
    <n v="5000"/>
    <n v="3.5000000000000003E-2"/>
    <x v="248"/>
    <n v="4925360"/>
  </r>
  <r>
    <x v="23"/>
    <s v="CARTAGENA"/>
    <x v="2"/>
    <x v="0"/>
    <s v="ARROZ"/>
    <n v="1500"/>
    <x v="41"/>
    <n v="15000"/>
    <n v="0.02"/>
    <x v="249"/>
    <n v="4945080"/>
  </r>
  <r>
    <x v="0"/>
    <s v="NEIVA"/>
    <x v="0"/>
    <x v="4"/>
    <s v="LENTEJA"/>
    <n v="250"/>
    <x v="151"/>
    <n v="2500"/>
    <n v="3.5000000000000003E-2"/>
    <x v="250"/>
    <n v="4967337.5"/>
  </r>
  <r>
    <x v="2"/>
    <s v="CUCUTA"/>
    <x v="0"/>
    <x v="2"/>
    <s v="MAIZ"/>
    <n v="1000"/>
    <x v="152"/>
    <n v="10000"/>
    <n v="1.4999999999999999E-2"/>
    <x v="251"/>
    <n v="4970310"/>
  </r>
  <r>
    <x v="5"/>
    <s v="IBAGUE"/>
    <x v="0"/>
    <x v="1"/>
    <s v="FRIJOL"/>
    <n v="500"/>
    <x v="153"/>
    <n v="5000"/>
    <n v="0.03"/>
    <x v="252"/>
    <n v="5035270"/>
  </r>
  <r>
    <x v="11"/>
    <s v="BOGOTA"/>
    <x v="0"/>
    <x v="1"/>
    <s v="LENTEJA"/>
    <n v="3000"/>
    <x v="10"/>
    <n v="30000"/>
    <n v="3.5000000000000003E-2"/>
    <x v="253"/>
    <n v="5037300"/>
  </r>
  <r>
    <x v="15"/>
    <s v="NEIVA"/>
    <x v="2"/>
    <x v="2"/>
    <s v="CAFÉ"/>
    <n v="250"/>
    <x v="154"/>
    <n v="2500"/>
    <n v="0.04"/>
    <x v="254"/>
    <n v="5039040"/>
  </r>
  <r>
    <x v="5"/>
    <s v="ARMENIA"/>
    <x v="0"/>
    <x v="1"/>
    <s v="FRIJOL"/>
    <n v="3000"/>
    <x v="10"/>
    <n v="30000"/>
    <n v="0.03"/>
    <x v="255"/>
    <n v="5063400"/>
  </r>
  <r>
    <x v="16"/>
    <s v="BUCARAMANGA"/>
    <x v="2"/>
    <x v="0"/>
    <s v="AZUCAR"/>
    <n v="1000"/>
    <x v="155"/>
    <n v="10000"/>
    <n v="2.5000000000000001E-2"/>
    <x v="256"/>
    <n v="5089500"/>
  </r>
  <r>
    <x v="10"/>
    <s v="BUCARAMANGA"/>
    <x v="0"/>
    <x v="0"/>
    <s v="MAIZ"/>
    <n v="1500"/>
    <x v="44"/>
    <n v="15000"/>
    <n v="1.4999999999999999E-2"/>
    <x v="257"/>
    <n v="5141700"/>
  </r>
  <r>
    <x v="12"/>
    <s v="BARRANQUILLA"/>
    <x v="1"/>
    <x v="1"/>
    <s v="MAIZ"/>
    <n v="3000"/>
    <x v="10"/>
    <n v="30000"/>
    <n v="1.4999999999999999E-2"/>
    <x v="257"/>
    <n v="5141700"/>
  </r>
  <r>
    <x v="1"/>
    <s v="CALI"/>
    <x v="1"/>
    <x v="4"/>
    <s v="FRIJOL"/>
    <n v="5000"/>
    <x v="156"/>
    <n v="5000"/>
    <n v="0.03"/>
    <x v="258"/>
    <n v="5175920"/>
  </r>
  <r>
    <x v="2"/>
    <s v="IBAGUE"/>
    <x v="0"/>
    <x v="0"/>
    <s v="MAIZ"/>
    <n v="5000"/>
    <x v="157"/>
    <n v="5000"/>
    <n v="1.4999999999999999E-2"/>
    <x v="259"/>
    <n v="5227395"/>
  </r>
  <r>
    <x v="16"/>
    <s v="IBAGUE"/>
    <x v="2"/>
    <x v="3"/>
    <s v="AZUCAR"/>
    <n v="500"/>
    <x v="158"/>
    <n v="5000"/>
    <n v="2.5000000000000001E-2"/>
    <x v="260"/>
    <n v="5259150"/>
  </r>
  <r>
    <x v="12"/>
    <s v="NEIVA"/>
    <x v="1"/>
    <x v="1"/>
    <s v="MAIZ"/>
    <n v="250"/>
    <x v="159"/>
    <n v="2500"/>
    <n v="1.4999999999999999E-2"/>
    <x v="261"/>
    <n v="5270242.5"/>
  </r>
  <r>
    <x v="13"/>
    <s v="CALI"/>
    <x v="3"/>
    <x v="0"/>
    <s v="CAFÉ"/>
    <n v="500"/>
    <x v="160"/>
    <n v="5000"/>
    <n v="0.04"/>
    <x v="262"/>
    <n v="5289600"/>
  </r>
  <r>
    <x v="18"/>
    <s v="NEIVA"/>
    <x v="3"/>
    <x v="3"/>
    <s v="ARROZ"/>
    <n v="250"/>
    <x v="161"/>
    <n v="2500"/>
    <n v="0.02"/>
    <x v="263"/>
    <n v="5342960"/>
  </r>
  <r>
    <x v="9"/>
    <s v="CUCUTA"/>
    <x v="2"/>
    <x v="1"/>
    <s v="ARROZ"/>
    <n v="1000"/>
    <x v="33"/>
    <n v="10000"/>
    <n v="0.02"/>
    <x v="263"/>
    <n v="5342960"/>
  </r>
  <r>
    <x v="20"/>
    <s v="NEIVA"/>
    <x v="0"/>
    <x v="0"/>
    <s v="FRIJOL"/>
    <n v="250"/>
    <x v="162"/>
    <n v="2500"/>
    <n v="0.03"/>
    <x v="264"/>
    <n v="5386895"/>
  </r>
  <r>
    <x v="9"/>
    <s v="IBAGUE"/>
    <x v="2"/>
    <x v="4"/>
    <s v="ARROZ"/>
    <n v="5000"/>
    <x v="160"/>
    <n v="5000"/>
    <n v="0.02"/>
    <x v="265"/>
    <n v="5399800"/>
  </r>
  <r>
    <x v="4"/>
    <s v="IBAGUE"/>
    <x v="1"/>
    <x v="0"/>
    <s v="LENTEJA"/>
    <n v="500"/>
    <x v="163"/>
    <n v="5000"/>
    <n v="3.5000000000000003E-2"/>
    <x v="266"/>
    <n v="5401105"/>
  </r>
  <r>
    <x v="17"/>
    <s v="CARTAGENA"/>
    <x v="3"/>
    <x v="0"/>
    <s v="AZUCAR"/>
    <n v="2000"/>
    <x v="78"/>
    <n v="20000"/>
    <n v="2.5000000000000001E-2"/>
    <x v="267"/>
    <n v="5428800"/>
  </r>
  <r>
    <x v="1"/>
    <s v="CARTAGENA"/>
    <x v="1"/>
    <x v="4"/>
    <s v="FRIJOL"/>
    <n v="1500"/>
    <x v="164"/>
    <n v="15000"/>
    <n v="0.03"/>
    <x v="268"/>
    <n v="5485350"/>
  </r>
  <r>
    <x v="7"/>
    <s v="NEIVA"/>
    <x v="2"/>
    <x v="4"/>
    <s v="AZUCAR"/>
    <n v="250"/>
    <x v="165"/>
    <n v="2500"/>
    <n v="2.5000000000000001E-2"/>
    <x v="269"/>
    <n v="5513625"/>
  </r>
  <r>
    <x v="6"/>
    <s v="IBAGUE"/>
    <x v="1"/>
    <x v="2"/>
    <s v="FRIJOL"/>
    <n v="5000"/>
    <x v="166"/>
    <n v="5000"/>
    <n v="0.03"/>
    <x v="270"/>
    <n v="5541610"/>
  </r>
  <r>
    <x v="3"/>
    <s v="NEIVA"/>
    <x v="1"/>
    <x v="2"/>
    <s v="LENTEJA"/>
    <n v="250"/>
    <x v="167"/>
    <n v="2500"/>
    <n v="3.5000000000000003E-2"/>
    <x v="271"/>
    <n v="5555022.5"/>
  </r>
  <r>
    <x v="22"/>
    <s v="IBAGUE"/>
    <x v="3"/>
    <x v="4"/>
    <s v="CAFÉ"/>
    <n v="500"/>
    <x v="168"/>
    <n v="5000"/>
    <n v="0.04"/>
    <x v="272"/>
    <n v="5568000"/>
  </r>
  <r>
    <x v="17"/>
    <s v="CALI"/>
    <x v="3"/>
    <x v="2"/>
    <s v="AZUCAR"/>
    <n v="5000"/>
    <x v="169"/>
    <n v="5000"/>
    <n v="2.5000000000000001E-2"/>
    <x v="273"/>
    <n v="5598450"/>
  </r>
  <r>
    <x v="13"/>
    <s v="NEIVA"/>
    <x v="3"/>
    <x v="1"/>
    <s v="CAFÉ"/>
    <n v="250"/>
    <x v="170"/>
    <n v="2500"/>
    <n v="0.04"/>
    <x v="274"/>
    <n v="5623680"/>
  </r>
  <r>
    <x v="6"/>
    <s v="CUCUTA"/>
    <x v="1"/>
    <x v="3"/>
    <s v="FRIJOL"/>
    <n v="1000"/>
    <x v="171"/>
    <n v="10000"/>
    <n v="0.03"/>
    <x v="275"/>
    <n v="5682260"/>
  </r>
  <r>
    <x v="19"/>
    <s v="IBAGUE"/>
    <x v="3"/>
    <x v="1"/>
    <s v="AZUCAR"/>
    <n v="5000"/>
    <x v="172"/>
    <n v="5000"/>
    <n v="2.5000000000000001E-2"/>
    <x v="276"/>
    <n v="5768100"/>
  </r>
  <r>
    <x v="4"/>
    <s v="BUCARAMANGA"/>
    <x v="1"/>
    <x v="4"/>
    <s v="LENTEJA"/>
    <n v="1000"/>
    <x v="173"/>
    <n v="10000"/>
    <n v="3.5000000000000003E-2"/>
    <x v="277"/>
    <n v="5820880"/>
  </r>
  <r>
    <x v="10"/>
    <s v="CALI"/>
    <x v="0"/>
    <x v="4"/>
    <s v="MAIZ"/>
    <n v="500"/>
    <x v="172"/>
    <n v="5000"/>
    <n v="1.4999999999999999E-2"/>
    <x v="278"/>
    <n v="5827260"/>
  </r>
  <r>
    <x v="10"/>
    <s v="PASTO"/>
    <x v="0"/>
    <x v="3"/>
    <s v="MAIZ"/>
    <n v="250"/>
    <x v="174"/>
    <n v="2500"/>
    <n v="1.4999999999999999E-2"/>
    <x v="279"/>
    <n v="5870107.5"/>
  </r>
  <r>
    <x v="0"/>
    <s v="MANIZALEZ"/>
    <x v="0"/>
    <x v="3"/>
    <s v="LENTEJA"/>
    <n v="5000"/>
    <x v="175"/>
    <n v="5000"/>
    <n v="3.5000000000000003E-2"/>
    <x v="280"/>
    <n v="5904835"/>
  </r>
  <r>
    <x v="5"/>
    <s v="CARTAGENA"/>
    <x v="0"/>
    <x v="4"/>
    <s v="FRIJOL"/>
    <n v="3000"/>
    <x v="176"/>
    <n v="30000"/>
    <n v="0.03"/>
    <x v="281"/>
    <n v="5907300"/>
  </r>
  <r>
    <x v="2"/>
    <s v="MANIZALEZ"/>
    <x v="0"/>
    <x v="2"/>
    <s v="MAIZ"/>
    <n v="500"/>
    <x v="177"/>
    <n v="5000"/>
    <n v="1.4999999999999999E-2"/>
    <x v="282"/>
    <n v="5912955"/>
  </r>
  <r>
    <x v="11"/>
    <s v="CALI"/>
    <x v="0"/>
    <x v="1"/>
    <s v="LENTEJA"/>
    <n v="5000"/>
    <x v="178"/>
    <n v="5000"/>
    <n v="3.5000000000000003E-2"/>
    <x v="283"/>
    <n v="5932820"/>
  </r>
  <r>
    <x v="23"/>
    <s v="PASTO"/>
    <x v="2"/>
    <x v="0"/>
    <s v="ARROZ"/>
    <n v="250"/>
    <x v="179"/>
    <n v="2500"/>
    <n v="0.02"/>
    <x v="284"/>
    <n v="5939780"/>
  </r>
  <r>
    <x v="1"/>
    <s v="PASTO"/>
    <x v="1"/>
    <x v="4"/>
    <s v="FRIJOL"/>
    <n v="250"/>
    <x v="180"/>
    <n v="2500"/>
    <n v="0.03"/>
    <x v="285"/>
    <n v="5977625"/>
  </r>
  <r>
    <x v="15"/>
    <s v="MANIZALEZ"/>
    <x v="2"/>
    <x v="0"/>
    <s v="CAFÉ"/>
    <n v="5000"/>
    <x v="181"/>
    <n v="5000"/>
    <n v="0.04"/>
    <x v="286"/>
    <n v="6069120"/>
  </r>
  <r>
    <x v="9"/>
    <s v="MANIZALEZ"/>
    <x v="2"/>
    <x v="1"/>
    <s v="ARROZ"/>
    <n v="500"/>
    <x v="182"/>
    <n v="5000"/>
    <n v="0.02"/>
    <x v="287"/>
    <n v="6081880"/>
  </r>
  <r>
    <x v="17"/>
    <s v="CARTAGENA"/>
    <x v="3"/>
    <x v="2"/>
    <s v="AZUCAR"/>
    <n v="1500"/>
    <x v="57"/>
    <n v="15000"/>
    <n v="2.5000000000000001E-2"/>
    <x v="288"/>
    <n v="6107400"/>
  </r>
  <r>
    <x v="17"/>
    <s v="PASTO"/>
    <x v="3"/>
    <x v="2"/>
    <s v="AZUCAR"/>
    <n v="250"/>
    <x v="183"/>
    <n v="2500"/>
    <n v="2.5000000000000001E-2"/>
    <x v="288"/>
    <n v="6107400"/>
  </r>
  <r>
    <x v="19"/>
    <s v="CUCUTA"/>
    <x v="3"/>
    <x v="0"/>
    <s v="AZUCAR"/>
    <n v="1000"/>
    <x v="40"/>
    <n v="10000"/>
    <n v="2.5000000000000001E-2"/>
    <x v="288"/>
    <n v="6107400"/>
  </r>
  <r>
    <x v="17"/>
    <s v="BUCARAMANGA"/>
    <x v="3"/>
    <x v="4"/>
    <s v="AZUCAR"/>
    <n v="2000"/>
    <x v="18"/>
    <n v="20000"/>
    <n v="2.5000000000000001E-2"/>
    <x v="288"/>
    <n v="6107400"/>
  </r>
  <r>
    <x v="11"/>
    <s v="PASTO"/>
    <x v="0"/>
    <x v="1"/>
    <s v="LENTEJA"/>
    <n v="250"/>
    <x v="184"/>
    <n v="2500"/>
    <n v="3.5000000000000003E-2"/>
    <x v="289"/>
    <n v="6142707.5"/>
  </r>
  <r>
    <x v="11"/>
    <s v="CARTAGENA"/>
    <x v="0"/>
    <x v="4"/>
    <s v="LENTEJA"/>
    <n v="2000"/>
    <x v="185"/>
    <n v="20000"/>
    <n v="3.5000000000000003E-2"/>
    <x v="290"/>
    <n v="6156700"/>
  </r>
  <r>
    <x v="23"/>
    <s v="CALI"/>
    <x v="2"/>
    <x v="2"/>
    <s v="ARROZ"/>
    <n v="500"/>
    <x v="181"/>
    <n v="5000"/>
    <n v="0.02"/>
    <x v="291"/>
    <n v="6195560"/>
  </r>
  <r>
    <x v="14"/>
    <s v="PASTO"/>
    <x v="2"/>
    <x v="3"/>
    <s v="CAFÉ"/>
    <n v="250"/>
    <x v="186"/>
    <n v="2500"/>
    <n v="0.04"/>
    <x v="292"/>
    <n v="6208320"/>
  </r>
  <r>
    <x v="6"/>
    <s v="MANIZALEZ"/>
    <x v="1"/>
    <x v="3"/>
    <s v="FRIJOL"/>
    <n v="500"/>
    <x v="187"/>
    <n v="5000"/>
    <n v="0.03"/>
    <x v="293"/>
    <n v="6216730"/>
  </r>
  <r>
    <x v="14"/>
    <s v="CALI"/>
    <x v="2"/>
    <x v="3"/>
    <s v="CAFÉ"/>
    <n v="5000"/>
    <x v="188"/>
    <n v="5000"/>
    <n v="0.04"/>
    <x v="294"/>
    <n v="6291840"/>
  </r>
  <r>
    <x v="23"/>
    <s v="BUCARAMANGA"/>
    <x v="2"/>
    <x v="4"/>
    <s v="ARROZ"/>
    <n v="1500"/>
    <x v="58"/>
    <n v="15000"/>
    <n v="0.02"/>
    <x v="295"/>
    <n v="6309240"/>
  </r>
  <r>
    <x v="12"/>
    <s v="MANIZALEZ"/>
    <x v="1"/>
    <x v="4"/>
    <s v="MAIZ"/>
    <n v="5000"/>
    <x v="189"/>
    <n v="5000"/>
    <n v="1.4999999999999999E-2"/>
    <x v="296"/>
    <n v="6427125"/>
  </r>
  <r>
    <x v="0"/>
    <s v="CUCUTA"/>
    <x v="0"/>
    <x v="4"/>
    <s v="LENTEJA"/>
    <n v="1000"/>
    <x v="190"/>
    <n v="10000"/>
    <n v="3.5000000000000003E-2"/>
    <x v="297"/>
    <n v="6436550"/>
  </r>
  <r>
    <x v="19"/>
    <s v="MANIZALEZ"/>
    <x v="3"/>
    <x v="0"/>
    <s v="AZUCAR"/>
    <n v="500"/>
    <x v="191"/>
    <n v="5000"/>
    <n v="2.5000000000000001E-2"/>
    <x v="298"/>
    <n v="6446700"/>
  </r>
  <r>
    <x v="21"/>
    <s v="PASTO"/>
    <x v="1"/>
    <x v="0"/>
    <s v="MAIZ"/>
    <n v="250"/>
    <x v="192"/>
    <n v="2500"/>
    <n v="1.4999999999999999E-2"/>
    <x v="299"/>
    <n v="6469972.5"/>
  </r>
  <r>
    <x v="1"/>
    <s v="CALI"/>
    <x v="1"/>
    <x v="1"/>
    <s v="FRIJOL"/>
    <n v="500"/>
    <x v="193"/>
    <n v="5000"/>
    <n v="0.03"/>
    <x v="300"/>
    <n v="6526160"/>
  </r>
  <r>
    <x v="8"/>
    <s v="PASTO"/>
    <x v="3"/>
    <x v="4"/>
    <s v="ARROZ"/>
    <n v="250"/>
    <x v="194"/>
    <n v="2500"/>
    <n v="0.02"/>
    <x v="301"/>
    <n v="6536600"/>
  </r>
  <r>
    <x v="5"/>
    <s v="PASTO"/>
    <x v="0"/>
    <x v="2"/>
    <s v="FRIJOL"/>
    <n v="250"/>
    <x v="195"/>
    <n v="2500"/>
    <n v="0.03"/>
    <x v="302"/>
    <n v="6568355"/>
  </r>
  <r>
    <x v="22"/>
    <s v="BUCARAMANGA"/>
    <x v="3"/>
    <x v="2"/>
    <s v="CAFÉ"/>
    <n v="1000"/>
    <x v="196"/>
    <n v="10000"/>
    <n v="0.04"/>
    <x v="303"/>
    <n v="6570240"/>
  </r>
  <r>
    <x v="0"/>
    <s v="MANIZALEZ"/>
    <x v="0"/>
    <x v="4"/>
    <s v="LENTEJA"/>
    <n v="500"/>
    <x v="197"/>
    <n v="5000"/>
    <n v="3.5000000000000003E-2"/>
    <x v="304"/>
    <n v="6576475"/>
  </r>
  <r>
    <x v="18"/>
    <s v="MANIZALEZ"/>
    <x v="3"/>
    <x v="2"/>
    <s v="ARROZ"/>
    <n v="5000"/>
    <x v="193"/>
    <n v="5000"/>
    <n v="0.02"/>
    <x v="305"/>
    <n v="6593440"/>
  </r>
  <r>
    <x v="11"/>
    <s v="CUCUTA"/>
    <x v="0"/>
    <x v="1"/>
    <s v="LENTEJA"/>
    <n v="1500"/>
    <x v="198"/>
    <n v="15000"/>
    <n v="3.5000000000000003E-2"/>
    <x v="306"/>
    <n v="6632445"/>
  </r>
  <r>
    <x v="22"/>
    <s v="ARMENIA"/>
    <x v="3"/>
    <x v="4"/>
    <s v="CAFÉ"/>
    <n v="3000"/>
    <x v="13"/>
    <n v="30000"/>
    <n v="0.04"/>
    <x v="307"/>
    <n v="6681600"/>
  </r>
  <r>
    <x v="16"/>
    <s v="PEREIRA"/>
    <x v="2"/>
    <x v="1"/>
    <s v="AZUCAR"/>
    <n v="250"/>
    <x v="199"/>
    <n v="2500"/>
    <n v="2.5000000000000001E-2"/>
    <x v="308"/>
    <n v="6701175"/>
  </r>
  <r>
    <x v="20"/>
    <s v="MANIZALEZ"/>
    <x v="0"/>
    <x v="1"/>
    <s v="FRIJOL"/>
    <n v="5000"/>
    <x v="200"/>
    <n v="5000"/>
    <n v="0.03"/>
    <x v="309"/>
    <n v="6723070"/>
  </r>
  <r>
    <x v="4"/>
    <s v="PEREIRA"/>
    <x v="1"/>
    <x v="3"/>
    <s v="LENTEJA"/>
    <n v="250"/>
    <x v="201"/>
    <n v="2500"/>
    <n v="3.5000000000000003E-2"/>
    <x v="310"/>
    <n v="6730392.5"/>
  </r>
  <r>
    <x v="15"/>
    <s v="MANIZALEZ"/>
    <x v="2"/>
    <x v="2"/>
    <s v="CAFÉ"/>
    <n v="500"/>
    <x v="202"/>
    <n v="5000"/>
    <n v="0.04"/>
    <x v="311"/>
    <n v="6737280"/>
  </r>
  <r>
    <x v="7"/>
    <s v="BARRANQUILLA"/>
    <x v="2"/>
    <x v="4"/>
    <s v="AZUCAR"/>
    <n v="3000"/>
    <x v="13"/>
    <n v="30000"/>
    <n v="2.5000000000000001E-2"/>
    <x v="312"/>
    <n v="6785999.9999999991"/>
  </r>
  <r>
    <x v="15"/>
    <s v="CUCUTA"/>
    <x v="2"/>
    <x v="2"/>
    <s v="CAFÉ"/>
    <n v="1000"/>
    <x v="45"/>
    <n v="10000"/>
    <n v="0.04"/>
    <x v="313"/>
    <n v="6792959.9999999991"/>
  </r>
  <r>
    <x v="22"/>
    <s v="PEREIRA"/>
    <x v="3"/>
    <x v="0"/>
    <s v="CAFÉ"/>
    <n v="250"/>
    <x v="203"/>
    <n v="2500"/>
    <n v="0.04"/>
    <x v="313"/>
    <n v="6792959.9999999991"/>
  </r>
  <r>
    <x v="21"/>
    <s v="CALI"/>
    <x v="1"/>
    <x v="0"/>
    <s v="MAIZ"/>
    <n v="5000"/>
    <x v="204"/>
    <n v="5000"/>
    <n v="1.4999999999999999E-2"/>
    <x v="314"/>
    <n v="6855599.9999999991"/>
  </r>
  <r>
    <x v="14"/>
    <s v="CARTAGENA"/>
    <x v="2"/>
    <x v="2"/>
    <s v="CAFÉ"/>
    <n v="2000"/>
    <x v="104"/>
    <n v="20000"/>
    <n v="0.04"/>
    <x v="315"/>
    <n v="6904319.9999999991"/>
  </r>
  <r>
    <x v="17"/>
    <s v="CALI"/>
    <x v="3"/>
    <x v="3"/>
    <s v="AZUCAR"/>
    <n v="500"/>
    <x v="205"/>
    <n v="5000"/>
    <n v="2.5000000000000001E-2"/>
    <x v="316"/>
    <n v="6955649.9999999991"/>
  </r>
  <r>
    <x v="7"/>
    <s v="MANIZALEZ"/>
    <x v="2"/>
    <x v="3"/>
    <s v="AZUCAR"/>
    <n v="5000"/>
    <x v="205"/>
    <n v="5000"/>
    <n v="2.5000000000000001E-2"/>
    <x v="316"/>
    <n v="6955649.9999999991"/>
  </r>
  <r>
    <x v="2"/>
    <s v="PEREIRA"/>
    <x v="0"/>
    <x v="4"/>
    <s v="MAIZ"/>
    <n v="250"/>
    <x v="206"/>
    <n v="2500"/>
    <n v="1.4999999999999999E-2"/>
    <x v="317"/>
    <n v="7069837.4999999991"/>
  </r>
  <r>
    <x v="3"/>
    <s v="MANIZALEZ"/>
    <x v="1"/>
    <x v="0"/>
    <s v="LENTEJA"/>
    <n v="5000"/>
    <x v="207"/>
    <n v="5000"/>
    <n v="3.5000000000000003E-2"/>
    <x v="318"/>
    <n v="7080204.9999999991"/>
  </r>
  <r>
    <x v="12"/>
    <s v="MANIZALEZ"/>
    <x v="1"/>
    <x v="1"/>
    <s v="MAIZ"/>
    <n v="500"/>
    <x v="208"/>
    <n v="5000"/>
    <n v="1.4999999999999999E-2"/>
    <x v="319"/>
    <n v="7112684.9999999991"/>
  </r>
  <r>
    <x v="16"/>
    <s v="CARTAGENA"/>
    <x v="2"/>
    <x v="2"/>
    <s v="AZUCAR"/>
    <n v="3000"/>
    <x v="209"/>
    <n v="30000"/>
    <n v="2.5000000000000001E-2"/>
    <x v="320"/>
    <n v="7125299.9999999991"/>
  </r>
  <r>
    <x v="16"/>
    <s v="BUCARAMANGA"/>
    <x v="2"/>
    <x v="1"/>
    <s v="AZUCAR"/>
    <n v="3000"/>
    <x v="209"/>
    <n v="30000"/>
    <n v="2.5000000000000001E-2"/>
    <x v="320"/>
    <n v="7125299.9999999991"/>
  </r>
  <r>
    <x v="9"/>
    <s v="PEREIRA"/>
    <x v="2"/>
    <x v="2"/>
    <s v="ARROZ"/>
    <n v="250"/>
    <x v="210"/>
    <n v="2500"/>
    <n v="0.02"/>
    <x v="321"/>
    <n v="7133419.9999999991"/>
  </r>
  <r>
    <x v="6"/>
    <s v="PEREIRA"/>
    <x v="1"/>
    <x v="1"/>
    <s v="FRIJOL"/>
    <n v="250"/>
    <x v="211"/>
    <n v="2500"/>
    <n v="0.03"/>
    <x v="322"/>
    <n v="7159084.9999999991"/>
  </r>
  <r>
    <x v="14"/>
    <s v="CUCUTA"/>
    <x v="2"/>
    <x v="3"/>
    <s v="CAFÉ"/>
    <n v="1500"/>
    <x v="69"/>
    <n v="15000"/>
    <n v="0.04"/>
    <x v="323"/>
    <n v="7182719.9999999991"/>
  </r>
  <r>
    <x v="8"/>
    <s v="CALI"/>
    <x v="3"/>
    <x v="4"/>
    <s v="ARROZ"/>
    <n v="5000"/>
    <x v="212"/>
    <n v="5000"/>
    <n v="0.02"/>
    <x v="324"/>
    <n v="7218679.9999999991"/>
  </r>
  <r>
    <x v="13"/>
    <s v="MANIZALEZ"/>
    <x v="3"/>
    <x v="4"/>
    <s v="CAFÉ"/>
    <n v="5000"/>
    <x v="213"/>
    <n v="5000"/>
    <n v="0.04"/>
    <x v="325"/>
    <n v="7238399.9999999991"/>
  </r>
  <r>
    <x v="18"/>
    <s v="MANIZALEZ"/>
    <x v="3"/>
    <x v="3"/>
    <s v="ARROZ"/>
    <n v="500"/>
    <x v="214"/>
    <n v="5000"/>
    <n v="0.02"/>
    <x v="326"/>
    <n v="7275519.9999999991"/>
  </r>
  <r>
    <x v="11"/>
    <s v="CALI"/>
    <x v="0"/>
    <x v="0"/>
    <s v="LENTEJA"/>
    <n v="500"/>
    <x v="213"/>
    <n v="5000"/>
    <n v="3.5000000000000003E-2"/>
    <x v="327"/>
    <n v="7276099.9999999991"/>
  </r>
  <r>
    <x v="19"/>
    <s v="PEREIRA"/>
    <x v="3"/>
    <x v="3"/>
    <s v="AZUCAR"/>
    <n v="250"/>
    <x v="215"/>
    <n v="2500"/>
    <n v="2.5000000000000001E-2"/>
    <x v="328"/>
    <n v="7294949.9999999991"/>
  </r>
  <r>
    <x v="0"/>
    <s v="PEREIRA"/>
    <x v="0"/>
    <x v="0"/>
    <s v="LENTEJA"/>
    <n v="250"/>
    <x v="216"/>
    <n v="2500"/>
    <n v="3.5000000000000003E-2"/>
    <x v="329"/>
    <n v="7318077.4999999991"/>
  </r>
  <r>
    <x v="12"/>
    <s v="CUCUTA"/>
    <x v="1"/>
    <x v="1"/>
    <s v="MAIZ"/>
    <n v="1000"/>
    <x v="217"/>
    <n v="10000"/>
    <n v="1.4999999999999999E-2"/>
    <x v="330"/>
    <n v="7369769.9999999991"/>
  </r>
  <r>
    <x v="15"/>
    <s v="PEREIRA"/>
    <x v="2"/>
    <x v="4"/>
    <s v="CAFÉ"/>
    <n v="250"/>
    <x v="218"/>
    <n v="2500"/>
    <n v="0.04"/>
    <x v="331"/>
    <n v="7377599.9999999991"/>
  </r>
  <r>
    <x v="20"/>
    <s v="MANIZALEZ"/>
    <x v="0"/>
    <x v="0"/>
    <s v="FRIJOL"/>
    <n v="500"/>
    <x v="219"/>
    <n v="5000"/>
    <n v="0.03"/>
    <x v="332"/>
    <n v="7398189.9999999991"/>
  </r>
  <r>
    <x v="1"/>
    <s v="BUCARAMANGA"/>
    <x v="1"/>
    <x v="2"/>
    <s v="FRIJOL"/>
    <n v="1500"/>
    <x v="71"/>
    <n v="15000"/>
    <n v="0.03"/>
    <x v="333"/>
    <n v="7426319.9999999991"/>
  </r>
  <r>
    <x v="5"/>
    <s v="CALI"/>
    <x v="0"/>
    <x v="2"/>
    <s v="FRIJOL"/>
    <n v="5000"/>
    <x v="220"/>
    <n v="5000"/>
    <n v="0.03"/>
    <x v="334"/>
    <n v="7538839.9999999991"/>
  </r>
  <r>
    <x v="2"/>
    <s v="BUCARAMANGA"/>
    <x v="0"/>
    <x v="1"/>
    <s v="MAIZ"/>
    <n v="1000"/>
    <x v="221"/>
    <n v="10000"/>
    <n v="1.4999999999999999E-2"/>
    <x v="335"/>
    <n v="7541159.9999999991"/>
  </r>
  <r>
    <x v="11"/>
    <s v="BUCARAMANGA"/>
    <x v="0"/>
    <x v="2"/>
    <s v="LENTEJA"/>
    <n v="2000"/>
    <x v="23"/>
    <n v="20000"/>
    <n v="3.5000000000000003E-2"/>
    <x v="336"/>
    <n v="7611919.9999999991"/>
  </r>
  <r>
    <x v="10"/>
    <s v="MANIZALEZ"/>
    <x v="0"/>
    <x v="2"/>
    <s v="MAIZ"/>
    <n v="5000"/>
    <x v="222"/>
    <n v="5000"/>
    <n v="1.4999999999999999E-2"/>
    <x v="337"/>
    <n v="7626854.9999999991"/>
  </r>
  <r>
    <x v="14"/>
    <s v="CALI"/>
    <x v="2"/>
    <x v="4"/>
    <s v="CAFÉ"/>
    <n v="500"/>
    <x v="223"/>
    <n v="5000"/>
    <n v="0.04"/>
    <x v="338"/>
    <n v="7628159.9999999991"/>
  </r>
  <r>
    <x v="7"/>
    <s v="MANIZALEZ"/>
    <x v="2"/>
    <x v="4"/>
    <s v="AZUCAR"/>
    <n v="500"/>
    <x v="224"/>
    <n v="5000"/>
    <n v="2.5000000000000001E-2"/>
    <x v="339"/>
    <n v="7634249.9999999991"/>
  </r>
  <r>
    <x v="12"/>
    <s v="PEREIRA"/>
    <x v="1"/>
    <x v="2"/>
    <s v="MAIZ"/>
    <n v="250"/>
    <x v="225"/>
    <n v="2500"/>
    <n v="1.4999999999999999E-2"/>
    <x v="340"/>
    <n v="7669702.4999999991"/>
  </r>
  <r>
    <x v="18"/>
    <s v="CUCUTA"/>
    <x v="3"/>
    <x v="3"/>
    <s v="ARROZ"/>
    <n v="1000"/>
    <x v="52"/>
    <n v="10000"/>
    <n v="0.02"/>
    <x v="341"/>
    <n v="7730239.9999999991"/>
  </r>
  <r>
    <x v="18"/>
    <s v="SANTA MARTA"/>
    <x v="3"/>
    <x v="1"/>
    <s v="ARROZ"/>
    <n v="250"/>
    <x v="226"/>
    <n v="2500"/>
    <n v="0.02"/>
    <x v="341"/>
    <n v="7730239.9999999991"/>
  </r>
  <r>
    <x v="20"/>
    <s v="SANTA MARTA"/>
    <x v="0"/>
    <x v="3"/>
    <s v="FRIJOL"/>
    <n v="250"/>
    <x v="227"/>
    <n v="2500"/>
    <n v="0.03"/>
    <x v="342"/>
    <n v="7749814.9999999991"/>
  </r>
  <r>
    <x v="3"/>
    <s v="MEDELLIN"/>
    <x v="1"/>
    <x v="2"/>
    <s v="LENTEJA"/>
    <n v="500"/>
    <x v="228"/>
    <n v="5000"/>
    <n v="3.5000000000000003E-2"/>
    <x v="343"/>
    <n v="7751844.9999999991"/>
  </r>
  <r>
    <x v="23"/>
    <s v="MEDELLIN"/>
    <x v="2"/>
    <x v="1"/>
    <s v="ARROZ"/>
    <n v="5000"/>
    <x v="223"/>
    <n v="5000"/>
    <n v="0.02"/>
    <x v="344"/>
    <n v="7787079.9999999991"/>
  </r>
  <r>
    <x v="21"/>
    <s v="CARTAGENA"/>
    <x v="1"/>
    <x v="1"/>
    <s v="MAIZ"/>
    <n v="2000"/>
    <x v="229"/>
    <n v="20000"/>
    <n v="1.4999999999999999E-2"/>
    <x v="345"/>
    <n v="7883939.9999999991"/>
  </r>
  <r>
    <x v="7"/>
    <s v="SANTA MARTA"/>
    <x v="2"/>
    <x v="0"/>
    <s v="AZUCAR"/>
    <n v="250"/>
    <x v="230"/>
    <n v="2500"/>
    <n v="2.5000000000000001E-2"/>
    <x v="346"/>
    <n v="7888724.9999999991"/>
  </r>
  <r>
    <x v="1"/>
    <s v="MEDELLIN"/>
    <x v="1"/>
    <x v="3"/>
    <s v="FRIJOL"/>
    <n v="5000"/>
    <x v="231"/>
    <n v="5000"/>
    <n v="0.03"/>
    <x v="347"/>
    <n v="7904529.9999999991"/>
  </r>
  <r>
    <x v="3"/>
    <s v="SANTA MARTA"/>
    <x v="1"/>
    <x v="4"/>
    <s v="LENTEJA"/>
    <n v="250"/>
    <x v="232"/>
    <n v="2500"/>
    <n v="3.5000000000000003E-2"/>
    <x v="348"/>
    <n v="7905762.4999999991"/>
  </r>
  <r>
    <x v="13"/>
    <s v="MEDELLIN"/>
    <x v="3"/>
    <x v="1"/>
    <s v="CAFÉ"/>
    <n v="500"/>
    <x v="233"/>
    <n v="5000"/>
    <n v="0.04"/>
    <x v="349"/>
    <n v="7906559.9999999991"/>
  </r>
  <r>
    <x v="13"/>
    <s v="SANTA MARTA"/>
    <x v="3"/>
    <x v="2"/>
    <s v="CAFÉ"/>
    <n v="250"/>
    <x v="234"/>
    <n v="2500"/>
    <n v="0.04"/>
    <x v="350"/>
    <n v="7962239.9999999991"/>
  </r>
  <r>
    <x v="21"/>
    <s v="CUCUTA"/>
    <x v="1"/>
    <x v="0"/>
    <s v="MAIZ"/>
    <n v="1500"/>
    <x v="235"/>
    <n v="15000"/>
    <n v="1.4999999999999999E-2"/>
    <x v="351"/>
    <n v="7969634.9999999991"/>
  </r>
  <r>
    <x v="16"/>
    <s v="CALI"/>
    <x v="2"/>
    <x v="1"/>
    <s v="AZUCAR"/>
    <n v="5000"/>
    <x v="236"/>
    <n v="5000"/>
    <n v="2.5000000000000001E-2"/>
    <x v="352"/>
    <n v="7973549.9999999991"/>
  </r>
  <r>
    <x v="20"/>
    <s v="IBAGUE"/>
    <x v="0"/>
    <x v="0"/>
    <s v="FRIJOL"/>
    <n v="1000"/>
    <x v="237"/>
    <n v="10000"/>
    <n v="0.03"/>
    <x v="353"/>
    <n v="8045179.9999999991"/>
  </r>
  <r>
    <x v="17"/>
    <s v="MEDELLIN"/>
    <x v="3"/>
    <x v="0"/>
    <s v="AZUCAR"/>
    <n v="5000"/>
    <x v="238"/>
    <n v="5000"/>
    <n v="2.5000000000000001E-2"/>
    <x v="354"/>
    <n v="8143199.9999999991"/>
  </r>
  <r>
    <x v="21"/>
    <s v="CALI"/>
    <x v="1"/>
    <x v="2"/>
    <s v="MAIZ"/>
    <n v="500"/>
    <x v="238"/>
    <n v="5000"/>
    <n v="1.4999999999999999E-2"/>
    <x v="355"/>
    <n v="8226719.9999999991"/>
  </r>
  <r>
    <x v="4"/>
    <s v="CARTAGENA"/>
    <x v="1"/>
    <x v="1"/>
    <s v="LENTEJA"/>
    <n v="3000"/>
    <x v="239"/>
    <n v="30000"/>
    <n v="3.5000000000000003E-2"/>
    <x v="356"/>
    <n v="8227589.9999999991"/>
  </r>
  <r>
    <x v="11"/>
    <s v="MEDELLIN"/>
    <x v="0"/>
    <x v="4"/>
    <s v="LENTEJA"/>
    <n v="5000"/>
    <x v="240"/>
    <n v="5000"/>
    <n v="3.5000000000000003E-2"/>
    <x v="357"/>
    <n v="8255574.9999999991"/>
  </r>
  <r>
    <x v="10"/>
    <s v="SANTA MARTA"/>
    <x v="0"/>
    <x v="1"/>
    <s v="MAIZ"/>
    <n v="250"/>
    <x v="241"/>
    <n v="2500"/>
    <n v="1.4999999999999999E-2"/>
    <x v="358"/>
    <n v="8269567.4999999991"/>
  </r>
  <r>
    <x v="4"/>
    <s v="CALI"/>
    <x v="1"/>
    <x v="3"/>
    <s v="LENTEJA"/>
    <n v="5000"/>
    <x v="242"/>
    <n v="5000"/>
    <n v="3.5000000000000003E-2"/>
    <x v="359"/>
    <n v="8283559.9999999991"/>
  </r>
  <r>
    <x v="9"/>
    <s v="BUCARAMANGA"/>
    <x v="2"/>
    <x v="3"/>
    <s v="ARROZ"/>
    <n v="1000"/>
    <x v="243"/>
    <n v="10000"/>
    <n v="0.02"/>
    <x v="360"/>
    <n v="8298639.9999999991"/>
  </r>
  <r>
    <x v="10"/>
    <s v="MEDELLIN"/>
    <x v="0"/>
    <x v="3"/>
    <s v="MAIZ"/>
    <n v="500"/>
    <x v="244"/>
    <n v="5000"/>
    <n v="1.4999999999999999E-2"/>
    <x v="361"/>
    <n v="8312414.9999999991"/>
  </r>
  <r>
    <x v="23"/>
    <s v="SANTA MARTA"/>
    <x v="2"/>
    <x v="3"/>
    <s v="ARROZ"/>
    <n v="250"/>
    <x v="245"/>
    <n v="2500"/>
    <n v="0.02"/>
    <x v="362"/>
    <n v="8327059.9999999991"/>
  </r>
  <r>
    <x v="1"/>
    <s v="SANTA MARTA"/>
    <x v="1"/>
    <x v="0"/>
    <s v="FRIJOL"/>
    <n v="250"/>
    <x v="246"/>
    <n v="2500"/>
    <n v="0.03"/>
    <x v="363"/>
    <n v="8340544.9999999991"/>
  </r>
  <r>
    <x v="14"/>
    <s v="MEDELLIN"/>
    <x v="2"/>
    <x v="2"/>
    <s v="CAFÉ"/>
    <n v="5000"/>
    <x v="247"/>
    <n v="5000"/>
    <n v="0.04"/>
    <x v="364"/>
    <n v="8407680"/>
  </r>
  <r>
    <x v="23"/>
    <s v="MEDELLIN"/>
    <x v="2"/>
    <x v="0"/>
    <s v="ARROZ"/>
    <n v="500"/>
    <x v="248"/>
    <n v="5000"/>
    <n v="0.02"/>
    <x v="365"/>
    <n v="8469160"/>
  </r>
  <r>
    <x v="17"/>
    <s v="SANTA MARTA"/>
    <x v="3"/>
    <x v="4"/>
    <s v="AZUCAR"/>
    <n v="250"/>
    <x v="249"/>
    <n v="2500"/>
    <n v="2.5000000000000001E-2"/>
    <x v="366"/>
    <n v="8482500"/>
  </r>
  <r>
    <x v="7"/>
    <s v="IBAGUE"/>
    <x v="2"/>
    <x v="4"/>
    <s v="AZUCAR"/>
    <n v="1000"/>
    <x v="60"/>
    <n v="10000"/>
    <n v="2.5000000000000001E-2"/>
    <x v="366"/>
    <n v="8482500"/>
  </r>
  <r>
    <x v="11"/>
    <s v="VALLEDUPAR"/>
    <x v="0"/>
    <x v="2"/>
    <s v="LENTEJA"/>
    <n v="250"/>
    <x v="250"/>
    <n v="2500"/>
    <n v="3.5000000000000003E-2"/>
    <x v="367"/>
    <n v="8493447.5"/>
  </r>
  <r>
    <x v="8"/>
    <s v="CUCUTA"/>
    <x v="3"/>
    <x v="4"/>
    <s v="ARROZ"/>
    <n v="1500"/>
    <x v="80"/>
    <n v="15000"/>
    <n v="0.02"/>
    <x v="368"/>
    <n v="8526000"/>
  </r>
  <r>
    <x v="14"/>
    <s v="VALLEDUPAR"/>
    <x v="2"/>
    <x v="1"/>
    <s v="CAFÉ"/>
    <n v="250"/>
    <x v="251"/>
    <n v="2500"/>
    <n v="0.04"/>
    <x v="369"/>
    <n v="8546880"/>
  </r>
  <r>
    <x v="1"/>
    <s v="MEDELLIN"/>
    <x v="1"/>
    <x v="4"/>
    <s v="FRIJOL"/>
    <n v="500"/>
    <x v="252"/>
    <n v="5000"/>
    <n v="0.03"/>
    <x v="370"/>
    <n v="8579650"/>
  </r>
  <r>
    <x v="8"/>
    <s v="CALI"/>
    <x v="3"/>
    <x v="1"/>
    <s v="ARROZ"/>
    <n v="500"/>
    <x v="247"/>
    <n v="5000"/>
    <n v="0.02"/>
    <x v="371"/>
    <n v="8582840"/>
  </r>
  <r>
    <x v="22"/>
    <s v="CARTAGENA"/>
    <x v="3"/>
    <x v="0"/>
    <s v="CAFÉ"/>
    <n v="5000"/>
    <x v="253"/>
    <n v="5000"/>
    <n v="0.04"/>
    <x v="372"/>
    <n v="8630400"/>
  </r>
  <r>
    <x v="8"/>
    <s v="CUCUTA"/>
    <x v="3"/>
    <x v="3"/>
    <s v="ARROZ"/>
    <n v="2000"/>
    <x v="128"/>
    <n v="20000"/>
    <n v="0.02"/>
    <x v="373"/>
    <n v="8639680"/>
  </r>
  <r>
    <x v="17"/>
    <s v="BUCARAMANGA"/>
    <x v="3"/>
    <x v="1"/>
    <s v="AZUCAR"/>
    <n v="1500"/>
    <x v="83"/>
    <n v="15000"/>
    <n v="2.5000000000000001E-2"/>
    <x v="374"/>
    <n v="8652150"/>
  </r>
  <r>
    <x v="3"/>
    <s v="IBAGUE"/>
    <x v="1"/>
    <x v="2"/>
    <s v="LENTEJA"/>
    <n v="1000"/>
    <x v="254"/>
    <n v="10000"/>
    <n v="3.5000000000000003E-2"/>
    <x v="375"/>
    <n v="8787290"/>
  </r>
  <r>
    <x v="17"/>
    <s v="MEDELLIN"/>
    <x v="3"/>
    <x v="2"/>
    <s v="AZUCAR"/>
    <n v="500"/>
    <x v="255"/>
    <n v="5000"/>
    <n v="2.5000000000000001E-2"/>
    <x v="376"/>
    <n v="8821800"/>
  </r>
  <r>
    <x v="21"/>
    <s v="MEDELLIN"/>
    <x v="1"/>
    <x v="1"/>
    <s v="MAIZ"/>
    <n v="5000"/>
    <x v="256"/>
    <n v="5000"/>
    <n v="1.4999999999999999E-2"/>
    <x v="377"/>
    <n v="8826585"/>
  </r>
  <r>
    <x v="21"/>
    <s v="VALLEDUPAR"/>
    <x v="1"/>
    <x v="3"/>
    <s v="MAIZ"/>
    <n v="250"/>
    <x v="257"/>
    <n v="2500"/>
    <n v="1.4999999999999999E-2"/>
    <x v="378"/>
    <n v="8869432.5"/>
  </r>
  <r>
    <x v="5"/>
    <s v="CARTAGENA"/>
    <x v="0"/>
    <x v="3"/>
    <s v="FRIJOL"/>
    <n v="500"/>
    <x v="258"/>
    <n v="5000"/>
    <n v="0.03"/>
    <x v="379"/>
    <n v="8889080"/>
  </r>
  <r>
    <x v="8"/>
    <s v="VALLEDUPAR"/>
    <x v="3"/>
    <x v="0"/>
    <s v="ARROZ"/>
    <n v="250"/>
    <x v="259"/>
    <n v="2500"/>
    <n v="0.02"/>
    <x v="380"/>
    <n v="8923880"/>
  </r>
  <r>
    <x v="11"/>
    <s v="MEDELLIN"/>
    <x v="0"/>
    <x v="1"/>
    <s v="LENTEJA"/>
    <n v="500"/>
    <x v="260"/>
    <n v="5000"/>
    <n v="3.5000000000000003E-2"/>
    <x v="381"/>
    <n v="8927215"/>
  </r>
  <r>
    <x v="5"/>
    <s v="VALLEDUPAR"/>
    <x v="0"/>
    <x v="4"/>
    <s v="FRIJOL"/>
    <n v="250"/>
    <x v="261"/>
    <n v="2500"/>
    <n v="0.03"/>
    <x v="382"/>
    <n v="8931275"/>
  </r>
  <r>
    <x v="8"/>
    <s v="MEDELLIN"/>
    <x v="3"/>
    <x v="3"/>
    <s v="ARROZ"/>
    <n v="5000"/>
    <x v="258"/>
    <n v="5000"/>
    <n v="0.02"/>
    <x v="383"/>
    <n v="8980720"/>
  </r>
  <r>
    <x v="6"/>
    <s v="BUCARAMANGA"/>
    <x v="1"/>
    <x v="0"/>
    <s v="FRIJOL"/>
    <n v="1000"/>
    <x v="262"/>
    <n v="10000"/>
    <n v="0.03"/>
    <x v="384"/>
    <n v="9001600"/>
  </r>
  <r>
    <x v="5"/>
    <s v="CUCUTA"/>
    <x v="0"/>
    <x v="2"/>
    <s v="FRIJOL"/>
    <n v="1500"/>
    <x v="263"/>
    <n v="15000"/>
    <n v="0.03"/>
    <x v="385"/>
    <n v="9029730"/>
  </r>
  <r>
    <x v="14"/>
    <s v="MEDELLIN"/>
    <x v="2"/>
    <x v="3"/>
    <s v="CAFÉ"/>
    <n v="500"/>
    <x v="264"/>
    <n v="5000"/>
    <n v="0.04"/>
    <x v="386"/>
    <n v="9075840"/>
  </r>
  <r>
    <x v="16"/>
    <s v="VALLEDUPAR"/>
    <x v="2"/>
    <x v="2"/>
    <s v="AZUCAR"/>
    <n v="250"/>
    <x v="265"/>
    <n v="2500"/>
    <n v="2.5000000000000001E-2"/>
    <x v="387"/>
    <n v="9076275"/>
  </r>
  <r>
    <x v="4"/>
    <s v="VALLEDUPAR"/>
    <x v="1"/>
    <x v="1"/>
    <s v="LENTEJA"/>
    <n v="250"/>
    <x v="266"/>
    <n v="2500"/>
    <n v="3.5000000000000003E-2"/>
    <x v="388"/>
    <n v="9081132.5"/>
  </r>
  <r>
    <x v="5"/>
    <s v="MEDELLIN"/>
    <x v="0"/>
    <x v="0"/>
    <s v="FRIJOL"/>
    <n v="5000"/>
    <x v="267"/>
    <n v="5000"/>
    <n v="0.03"/>
    <x v="389"/>
    <n v="9085990"/>
  </r>
  <r>
    <x v="22"/>
    <s v="VALLEDUPAR"/>
    <x v="3"/>
    <x v="3"/>
    <s v="CAFÉ"/>
    <n v="250"/>
    <x v="268"/>
    <n v="2500"/>
    <n v="0.04"/>
    <x v="390"/>
    <n v="9131520"/>
  </r>
  <r>
    <x v="14"/>
    <s v="BUCARAMANGA"/>
    <x v="2"/>
    <x v="1"/>
    <s v="CAFÉ"/>
    <n v="2000"/>
    <x v="28"/>
    <n v="20000"/>
    <n v="0.04"/>
    <x v="390"/>
    <n v="9131520"/>
  </r>
  <r>
    <x v="13"/>
    <s v="IBAGUE"/>
    <x v="3"/>
    <x v="1"/>
    <s v="CAFÉ"/>
    <n v="1000"/>
    <x v="63"/>
    <n v="10000"/>
    <n v="0.04"/>
    <x v="390"/>
    <n v="9131520"/>
  </r>
  <r>
    <x v="2"/>
    <s v="CARTAGENA"/>
    <x v="0"/>
    <x v="4"/>
    <s v="MAIZ"/>
    <n v="5000"/>
    <x v="269"/>
    <n v="5000"/>
    <n v="1.4999999999999999E-2"/>
    <x v="391"/>
    <n v="9255060"/>
  </r>
  <r>
    <x v="16"/>
    <s v="CARTAGENA"/>
    <x v="2"/>
    <x v="0"/>
    <s v="AZUCAR"/>
    <n v="500"/>
    <x v="270"/>
    <n v="5000"/>
    <n v="2.5000000000000001E-2"/>
    <x v="392"/>
    <n v="9330750"/>
  </r>
  <r>
    <x v="16"/>
    <s v="MEDELLIN"/>
    <x v="2"/>
    <x v="4"/>
    <s v="AZUCAR"/>
    <n v="5000"/>
    <x v="270"/>
    <n v="5000"/>
    <n v="2.5000000000000001E-2"/>
    <x v="392"/>
    <n v="9330750"/>
  </r>
  <r>
    <x v="5"/>
    <s v="CUCUTA"/>
    <x v="0"/>
    <x v="0"/>
    <s v="FRIJOL"/>
    <n v="2000"/>
    <x v="271"/>
    <n v="20000"/>
    <n v="0.03"/>
    <x v="393"/>
    <n v="9339160"/>
  </r>
  <r>
    <x v="22"/>
    <s v="CARTAGENA"/>
    <x v="3"/>
    <x v="3"/>
    <s v="CAFÉ"/>
    <n v="3000"/>
    <x v="272"/>
    <n v="30000"/>
    <n v="0.04"/>
    <x v="394"/>
    <n v="9354240"/>
  </r>
  <r>
    <x v="4"/>
    <s v="BUCARAMANGA"/>
    <x v="1"/>
    <x v="3"/>
    <s v="LENTEJA"/>
    <n v="3000"/>
    <x v="272"/>
    <n v="30000"/>
    <n v="3.5000000000000003E-2"/>
    <x v="395"/>
    <n v="9402960"/>
  </r>
  <r>
    <x v="4"/>
    <s v="MEDELLIN"/>
    <x v="1"/>
    <x v="2"/>
    <s v="LENTEJA"/>
    <n v="5000"/>
    <x v="273"/>
    <n v="5000"/>
    <n v="3.5000000000000003E-2"/>
    <x v="396"/>
    <n v="9430945"/>
  </r>
  <r>
    <x v="2"/>
    <s v="VALLEDUPAR"/>
    <x v="0"/>
    <x v="0"/>
    <s v="MAIZ"/>
    <n v="250"/>
    <x v="274"/>
    <n v="2500"/>
    <n v="1.4999999999999999E-2"/>
    <x v="397"/>
    <n v="9469297.5"/>
  </r>
  <r>
    <x v="21"/>
    <s v="MEDELLIN"/>
    <x v="1"/>
    <x v="0"/>
    <s v="MAIZ"/>
    <n v="500"/>
    <x v="275"/>
    <n v="5000"/>
    <n v="1.4999999999999999E-2"/>
    <x v="398"/>
    <n v="9512145"/>
  </r>
  <r>
    <x v="9"/>
    <s v="VALLEDUPAR"/>
    <x v="2"/>
    <x v="4"/>
    <s v="ARROZ"/>
    <n v="250"/>
    <x v="276"/>
    <n v="2500"/>
    <n v="0.02"/>
    <x v="399"/>
    <n v="9520700"/>
  </r>
  <r>
    <x v="22"/>
    <s v="NEIVA"/>
    <x v="3"/>
    <x v="1"/>
    <s v="CAFÉ"/>
    <n v="5000"/>
    <x v="277"/>
    <n v="5000"/>
    <n v="0.04"/>
    <x v="400"/>
    <n v="9576960"/>
  </r>
  <r>
    <x v="8"/>
    <s v="MEDELLIN"/>
    <x v="3"/>
    <x v="4"/>
    <s v="ARROZ"/>
    <n v="500"/>
    <x v="278"/>
    <n v="5000"/>
    <n v="0.02"/>
    <x v="401"/>
    <n v="9662800"/>
  </r>
  <r>
    <x v="16"/>
    <s v="CUCUTA"/>
    <x v="2"/>
    <x v="1"/>
    <s v="AZUCAR"/>
    <n v="1500"/>
    <x v="95"/>
    <n v="15000"/>
    <n v="2.5000000000000001E-2"/>
    <x v="402"/>
    <n v="9670050"/>
  </r>
  <r>
    <x v="11"/>
    <s v="BUCARAMANGA"/>
    <x v="0"/>
    <x v="3"/>
    <s v="LENTEJA"/>
    <n v="1500"/>
    <x v="96"/>
    <n v="15000"/>
    <n v="3.5000000000000003E-2"/>
    <x v="403"/>
    <n v="9738780"/>
  </r>
  <r>
    <x v="5"/>
    <s v="NEIVA"/>
    <x v="0"/>
    <x v="2"/>
    <s v="FRIJOL"/>
    <n v="500"/>
    <x v="279"/>
    <n v="5000"/>
    <n v="0.03"/>
    <x v="404"/>
    <n v="9761110"/>
  </r>
  <r>
    <x v="10"/>
    <s v="IBAGUE"/>
    <x v="0"/>
    <x v="3"/>
    <s v="MAIZ"/>
    <n v="1000"/>
    <x v="280"/>
    <n v="10000"/>
    <n v="1.4999999999999999E-2"/>
    <x v="405"/>
    <n v="9769230"/>
  </r>
  <r>
    <x v="19"/>
    <s v="BUCARAMANGA"/>
    <x v="3"/>
    <x v="4"/>
    <s v="AZUCAR"/>
    <n v="1000"/>
    <x v="281"/>
    <n v="10000"/>
    <n v="2.5000000000000001E-2"/>
    <x v="406"/>
    <n v="9839700"/>
  </r>
  <r>
    <x v="16"/>
    <s v="NEIVA"/>
    <x v="2"/>
    <x v="1"/>
    <s v="AZUCAR"/>
    <n v="500"/>
    <x v="282"/>
    <n v="5000"/>
    <n v="2.5000000000000001E-2"/>
    <x v="407"/>
    <n v="10009350"/>
  </r>
  <r>
    <x v="2"/>
    <s v="NEIVA"/>
    <x v="0"/>
    <x v="3"/>
    <s v="MAIZ"/>
    <n v="5000"/>
    <x v="283"/>
    <n v="5000"/>
    <n v="1.4999999999999999E-2"/>
    <x v="408"/>
    <n v="10026315"/>
  </r>
  <r>
    <x v="4"/>
    <s v="NEIVA"/>
    <x v="1"/>
    <x v="3"/>
    <s v="LENTEJA"/>
    <n v="500"/>
    <x v="284"/>
    <n v="5000"/>
    <n v="3.5000000000000003E-2"/>
    <x v="409"/>
    <n v="10102585"/>
  </r>
  <r>
    <x v="23"/>
    <s v="IBAGUE"/>
    <x v="2"/>
    <x v="0"/>
    <s v="ARROZ"/>
    <n v="1000"/>
    <x v="70"/>
    <n v="10000"/>
    <n v="0.02"/>
    <x v="410"/>
    <n v="10117520"/>
  </r>
  <r>
    <x v="4"/>
    <s v="CUCUTA"/>
    <x v="1"/>
    <x v="3"/>
    <s v="LENTEJA"/>
    <n v="1500"/>
    <x v="285"/>
    <n v="15000"/>
    <n v="3.5000000000000003E-2"/>
    <x v="411"/>
    <n v="10158555"/>
  </r>
  <r>
    <x v="9"/>
    <s v="NEIVA"/>
    <x v="2"/>
    <x v="0"/>
    <s v="ARROZ"/>
    <n v="5000"/>
    <x v="286"/>
    <n v="5000"/>
    <n v="0.02"/>
    <x v="412"/>
    <n v="10174360"/>
  </r>
  <r>
    <x v="16"/>
    <s v="CUCUTA"/>
    <x v="2"/>
    <x v="4"/>
    <s v="AZUCAR"/>
    <n v="2000"/>
    <x v="155"/>
    <n v="20000"/>
    <n v="2.5000000000000001E-2"/>
    <x v="413"/>
    <n v="10179000"/>
  </r>
  <r>
    <x v="22"/>
    <s v="NEIVA"/>
    <x v="3"/>
    <x v="0"/>
    <s v="CAFÉ"/>
    <n v="500"/>
    <x v="287"/>
    <n v="5000"/>
    <n v="0.04"/>
    <x v="414"/>
    <n v="10245120"/>
  </r>
  <r>
    <x v="6"/>
    <s v="NEIVA"/>
    <x v="1"/>
    <x v="4"/>
    <s v="FRIJOL"/>
    <n v="5000"/>
    <x v="288"/>
    <n v="5000"/>
    <n v="0.03"/>
    <x v="415"/>
    <n v="10267450"/>
  </r>
  <r>
    <x v="1"/>
    <s v="IBAGUE"/>
    <x v="1"/>
    <x v="4"/>
    <s v="FRIJOL"/>
    <n v="1000"/>
    <x v="289"/>
    <n v="10000"/>
    <n v="0.03"/>
    <x v="416"/>
    <n v="10408100"/>
  </r>
  <r>
    <x v="19"/>
    <s v="NEIVA"/>
    <x v="3"/>
    <x v="2"/>
    <s v="AZUCAR"/>
    <n v="5000"/>
    <x v="290"/>
    <n v="5000"/>
    <n v="2.5000000000000001E-2"/>
    <x v="417"/>
    <n v="10518300"/>
  </r>
  <r>
    <x v="0"/>
    <s v="CALI"/>
    <x v="0"/>
    <x v="2"/>
    <s v="LENTEJA"/>
    <n v="1000"/>
    <x v="291"/>
    <n v="10000"/>
    <n v="3.5000000000000003E-2"/>
    <x v="418"/>
    <n v="10522360"/>
  </r>
  <r>
    <x v="0"/>
    <s v="NEIVA"/>
    <x v="0"/>
    <x v="1"/>
    <s v="LENTEJA"/>
    <n v="5000"/>
    <x v="292"/>
    <n v="5000"/>
    <n v="3.5000000000000003E-2"/>
    <x v="419"/>
    <n v="10606315"/>
  </r>
  <r>
    <x v="22"/>
    <s v="CUCUTA"/>
    <x v="3"/>
    <x v="0"/>
    <s v="CAFÉ"/>
    <n v="1500"/>
    <x v="107"/>
    <n v="15000"/>
    <n v="0.04"/>
    <x v="420"/>
    <n v="10690560"/>
  </r>
  <r>
    <x v="2"/>
    <s v="NEIVA"/>
    <x v="0"/>
    <x v="4"/>
    <s v="MAIZ"/>
    <n v="500"/>
    <x v="293"/>
    <n v="5000"/>
    <n v="1.4999999999999999E-2"/>
    <x v="421"/>
    <n v="10711875"/>
  </r>
  <r>
    <x v="15"/>
    <s v="NEIVA"/>
    <x v="2"/>
    <x v="3"/>
    <s v="CAFÉ"/>
    <n v="5000"/>
    <x v="294"/>
    <n v="5000"/>
    <n v="0.04"/>
    <x v="422"/>
    <n v="10746240"/>
  </r>
  <r>
    <x v="2"/>
    <s v="CARTAGENA"/>
    <x v="0"/>
    <x v="0"/>
    <s v="MAIZ"/>
    <n v="3000"/>
    <x v="295"/>
    <n v="30000"/>
    <n v="1.4999999999999999E-2"/>
    <x v="423"/>
    <n v="10797570"/>
  </r>
  <r>
    <x v="9"/>
    <s v="NEIVA"/>
    <x v="2"/>
    <x v="2"/>
    <s v="ARROZ"/>
    <n v="500"/>
    <x v="296"/>
    <n v="5000"/>
    <n v="0.02"/>
    <x v="424"/>
    <n v="10856440"/>
  </r>
  <r>
    <x v="17"/>
    <s v="IBAGUE"/>
    <x v="3"/>
    <x v="2"/>
    <s v="AZUCAR"/>
    <n v="1000"/>
    <x v="79"/>
    <n v="10000"/>
    <n v="2.5000000000000001E-2"/>
    <x v="425"/>
    <n v="10857600"/>
  </r>
  <r>
    <x v="14"/>
    <s v="BUCARAMANGA"/>
    <x v="2"/>
    <x v="0"/>
    <s v="CAFÉ"/>
    <n v="1500"/>
    <x v="111"/>
    <n v="15000"/>
    <n v="0.04"/>
    <x v="425"/>
    <n v="10857600"/>
  </r>
  <r>
    <x v="4"/>
    <s v="CUCUTA"/>
    <x v="1"/>
    <x v="2"/>
    <s v="LENTEJA"/>
    <n v="2000"/>
    <x v="297"/>
    <n v="20000"/>
    <n v="3.5000000000000003E-2"/>
    <x v="426"/>
    <n v="10858180"/>
  </r>
  <r>
    <x v="6"/>
    <s v="NEIVA"/>
    <x v="1"/>
    <x v="1"/>
    <s v="FRIJOL"/>
    <n v="500"/>
    <x v="298"/>
    <n v="5000"/>
    <n v="0.03"/>
    <x v="427"/>
    <n v="10942570"/>
  </r>
  <r>
    <x v="21"/>
    <s v="BUCARAMANGA"/>
    <x v="1"/>
    <x v="3"/>
    <s v="MAIZ"/>
    <n v="2000"/>
    <x v="34"/>
    <n v="20000"/>
    <n v="1.4999999999999999E-2"/>
    <x v="428"/>
    <n v="10968960"/>
  </r>
  <r>
    <x v="11"/>
    <s v="IBAGUE"/>
    <x v="0"/>
    <x v="1"/>
    <s v="LENTEJA"/>
    <n v="1000"/>
    <x v="299"/>
    <n v="10000"/>
    <n v="3.5000000000000003E-2"/>
    <x v="429"/>
    <n v="11138030"/>
  </r>
  <r>
    <x v="19"/>
    <s v="NEIVA"/>
    <x v="3"/>
    <x v="3"/>
    <s v="AZUCAR"/>
    <n v="500"/>
    <x v="300"/>
    <n v="5000"/>
    <n v="2.5000000000000001E-2"/>
    <x v="430"/>
    <n v="11196900"/>
  </r>
  <r>
    <x v="12"/>
    <s v="NEIVA"/>
    <x v="1"/>
    <x v="0"/>
    <s v="MAIZ"/>
    <n v="5000"/>
    <x v="301"/>
    <n v="5000"/>
    <n v="1.4999999999999999E-2"/>
    <x v="431"/>
    <n v="11226045"/>
  </r>
  <r>
    <x v="15"/>
    <s v="CALI"/>
    <x v="2"/>
    <x v="1"/>
    <s v="CAFÉ"/>
    <n v="1000"/>
    <x v="302"/>
    <n v="10000"/>
    <n v="0.04"/>
    <x v="432"/>
    <n v="11247360"/>
  </r>
  <r>
    <x v="0"/>
    <s v="NEIVA"/>
    <x v="0"/>
    <x v="0"/>
    <s v="LENTEJA"/>
    <n v="500"/>
    <x v="303"/>
    <n v="5000"/>
    <n v="3.5000000000000003E-2"/>
    <x v="433"/>
    <n v="11277955"/>
  </r>
  <r>
    <x v="18"/>
    <s v="NEIVA"/>
    <x v="3"/>
    <x v="4"/>
    <s v="ARROZ"/>
    <n v="5000"/>
    <x v="304"/>
    <n v="5000"/>
    <n v="0.02"/>
    <x v="434"/>
    <n v="11368000"/>
  </r>
  <r>
    <x v="15"/>
    <s v="PASTO"/>
    <x v="2"/>
    <x v="4"/>
    <s v="CAFÉ"/>
    <n v="500"/>
    <x v="305"/>
    <n v="5000"/>
    <n v="0.04"/>
    <x v="435"/>
    <n v="11414400"/>
  </r>
  <r>
    <x v="20"/>
    <s v="NEIVA"/>
    <x v="0"/>
    <x v="2"/>
    <s v="FRIJOL"/>
    <n v="5000"/>
    <x v="306"/>
    <n v="5000"/>
    <n v="0.03"/>
    <x v="436"/>
    <n v="11448910"/>
  </r>
  <r>
    <x v="14"/>
    <s v="IBAGUE"/>
    <x v="2"/>
    <x v="3"/>
    <s v="CAFÉ"/>
    <n v="1000"/>
    <x v="84"/>
    <n v="10000"/>
    <n v="0.04"/>
    <x v="437"/>
    <n v="11470080"/>
  </r>
  <r>
    <x v="2"/>
    <s v="CUCUTA"/>
    <x v="0"/>
    <x v="4"/>
    <s v="MAIZ"/>
    <n v="1500"/>
    <x v="307"/>
    <n v="15000"/>
    <n v="1.4999999999999999E-2"/>
    <x v="438"/>
    <n v="11568825"/>
  </r>
  <r>
    <x v="22"/>
    <s v="CUCUTA"/>
    <x v="3"/>
    <x v="1"/>
    <s v="CAFÉ"/>
    <n v="2000"/>
    <x v="173"/>
    <n v="20000"/>
    <n v="0.04"/>
    <x v="439"/>
    <n v="11581440"/>
  </r>
  <r>
    <x v="22"/>
    <s v="BUCARAMANGA"/>
    <x v="3"/>
    <x v="0"/>
    <s v="CAFÉ"/>
    <n v="3000"/>
    <x v="308"/>
    <n v="30000"/>
    <n v="0.04"/>
    <x v="440"/>
    <n v="11692800"/>
  </r>
  <r>
    <x v="7"/>
    <s v="PASTO"/>
    <x v="2"/>
    <x v="1"/>
    <s v="AZUCAR"/>
    <n v="5000"/>
    <x v="309"/>
    <n v="5000"/>
    <n v="2.5000000000000001E-2"/>
    <x v="441"/>
    <n v="11705850"/>
  </r>
  <r>
    <x v="3"/>
    <s v="PASTO"/>
    <x v="1"/>
    <x v="3"/>
    <s v="LENTEJA"/>
    <n v="5000"/>
    <x v="310"/>
    <n v="5000"/>
    <n v="3.5000000000000003E-2"/>
    <x v="442"/>
    <n v="11781685"/>
  </r>
  <r>
    <x v="12"/>
    <s v="PASTO"/>
    <x v="1"/>
    <x v="2"/>
    <s v="MAIZ"/>
    <n v="500"/>
    <x v="311"/>
    <n v="5000"/>
    <n v="1.4999999999999999E-2"/>
    <x v="443"/>
    <n v="11911605"/>
  </r>
  <r>
    <x v="13"/>
    <s v="PASTO"/>
    <x v="3"/>
    <x v="0"/>
    <s v="CAFÉ"/>
    <n v="5000"/>
    <x v="312"/>
    <n v="5000"/>
    <n v="0.04"/>
    <x v="444"/>
    <n v="11915520"/>
  </r>
  <r>
    <x v="9"/>
    <s v="CARTAGENA"/>
    <x v="2"/>
    <x v="4"/>
    <s v="ARROZ"/>
    <n v="3000"/>
    <x v="308"/>
    <n v="30000"/>
    <n v="0.02"/>
    <x v="445"/>
    <n v="11936400"/>
  </r>
  <r>
    <x v="18"/>
    <s v="PASTO"/>
    <x v="3"/>
    <x v="1"/>
    <s v="ARROZ"/>
    <n v="500"/>
    <x v="313"/>
    <n v="5000"/>
    <n v="0.02"/>
    <x v="446"/>
    <n v="12050080"/>
  </r>
  <r>
    <x v="9"/>
    <s v="IBAGUE"/>
    <x v="2"/>
    <x v="2"/>
    <s v="ARROZ"/>
    <n v="1500"/>
    <x v="118"/>
    <n v="15000"/>
    <n v="0.02"/>
    <x v="447"/>
    <n v="12106920"/>
  </r>
  <r>
    <x v="20"/>
    <s v="PASTO"/>
    <x v="0"/>
    <x v="3"/>
    <s v="FRIJOL"/>
    <n v="500"/>
    <x v="314"/>
    <n v="5000"/>
    <n v="0.03"/>
    <x v="448"/>
    <n v="12124030"/>
  </r>
  <r>
    <x v="21"/>
    <s v="MANIZALEZ"/>
    <x v="1"/>
    <x v="0"/>
    <s v="MAIZ"/>
    <n v="1000"/>
    <x v="315"/>
    <n v="10000"/>
    <n v="1.4999999999999999E-2"/>
    <x v="449"/>
    <n v="12168690"/>
  </r>
  <r>
    <x v="12"/>
    <s v="CALI"/>
    <x v="1"/>
    <x v="3"/>
    <s v="MAIZ"/>
    <n v="1000"/>
    <x v="316"/>
    <n v="10000"/>
    <n v="1.4999999999999999E-2"/>
    <x v="450"/>
    <n v="12340080"/>
  </r>
  <r>
    <x v="21"/>
    <s v="BUCARAMANGA"/>
    <x v="1"/>
    <x v="4"/>
    <s v="MAIZ"/>
    <n v="1500"/>
    <x v="121"/>
    <n v="15000"/>
    <n v="1.4999999999999999E-2"/>
    <x v="450"/>
    <n v="12340080"/>
  </r>
  <r>
    <x v="7"/>
    <s v="PASTO"/>
    <x v="2"/>
    <x v="0"/>
    <s v="AZUCAR"/>
    <n v="500"/>
    <x v="317"/>
    <n v="5000"/>
    <n v="2.5000000000000001E-2"/>
    <x v="451"/>
    <n v="12384450"/>
  </r>
  <r>
    <x v="10"/>
    <s v="PASTO"/>
    <x v="0"/>
    <x v="4"/>
    <s v="MAIZ"/>
    <n v="5000"/>
    <x v="318"/>
    <n v="5000"/>
    <n v="1.4999999999999999E-2"/>
    <x v="452"/>
    <n v="12425775"/>
  </r>
  <r>
    <x v="3"/>
    <s v="PASTO"/>
    <x v="1"/>
    <x v="4"/>
    <s v="LENTEJA"/>
    <n v="500"/>
    <x v="319"/>
    <n v="5000"/>
    <n v="3.5000000000000003E-2"/>
    <x v="453"/>
    <n v="12453325"/>
  </r>
  <r>
    <x v="8"/>
    <s v="BUCARAMANGA"/>
    <x v="3"/>
    <x v="0"/>
    <s v="ARROZ"/>
    <n v="2000"/>
    <x v="39"/>
    <n v="20000"/>
    <n v="0.02"/>
    <x v="454"/>
    <n v="12504800"/>
  </r>
  <r>
    <x v="8"/>
    <s v="MANIZALEZ"/>
    <x v="3"/>
    <x v="4"/>
    <s v="ARROZ"/>
    <n v="1000"/>
    <x v="90"/>
    <n v="10000"/>
    <n v="0.02"/>
    <x v="454"/>
    <n v="12504800"/>
  </r>
  <r>
    <x v="23"/>
    <s v="PASTO"/>
    <x v="2"/>
    <x v="2"/>
    <s v="ARROZ"/>
    <n v="5000"/>
    <x v="320"/>
    <n v="5000"/>
    <n v="0.02"/>
    <x v="455"/>
    <n v="12561640"/>
  </r>
  <r>
    <x v="6"/>
    <s v="IBAGUE"/>
    <x v="1"/>
    <x v="1"/>
    <s v="FRIJOL"/>
    <n v="1500"/>
    <x v="321"/>
    <n v="15000"/>
    <n v="0.03"/>
    <x v="456"/>
    <n v="12574110"/>
  </r>
  <r>
    <x v="13"/>
    <s v="PASTO"/>
    <x v="3"/>
    <x v="2"/>
    <s v="CAFÉ"/>
    <n v="500"/>
    <x v="322"/>
    <n v="5000"/>
    <n v="0.04"/>
    <x v="457"/>
    <n v="12583680"/>
  </r>
  <r>
    <x v="1"/>
    <s v="PASTO"/>
    <x v="1"/>
    <x v="1"/>
    <s v="FRIJOL"/>
    <n v="5000"/>
    <x v="323"/>
    <n v="5000"/>
    <n v="0.03"/>
    <x v="458"/>
    <n v="12630370"/>
  </r>
  <r>
    <x v="2"/>
    <s v="CUCUTA"/>
    <x v="0"/>
    <x v="3"/>
    <s v="MAIZ"/>
    <n v="2000"/>
    <x v="324"/>
    <n v="20000"/>
    <n v="1.4999999999999999E-2"/>
    <x v="459"/>
    <n v="12682860"/>
  </r>
  <r>
    <x v="5"/>
    <s v="MANIZALEZ"/>
    <x v="0"/>
    <x v="2"/>
    <s v="FRIJOL"/>
    <n v="1000"/>
    <x v="325"/>
    <n v="10000"/>
    <n v="0.03"/>
    <x v="460"/>
    <n v="12771020"/>
  </r>
  <r>
    <x v="17"/>
    <s v="PASTO"/>
    <x v="3"/>
    <x v="3"/>
    <s v="AZUCAR"/>
    <n v="5000"/>
    <x v="326"/>
    <n v="5000"/>
    <n v="2.5000000000000001E-2"/>
    <x v="461"/>
    <n v="12893400"/>
  </r>
  <r>
    <x v="11"/>
    <s v="PASTO"/>
    <x v="0"/>
    <x v="0"/>
    <s v="LENTEJA"/>
    <n v="5000"/>
    <x v="327"/>
    <n v="5000"/>
    <n v="3.5000000000000003E-2"/>
    <x v="462"/>
    <n v="12957055"/>
  </r>
  <r>
    <x v="6"/>
    <s v="CUCUTA"/>
    <x v="1"/>
    <x v="2"/>
    <s v="FRIJOL"/>
    <n v="3000"/>
    <x v="328"/>
    <n v="30000"/>
    <n v="0.03"/>
    <x v="463"/>
    <n v="12996060"/>
  </r>
  <r>
    <x v="18"/>
    <s v="CALI"/>
    <x v="3"/>
    <x v="0"/>
    <s v="ARROZ"/>
    <n v="1000"/>
    <x v="329"/>
    <n v="10000"/>
    <n v="0.02"/>
    <x v="464"/>
    <n v="13073200"/>
  </r>
  <r>
    <x v="14"/>
    <s v="PASTO"/>
    <x v="2"/>
    <x v="4"/>
    <s v="CAFÉ"/>
    <n v="5000"/>
    <x v="330"/>
    <n v="5000"/>
    <n v="0.04"/>
    <x v="465"/>
    <n v="13084800"/>
  </r>
  <r>
    <x v="10"/>
    <s v="PASTO"/>
    <x v="0"/>
    <x v="1"/>
    <s v="MAIZ"/>
    <n v="500"/>
    <x v="331"/>
    <n v="5000"/>
    <n v="1.4999999999999999E-2"/>
    <x v="466"/>
    <n v="13111335"/>
  </r>
  <r>
    <x v="19"/>
    <s v="IBAGUE"/>
    <x v="3"/>
    <x v="3"/>
    <s v="AZUCAR"/>
    <n v="1500"/>
    <x v="136"/>
    <n v="15000"/>
    <n v="2.5000000000000001E-2"/>
    <x v="467"/>
    <n v="13232700"/>
  </r>
  <r>
    <x v="16"/>
    <s v="MANIZALEZ"/>
    <x v="2"/>
    <x v="1"/>
    <s v="AZUCAR"/>
    <n v="1000"/>
    <x v="98"/>
    <n v="10000"/>
    <n v="2.5000000000000001E-2"/>
    <x v="467"/>
    <n v="13232700"/>
  </r>
  <r>
    <x v="23"/>
    <s v="PASTO"/>
    <x v="2"/>
    <x v="3"/>
    <s v="ARROZ"/>
    <n v="500"/>
    <x v="332"/>
    <n v="5000"/>
    <n v="0.02"/>
    <x v="468"/>
    <n v="13243720"/>
  </r>
  <r>
    <x v="1"/>
    <s v="PASTO"/>
    <x v="1"/>
    <x v="0"/>
    <s v="FRIJOL"/>
    <n v="500"/>
    <x v="333"/>
    <n v="5000"/>
    <n v="0.03"/>
    <x v="469"/>
    <n v="13305490"/>
  </r>
  <r>
    <x v="9"/>
    <s v="CUCUTA"/>
    <x v="2"/>
    <x v="0"/>
    <s v="ARROZ"/>
    <n v="2000"/>
    <x v="196"/>
    <n v="20000"/>
    <n v="0.02"/>
    <x v="470"/>
    <n v="13414240"/>
  </r>
  <r>
    <x v="8"/>
    <s v="BUCARAMANGA"/>
    <x v="3"/>
    <x v="2"/>
    <s v="ARROZ"/>
    <n v="1500"/>
    <x v="134"/>
    <n v="15000"/>
    <n v="0.02"/>
    <x v="471"/>
    <n v="13471080"/>
  </r>
  <r>
    <x v="4"/>
    <s v="MANIZALEZ"/>
    <x v="1"/>
    <x v="3"/>
    <s v="LENTEJA"/>
    <n v="1000"/>
    <x v="334"/>
    <n v="10000"/>
    <n v="3.5000000000000003E-2"/>
    <x v="472"/>
    <n v="13488770"/>
  </r>
  <r>
    <x v="17"/>
    <s v="PEREIRA"/>
    <x v="3"/>
    <x v="4"/>
    <s v="AZUCAR"/>
    <n v="500"/>
    <x v="335"/>
    <n v="5000"/>
    <n v="2.5000000000000001E-2"/>
    <x v="473"/>
    <n v="13571999.999999998"/>
  </r>
  <r>
    <x v="21"/>
    <s v="PEREIRA"/>
    <x v="1"/>
    <x v="2"/>
    <s v="MAIZ"/>
    <n v="5000"/>
    <x v="336"/>
    <n v="5000"/>
    <n v="1.4999999999999999E-2"/>
    <x v="474"/>
    <n v="13625504.999999998"/>
  </r>
  <r>
    <x v="11"/>
    <s v="PEREIRA"/>
    <x v="0"/>
    <x v="2"/>
    <s v="LENTEJA"/>
    <n v="500"/>
    <x v="337"/>
    <n v="5000"/>
    <n v="3.5000000000000003E-2"/>
    <x v="475"/>
    <n v="13628694.999999998"/>
  </r>
  <r>
    <x v="0"/>
    <s v="IBAGUE"/>
    <x v="0"/>
    <x v="0"/>
    <s v="LENTEJA"/>
    <n v="1500"/>
    <x v="338"/>
    <n v="15000"/>
    <n v="3.5000000000000003E-2"/>
    <x v="476"/>
    <n v="13684664.999999998"/>
  </r>
  <r>
    <x v="20"/>
    <s v="CALI"/>
    <x v="0"/>
    <x v="4"/>
    <s v="FRIJOL"/>
    <n v="1000"/>
    <x v="339"/>
    <n v="10000"/>
    <n v="0.03"/>
    <x v="477"/>
    <n v="13727439.999999998"/>
  </r>
  <r>
    <x v="14"/>
    <s v="PEREIRA"/>
    <x v="2"/>
    <x v="1"/>
    <s v="CAFÉ"/>
    <n v="500"/>
    <x v="340"/>
    <n v="5000"/>
    <n v="0.04"/>
    <x v="478"/>
    <n v="13752959.999999998"/>
  </r>
  <r>
    <x v="8"/>
    <s v="PEREIRA"/>
    <x v="3"/>
    <x v="1"/>
    <s v="ARROZ"/>
    <n v="5000"/>
    <x v="341"/>
    <n v="5000"/>
    <n v="0.02"/>
    <x v="479"/>
    <n v="13755279.999999998"/>
  </r>
  <r>
    <x v="22"/>
    <s v="MANIZALEZ"/>
    <x v="3"/>
    <x v="0"/>
    <s v="CAFÉ"/>
    <n v="1000"/>
    <x v="101"/>
    <n v="10000"/>
    <n v="0.04"/>
    <x v="480"/>
    <n v="13808639.999999998"/>
  </r>
  <r>
    <x v="5"/>
    <s v="PEREIRA"/>
    <x v="0"/>
    <x v="3"/>
    <s v="FRIJOL"/>
    <n v="5000"/>
    <x v="342"/>
    <n v="5000"/>
    <n v="0.03"/>
    <x v="481"/>
    <n v="13811829.999999998"/>
  </r>
  <r>
    <x v="5"/>
    <s v="BUCARAMANGA"/>
    <x v="0"/>
    <x v="4"/>
    <s v="FRIJOL"/>
    <n v="2000"/>
    <x v="47"/>
    <n v="20000"/>
    <n v="0.03"/>
    <x v="482"/>
    <n v="13952479.999999998"/>
  </r>
  <r>
    <x v="6"/>
    <s v="CUCUTA"/>
    <x v="1"/>
    <x v="4"/>
    <s v="FRIJOL"/>
    <n v="2000"/>
    <x v="343"/>
    <n v="20000"/>
    <n v="0.03"/>
    <x v="483"/>
    <n v="14064999.999999998"/>
  </r>
  <r>
    <x v="16"/>
    <s v="PEREIRA"/>
    <x v="2"/>
    <x v="0"/>
    <s v="AZUCAR"/>
    <n v="5000"/>
    <x v="344"/>
    <n v="5000"/>
    <n v="2.5000000000000001E-2"/>
    <x v="484"/>
    <n v="14080949.999999998"/>
  </r>
  <r>
    <x v="4"/>
    <s v="PEREIRA"/>
    <x v="1"/>
    <x v="4"/>
    <s v="LENTEJA"/>
    <n v="5000"/>
    <x v="345"/>
    <n v="5000"/>
    <n v="3.5000000000000003E-2"/>
    <x v="485"/>
    <n v="14132424.999999998"/>
  </r>
  <r>
    <x v="15"/>
    <s v="IBAGUE"/>
    <x v="2"/>
    <x v="4"/>
    <s v="CAFÉ"/>
    <n v="1500"/>
    <x v="147"/>
    <n v="15000"/>
    <n v="0.04"/>
    <x v="486"/>
    <n v="14198399.999999998"/>
  </r>
  <r>
    <x v="19"/>
    <s v="CUCUTA"/>
    <x v="3"/>
    <x v="1"/>
    <s v="AZUCAR"/>
    <n v="3000"/>
    <x v="346"/>
    <n v="30000"/>
    <n v="2.5000000000000001E-2"/>
    <x v="487"/>
    <n v="14250599.999999998"/>
  </r>
  <r>
    <x v="22"/>
    <s v="PEREIRA"/>
    <x v="3"/>
    <x v="2"/>
    <s v="CAFÉ"/>
    <n v="5000"/>
    <x v="347"/>
    <n v="5000"/>
    <n v="0.04"/>
    <x v="488"/>
    <n v="14254079.999999998"/>
  </r>
  <r>
    <x v="21"/>
    <s v="PEREIRA"/>
    <x v="1"/>
    <x v="3"/>
    <s v="MAIZ"/>
    <n v="500"/>
    <x v="348"/>
    <n v="5000"/>
    <n v="1.4999999999999999E-2"/>
    <x v="489"/>
    <n v="14311064.999999998"/>
  </r>
  <r>
    <x v="2"/>
    <s v="BUCARAMANGA"/>
    <x v="0"/>
    <x v="4"/>
    <s v="MAIZ"/>
    <n v="3000"/>
    <x v="346"/>
    <n v="30000"/>
    <n v="1.4999999999999999E-2"/>
    <x v="490"/>
    <n v="14396759.999999998"/>
  </r>
  <r>
    <x v="8"/>
    <s v="PEREIRA"/>
    <x v="3"/>
    <x v="0"/>
    <s v="ARROZ"/>
    <n v="500"/>
    <x v="349"/>
    <n v="5000"/>
    <n v="0.02"/>
    <x v="491"/>
    <n v="14437359.999999998"/>
  </r>
  <r>
    <x v="5"/>
    <s v="PEREIRA"/>
    <x v="0"/>
    <x v="4"/>
    <s v="FRIJOL"/>
    <n v="500"/>
    <x v="350"/>
    <n v="5000"/>
    <n v="0.03"/>
    <x v="492"/>
    <n v="14486949.999999998"/>
  </r>
  <r>
    <x v="5"/>
    <s v="BUCARAMANGA"/>
    <x v="0"/>
    <x v="1"/>
    <s v="FRIJOL"/>
    <n v="1500"/>
    <x v="148"/>
    <n v="15000"/>
    <n v="0.03"/>
    <x v="493"/>
    <n v="14515079.999999998"/>
  </r>
  <r>
    <x v="2"/>
    <s v="MANIZALEZ"/>
    <x v="0"/>
    <x v="4"/>
    <s v="MAIZ"/>
    <n v="1000"/>
    <x v="351"/>
    <n v="10000"/>
    <n v="1.4999999999999999E-2"/>
    <x v="494"/>
    <n v="14568149.999999998"/>
  </r>
  <r>
    <x v="7"/>
    <s v="CALI"/>
    <x v="2"/>
    <x v="2"/>
    <s v="AZUCAR"/>
    <n v="1000"/>
    <x v="352"/>
    <n v="10000"/>
    <n v="2.5000000000000001E-2"/>
    <x v="495"/>
    <n v="14589899.999999998"/>
  </r>
  <r>
    <x v="16"/>
    <s v="PEREIRA"/>
    <x v="2"/>
    <x v="2"/>
    <s v="AZUCAR"/>
    <n v="500"/>
    <x v="353"/>
    <n v="5000"/>
    <n v="2.5000000000000001E-2"/>
    <x v="496"/>
    <n v="14759549.999999998"/>
  </r>
  <r>
    <x v="4"/>
    <s v="PEREIRA"/>
    <x v="1"/>
    <x v="1"/>
    <s v="LENTEJA"/>
    <n v="500"/>
    <x v="354"/>
    <n v="5000"/>
    <n v="3.5000000000000003E-2"/>
    <x v="497"/>
    <n v="14804064.999999998"/>
  </r>
  <r>
    <x v="2"/>
    <s v="PEREIRA"/>
    <x v="0"/>
    <x v="1"/>
    <s v="MAIZ"/>
    <n v="5000"/>
    <x v="355"/>
    <n v="5000"/>
    <n v="1.4999999999999999E-2"/>
    <x v="498"/>
    <n v="14825234.999999998"/>
  </r>
  <r>
    <x v="9"/>
    <s v="MANIZALEZ"/>
    <x v="2"/>
    <x v="2"/>
    <s v="ARROZ"/>
    <n v="1000"/>
    <x v="110"/>
    <n v="10000"/>
    <n v="0.02"/>
    <x v="499"/>
    <n v="14892079.999999998"/>
  </r>
  <r>
    <x v="22"/>
    <s v="PEREIRA"/>
    <x v="3"/>
    <x v="3"/>
    <s v="CAFÉ"/>
    <n v="500"/>
    <x v="356"/>
    <n v="5000"/>
    <n v="0.04"/>
    <x v="500"/>
    <n v="14922239.999999998"/>
  </r>
  <r>
    <x v="19"/>
    <s v="CUCUTA"/>
    <x v="3"/>
    <x v="2"/>
    <s v="AZUCAR"/>
    <n v="2000"/>
    <x v="221"/>
    <n v="20000"/>
    <n v="2.5000000000000001E-2"/>
    <x v="501"/>
    <n v="14929199.999999998"/>
  </r>
  <r>
    <x v="9"/>
    <s v="PEREIRA"/>
    <x v="2"/>
    <x v="3"/>
    <s v="ARROZ"/>
    <n v="5000"/>
    <x v="357"/>
    <n v="5000"/>
    <n v="0.02"/>
    <x v="502"/>
    <n v="14948919.999999998"/>
  </r>
  <r>
    <x v="6"/>
    <s v="PEREIRA"/>
    <x v="1"/>
    <x v="0"/>
    <s v="FRIJOL"/>
    <n v="5000"/>
    <x v="358"/>
    <n v="5000"/>
    <n v="0.03"/>
    <x v="503"/>
    <n v="14993289.999999998"/>
  </r>
  <r>
    <x v="6"/>
    <s v="MANIZALEZ"/>
    <x v="1"/>
    <x v="1"/>
    <s v="FRIJOL"/>
    <n v="1000"/>
    <x v="359"/>
    <n v="10000"/>
    <n v="0.03"/>
    <x v="504"/>
    <n v="15133939.999999998"/>
  </r>
  <r>
    <x v="12"/>
    <s v="IBAGUE"/>
    <x v="1"/>
    <x v="2"/>
    <s v="MAIZ"/>
    <n v="1500"/>
    <x v="360"/>
    <n v="15000"/>
    <n v="1.4999999999999999E-2"/>
    <x v="505"/>
    <n v="15168014.999999998"/>
  </r>
  <r>
    <x v="3"/>
    <s v="CALI"/>
    <x v="1"/>
    <x v="1"/>
    <s v="LENTEJA"/>
    <n v="1000"/>
    <x v="361"/>
    <n v="10000"/>
    <n v="3.5000000000000003E-2"/>
    <x v="506"/>
    <n v="15223839.999999998"/>
  </r>
  <r>
    <x v="19"/>
    <s v="PEREIRA"/>
    <x v="3"/>
    <x v="4"/>
    <s v="AZUCAR"/>
    <n v="5000"/>
    <x v="362"/>
    <n v="5000"/>
    <n v="2.5000000000000001E-2"/>
    <x v="507"/>
    <n v="15268499.999999998"/>
  </r>
  <r>
    <x v="0"/>
    <s v="CUCUTA"/>
    <x v="0"/>
    <x v="3"/>
    <s v="LENTEJA"/>
    <n v="3000"/>
    <x v="363"/>
    <n v="30000"/>
    <n v="3.5000000000000003E-2"/>
    <x v="508"/>
    <n v="15279809.999999998"/>
  </r>
  <r>
    <x v="0"/>
    <s v="SANTA MARTA"/>
    <x v="0"/>
    <x v="2"/>
    <s v="LENTEJA"/>
    <n v="5000"/>
    <x v="364"/>
    <n v="5000"/>
    <n v="3.5000000000000003E-2"/>
    <x v="509"/>
    <n v="15307794.999999998"/>
  </r>
  <r>
    <x v="15"/>
    <s v="SANTA MARTA"/>
    <x v="2"/>
    <x v="1"/>
    <s v="CAFÉ"/>
    <n v="5000"/>
    <x v="365"/>
    <n v="5000"/>
    <n v="0.04"/>
    <x v="510"/>
    <n v="15423359.999999998"/>
  </r>
  <r>
    <x v="2"/>
    <s v="SANTA MARTA"/>
    <x v="0"/>
    <x v="0"/>
    <s v="MAIZ"/>
    <n v="500"/>
    <x v="366"/>
    <n v="5000"/>
    <n v="1.4999999999999999E-2"/>
    <x v="511"/>
    <n v="15510794.999999998"/>
  </r>
  <r>
    <x v="0"/>
    <s v="CUCUTA"/>
    <x v="0"/>
    <x v="1"/>
    <s v="LENTEJA"/>
    <n v="2000"/>
    <x v="367"/>
    <n v="20000"/>
    <n v="3.5000000000000003E-2"/>
    <x v="512"/>
    <n v="15559659.999999998"/>
  </r>
  <r>
    <x v="16"/>
    <s v="BUCARAMANGA"/>
    <x v="2"/>
    <x v="2"/>
    <s v="AZUCAR"/>
    <n v="2000"/>
    <x v="54"/>
    <n v="20000"/>
    <n v="2.5000000000000001E-2"/>
    <x v="513"/>
    <n v="15607799.999999998"/>
  </r>
  <r>
    <x v="19"/>
    <s v="MEDELLIN"/>
    <x v="3"/>
    <x v="3"/>
    <s v="AZUCAR"/>
    <n v="1000"/>
    <x v="117"/>
    <n v="10000"/>
    <n v="2.5000000000000001E-2"/>
    <x v="513"/>
    <n v="15607799.999999998"/>
  </r>
  <r>
    <x v="9"/>
    <s v="SANTA MARTA"/>
    <x v="2"/>
    <x v="4"/>
    <s v="ARROZ"/>
    <n v="500"/>
    <x v="368"/>
    <n v="5000"/>
    <n v="0.02"/>
    <x v="514"/>
    <n v="15630999.999999998"/>
  </r>
  <r>
    <x v="6"/>
    <s v="SANTA MARTA"/>
    <x v="1"/>
    <x v="2"/>
    <s v="FRIJOL"/>
    <n v="500"/>
    <x v="369"/>
    <n v="5000"/>
    <n v="0.03"/>
    <x v="515"/>
    <n v="15668409.999999998"/>
  </r>
  <r>
    <x v="18"/>
    <s v="IBAGUE"/>
    <x v="3"/>
    <x v="1"/>
    <s v="ARROZ"/>
    <n v="1500"/>
    <x v="156"/>
    <n v="15000"/>
    <n v="0.02"/>
    <x v="516"/>
    <n v="15687839.999999998"/>
  </r>
  <r>
    <x v="16"/>
    <s v="CALI"/>
    <x v="2"/>
    <x v="3"/>
    <s v="AZUCAR"/>
    <n v="1500"/>
    <x v="158"/>
    <n v="15000"/>
    <n v="2.5000000000000001E-2"/>
    <x v="517"/>
    <n v="15777449.999999998"/>
  </r>
  <r>
    <x v="0"/>
    <s v="MEDELLIN"/>
    <x v="0"/>
    <x v="0"/>
    <s v="LENTEJA"/>
    <n v="1000"/>
    <x v="370"/>
    <n v="10000"/>
    <n v="3.5000000000000003E-2"/>
    <x v="518"/>
    <n v="15839509.999999998"/>
  </r>
  <r>
    <x v="13"/>
    <s v="CALI"/>
    <x v="3"/>
    <x v="3"/>
    <s v="CAFÉ"/>
    <n v="1000"/>
    <x v="371"/>
    <n v="10000"/>
    <n v="0.04"/>
    <x v="519"/>
    <n v="15924479.999999998"/>
  </r>
  <r>
    <x v="19"/>
    <s v="SANTA MARTA"/>
    <x v="3"/>
    <x v="1"/>
    <s v="AZUCAR"/>
    <n v="500"/>
    <x v="372"/>
    <n v="5000"/>
    <n v="2.5000000000000001E-2"/>
    <x v="520"/>
    <n v="15947099.999999998"/>
  </r>
  <r>
    <x v="0"/>
    <s v="SANTA MARTA"/>
    <x v="0"/>
    <x v="3"/>
    <s v="LENTEJA"/>
    <n v="500"/>
    <x v="373"/>
    <n v="5000"/>
    <n v="3.5000000000000003E-2"/>
    <x v="521"/>
    <n v="15979434.999999998"/>
  </r>
  <r>
    <x v="12"/>
    <s v="SANTA MARTA"/>
    <x v="1"/>
    <x v="3"/>
    <s v="MAIZ"/>
    <n v="5000"/>
    <x v="374"/>
    <n v="5000"/>
    <n v="1.4999999999999999E-2"/>
    <x v="522"/>
    <n v="16024964.999999998"/>
  </r>
  <r>
    <x v="15"/>
    <s v="SANTA MARTA"/>
    <x v="2"/>
    <x v="0"/>
    <s v="CAFÉ"/>
    <n v="500"/>
    <x v="375"/>
    <n v="5000"/>
    <n v="0.04"/>
    <x v="523"/>
    <n v="16091519.999999998"/>
  </r>
  <r>
    <x v="20"/>
    <s v="IBAGUE"/>
    <x v="0"/>
    <x v="3"/>
    <s v="FRIJOL"/>
    <n v="1500"/>
    <x v="376"/>
    <n v="15000"/>
    <n v="0.03"/>
    <x v="524"/>
    <n v="16118489.999999998"/>
  </r>
  <r>
    <x v="18"/>
    <s v="SANTA MARTA"/>
    <x v="3"/>
    <x v="0"/>
    <s v="ARROZ"/>
    <n v="5000"/>
    <x v="377"/>
    <n v="5000"/>
    <n v="0.02"/>
    <x v="525"/>
    <n v="16142559.999999998"/>
  </r>
  <r>
    <x v="15"/>
    <s v="MEDELLIN"/>
    <x v="2"/>
    <x v="4"/>
    <s v="CAFÉ"/>
    <n v="1000"/>
    <x v="123"/>
    <n v="10000"/>
    <n v="0.04"/>
    <x v="526"/>
    <n v="16147199.999999998"/>
  </r>
  <r>
    <x v="20"/>
    <s v="SANTA MARTA"/>
    <x v="0"/>
    <x v="4"/>
    <s v="FRIJOL"/>
    <n v="5000"/>
    <x v="378"/>
    <n v="5000"/>
    <n v="0.03"/>
    <x v="527"/>
    <n v="16174749.999999998"/>
  </r>
  <r>
    <x v="15"/>
    <s v="IBAGUE"/>
    <x v="2"/>
    <x v="3"/>
    <s v="CAFÉ"/>
    <n v="2000"/>
    <x v="243"/>
    <n v="20000"/>
    <n v="0.04"/>
    <x v="528"/>
    <n v="16258559.999999998"/>
  </r>
  <r>
    <x v="15"/>
    <s v="CUCUTA"/>
    <x v="2"/>
    <x v="0"/>
    <s v="CAFÉ"/>
    <n v="3000"/>
    <x v="379"/>
    <n v="30000"/>
    <n v="0.04"/>
    <x v="529"/>
    <n v="16369919.999999998"/>
  </r>
  <r>
    <x v="7"/>
    <s v="SANTA MARTA"/>
    <x v="2"/>
    <x v="2"/>
    <s v="AZUCAR"/>
    <n v="5000"/>
    <x v="380"/>
    <n v="5000"/>
    <n v="2.5000000000000001E-2"/>
    <x v="530"/>
    <n v="16456049.999999998"/>
  </r>
  <r>
    <x v="3"/>
    <s v="SANTA MARTA"/>
    <x v="1"/>
    <x v="1"/>
    <s v="LENTEJA"/>
    <n v="5000"/>
    <x v="381"/>
    <n v="5000"/>
    <n v="3.5000000000000003E-2"/>
    <x v="531"/>
    <n v="16483164.999999998"/>
  </r>
  <r>
    <x v="13"/>
    <s v="SANTA MARTA"/>
    <x v="3"/>
    <x v="3"/>
    <s v="CAFÉ"/>
    <n v="5000"/>
    <x v="382"/>
    <n v="5000"/>
    <n v="0.04"/>
    <x v="532"/>
    <n v="16592639.999999998"/>
  </r>
  <r>
    <x v="12"/>
    <s v="SANTA MARTA"/>
    <x v="1"/>
    <x v="4"/>
    <s v="MAIZ"/>
    <n v="500"/>
    <x v="383"/>
    <n v="5000"/>
    <n v="1.4999999999999999E-2"/>
    <x v="533"/>
    <n v="16710524.999999998"/>
  </r>
  <r>
    <x v="9"/>
    <s v="BUCARAMANGA"/>
    <x v="2"/>
    <x v="2"/>
    <s v="ARROZ"/>
    <n v="3000"/>
    <x v="379"/>
    <n v="30000"/>
    <n v="0.02"/>
    <x v="534"/>
    <n v="16710959.999999998"/>
  </r>
  <r>
    <x v="4"/>
    <s v="CALI"/>
    <x v="1"/>
    <x v="0"/>
    <s v="LENTEJA"/>
    <n v="1500"/>
    <x v="168"/>
    <n v="15000"/>
    <n v="3.5000000000000003E-2"/>
    <x v="535"/>
    <n v="16791000"/>
  </r>
  <r>
    <x v="7"/>
    <s v="IBAGUE"/>
    <x v="2"/>
    <x v="0"/>
    <s v="AZUCAR"/>
    <n v="1500"/>
    <x v="169"/>
    <n v="15000"/>
    <n v="2.5000000000000001E-2"/>
    <x v="536"/>
    <n v="16795350"/>
  </r>
  <r>
    <x v="18"/>
    <s v="SANTA MARTA"/>
    <x v="3"/>
    <x v="2"/>
    <s v="ARROZ"/>
    <n v="500"/>
    <x v="384"/>
    <n v="5000"/>
    <n v="0.02"/>
    <x v="537"/>
    <n v="16824640"/>
  </r>
  <r>
    <x v="20"/>
    <s v="SANTA MARTA"/>
    <x v="0"/>
    <x v="1"/>
    <s v="FRIJOL"/>
    <n v="500"/>
    <x v="385"/>
    <n v="5000"/>
    <n v="0.03"/>
    <x v="538"/>
    <n v="16849870"/>
  </r>
  <r>
    <x v="12"/>
    <s v="MEDELLIN"/>
    <x v="1"/>
    <x v="2"/>
    <s v="MAIZ"/>
    <n v="1000"/>
    <x v="386"/>
    <n v="10000"/>
    <n v="1.4999999999999999E-2"/>
    <x v="539"/>
    <n v="16967610"/>
  </r>
  <r>
    <x v="4"/>
    <s v="BUCARAMANGA"/>
    <x v="1"/>
    <x v="1"/>
    <s v="LENTEJA"/>
    <n v="2000"/>
    <x v="59"/>
    <n v="20000"/>
    <n v="3.5000000000000003E-2"/>
    <x v="540"/>
    <n v="17014880"/>
  </r>
  <r>
    <x v="7"/>
    <s v="SANTA MARTA"/>
    <x v="2"/>
    <x v="3"/>
    <s v="AZUCAR"/>
    <n v="500"/>
    <x v="387"/>
    <n v="5000"/>
    <n v="2.5000000000000001E-2"/>
    <x v="541"/>
    <n v="17134650"/>
  </r>
  <r>
    <x v="10"/>
    <s v="CALI"/>
    <x v="0"/>
    <x v="0"/>
    <s v="MAIZ"/>
    <n v="1000"/>
    <x v="388"/>
    <n v="10000"/>
    <n v="1.4999999999999999E-2"/>
    <x v="542"/>
    <n v="17139000"/>
  </r>
  <r>
    <x v="3"/>
    <s v="VALLEDUPAR"/>
    <x v="1"/>
    <x v="0"/>
    <s v="LENTEJA"/>
    <n v="500"/>
    <x v="389"/>
    <n v="5000"/>
    <n v="3.5000000000000003E-2"/>
    <x v="543"/>
    <n v="17154805"/>
  </r>
  <r>
    <x v="3"/>
    <s v="IBAGUE"/>
    <x v="1"/>
    <x v="4"/>
    <s v="LENTEJA"/>
    <n v="1500"/>
    <x v="390"/>
    <n v="15000"/>
    <n v="3.5000000000000003E-2"/>
    <x v="544"/>
    <n v="17210775"/>
  </r>
  <r>
    <x v="10"/>
    <s v="SANTA MARTA"/>
    <x v="0"/>
    <x v="0"/>
    <s v="MAIZ"/>
    <n v="5000"/>
    <x v="391"/>
    <n v="5000"/>
    <n v="1.4999999999999999E-2"/>
    <x v="545"/>
    <n v="17224695"/>
  </r>
  <r>
    <x v="13"/>
    <s v="VALLEDUPAR"/>
    <x v="3"/>
    <x v="4"/>
    <s v="CAFÉ"/>
    <n v="500"/>
    <x v="392"/>
    <n v="5000"/>
    <n v="0.04"/>
    <x v="546"/>
    <n v="17260800"/>
  </r>
  <r>
    <x v="18"/>
    <s v="MEDELLIN"/>
    <x v="3"/>
    <x v="1"/>
    <s v="ARROZ"/>
    <n v="1000"/>
    <x v="129"/>
    <n v="10000"/>
    <n v="0.02"/>
    <x v="547"/>
    <n v="17279360"/>
  </r>
  <r>
    <x v="23"/>
    <s v="VALLEDUPAR"/>
    <x v="2"/>
    <x v="4"/>
    <s v="ARROZ"/>
    <n v="5000"/>
    <x v="393"/>
    <n v="5000"/>
    <n v="0.02"/>
    <x v="548"/>
    <n v="17336200"/>
  </r>
  <r>
    <x v="1"/>
    <s v="VALLEDUPAR"/>
    <x v="1"/>
    <x v="2"/>
    <s v="FRIJOL"/>
    <n v="5000"/>
    <x v="394"/>
    <n v="5000"/>
    <n v="0.03"/>
    <x v="549"/>
    <n v="17356210"/>
  </r>
  <r>
    <x v="12"/>
    <s v="IBAGUE"/>
    <x v="1"/>
    <x v="0"/>
    <s v="MAIZ"/>
    <n v="2000"/>
    <x v="395"/>
    <n v="20000"/>
    <n v="1.4999999999999999E-2"/>
    <x v="550"/>
    <n v="17481780"/>
  </r>
  <r>
    <x v="20"/>
    <s v="MEDELLIN"/>
    <x v="0"/>
    <x v="3"/>
    <s v="FRIJOL"/>
    <n v="1000"/>
    <x v="396"/>
    <n v="10000"/>
    <n v="0.03"/>
    <x v="551"/>
    <n v="17496860"/>
  </r>
  <r>
    <x v="17"/>
    <s v="VALLEDUPAR"/>
    <x v="3"/>
    <x v="1"/>
    <s v="AZUCAR"/>
    <n v="5000"/>
    <x v="397"/>
    <n v="5000"/>
    <n v="2.5000000000000001E-2"/>
    <x v="552"/>
    <n v="17643600"/>
  </r>
  <r>
    <x v="11"/>
    <s v="VALLEDUPAR"/>
    <x v="0"/>
    <x v="3"/>
    <s v="LENTEJA"/>
    <n v="5000"/>
    <x v="398"/>
    <n v="5000"/>
    <n v="3.5000000000000003E-2"/>
    <x v="553"/>
    <n v="17658535"/>
  </r>
  <r>
    <x v="13"/>
    <s v="MANIZALEZ"/>
    <x v="3"/>
    <x v="2"/>
    <s v="CAFÉ"/>
    <n v="1500"/>
    <x v="178"/>
    <n v="15000"/>
    <n v="0.04"/>
    <x v="554"/>
    <n v="17706240"/>
  </r>
  <r>
    <x v="14"/>
    <s v="VALLEDUPAR"/>
    <x v="2"/>
    <x v="0"/>
    <s v="CAFÉ"/>
    <n v="5000"/>
    <x v="399"/>
    <n v="5000"/>
    <n v="0.04"/>
    <x v="555"/>
    <n v="17761920"/>
  </r>
  <r>
    <x v="23"/>
    <s v="CARTAGENA"/>
    <x v="2"/>
    <x v="4"/>
    <s v="ARROZ"/>
    <n v="1000"/>
    <x v="400"/>
    <n v="10000"/>
    <n v="0.02"/>
    <x v="556"/>
    <n v="17847760"/>
  </r>
  <r>
    <x v="22"/>
    <s v="CALI"/>
    <x v="3"/>
    <x v="4"/>
    <s v="CAFÉ"/>
    <n v="1500"/>
    <x v="182"/>
    <n v="15000"/>
    <n v="0.04"/>
    <x v="557"/>
    <n v="17873280"/>
  </r>
  <r>
    <x v="10"/>
    <s v="VALLEDUPAR"/>
    <x v="0"/>
    <x v="2"/>
    <s v="MAIZ"/>
    <n v="500"/>
    <x v="401"/>
    <n v="5000"/>
    <n v="1.4999999999999999E-2"/>
    <x v="558"/>
    <n v="17910255"/>
  </r>
  <r>
    <x v="7"/>
    <s v="MEDELLIN"/>
    <x v="2"/>
    <x v="0"/>
    <s v="AZUCAR"/>
    <n v="1000"/>
    <x v="137"/>
    <n v="10000"/>
    <n v="2.5000000000000001E-2"/>
    <x v="559"/>
    <n v="17982900"/>
  </r>
  <r>
    <x v="12"/>
    <s v="CUCUTA"/>
    <x v="1"/>
    <x v="4"/>
    <s v="MAIZ"/>
    <n v="3000"/>
    <x v="402"/>
    <n v="30000"/>
    <n v="1.4999999999999999E-2"/>
    <x v="560"/>
    <n v="17995950"/>
  </r>
  <r>
    <x v="23"/>
    <s v="VALLEDUPAR"/>
    <x v="2"/>
    <x v="1"/>
    <s v="ARROZ"/>
    <n v="500"/>
    <x v="403"/>
    <n v="5000"/>
    <n v="0.02"/>
    <x v="561"/>
    <n v="18018280"/>
  </r>
  <r>
    <x v="1"/>
    <s v="VALLEDUPAR"/>
    <x v="1"/>
    <x v="3"/>
    <s v="FRIJOL"/>
    <n v="500"/>
    <x v="404"/>
    <n v="5000"/>
    <n v="0.03"/>
    <x v="562"/>
    <n v="18031330"/>
  </r>
  <r>
    <x v="18"/>
    <s v="IBAGUE"/>
    <x v="3"/>
    <x v="4"/>
    <s v="ARROZ"/>
    <n v="2000"/>
    <x v="262"/>
    <n v="20000"/>
    <n v="0.02"/>
    <x v="563"/>
    <n v="18188800"/>
  </r>
  <r>
    <x v="3"/>
    <s v="MEDELLIN"/>
    <x v="1"/>
    <x v="4"/>
    <s v="LENTEJA"/>
    <n v="1000"/>
    <x v="405"/>
    <n v="10000"/>
    <n v="3.5000000000000003E-2"/>
    <x v="564"/>
    <n v="18190250"/>
  </r>
  <r>
    <x v="17"/>
    <s v="VALLEDUPAR"/>
    <x v="3"/>
    <x v="0"/>
    <s v="AZUCAR"/>
    <n v="500"/>
    <x v="406"/>
    <n v="5000"/>
    <n v="2.5000000000000001E-2"/>
    <x v="565"/>
    <n v="18322200"/>
  </r>
  <r>
    <x v="11"/>
    <s v="VALLEDUPAR"/>
    <x v="0"/>
    <x v="4"/>
    <s v="LENTEJA"/>
    <n v="500"/>
    <x v="407"/>
    <n v="5000"/>
    <n v="3.5000000000000003E-2"/>
    <x v="566"/>
    <n v="18330175"/>
  </r>
  <r>
    <x v="21"/>
    <s v="VALLEDUPAR"/>
    <x v="1"/>
    <x v="4"/>
    <s v="MAIZ"/>
    <n v="5000"/>
    <x v="408"/>
    <n v="5000"/>
    <n v="1.4999999999999999E-2"/>
    <x v="567"/>
    <n v="18424425"/>
  </r>
  <r>
    <x v="14"/>
    <s v="VALLEDUPAR"/>
    <x v="2"/>
    <x v="2"/>
    <s v="CAFÉ"/>
    <n v="500"/>
    <x v="409"/>
    <n v="5000"/>
    <n v="0.04"/>
    <x v="568"/>
    <n v="18430080"/>
  </r>
  <r>
    <x v="1"/>
    <s v="CARTAGENA"/>
    <x v="1"/>
    <x v="2"/>
    <s v="FRIJOL"/>
    <n v="1000"/>
    <x v="410"/>
    <n v="10000"/>
    <n v="0.03"/>
    <x v="569"/>
    <n v="18453280"/>
  </r>
  <r>
    <x v="13"/>
    <s v="MEDELLIN"/>
    <x v="3"/>
    <x v="2"/>
    <s v="CAFÉ"/>
    <n v="1000"/>
    <x v="140"/>
    <n v="10000"/>
    <n v="0.04"/>
    <x v="570"/>
    <n v="18485760"/>
  </r>
  <r>
    <x v="22"/>
    <s v="BUCARAMANGA"/>
    <x v="3"/>
    <x v="3"/>
    <s v="CAFÉ"/>
    <n v="2000"/>
    <x v="65"/>
    <n v="20000"/>
    <n v="0.04"/>
    <x v="570"/>
    <n v="18485760"/>
  </r>
  <r>
    <x v="8"/>
    <s v="VALLEDUPAR"/>
    <x v="3"/>
    <x v="2"/>
    <s v="ARROZ"/>
    <n v="5000"/>
    <x v="411"/>
    <n v="5000"/>
    <n v="0.02"/>
    <x v="571"/>
    <n v="18529840"/>
  </r>
  <r>
    <x v="5"/>
    <s v="VALLEDUPAR"/>
    <x v="0"/>
    <x v="1"/>
    <s v="FRIJOL"/>
    <n v="5000"/>
    <x v="412"/>
    <n v="5000"/>
    <n v="0.03"/>
    <x v="572"/>
    <n v="18537670"/>
  </r>
  <r>
    <x v="10"/>
    <s v="MANIZALEZ"/>
    <x v="0"/>
    <x v="1"/>
    <s v="MAIZ"/>
    <n v="1500"/>
    <x v="413"/>
    <n v="15000"/>
    <n v="1.4999999999999999E-2"/>
    <x v="573"/>
    <n v="18767205"/>
  </r>
  <r>
    <x v="20"/>
    <s v="IBAGUE"/>
    <x v="0"/>
    <x v="2"/>
    <s v="FRIJOL"/>
    <n v="2000"/>
    <x v="414"/>
    <n v="20000"/>
    <n v="0.03"/>
    <x v="574"/>
    <n v="18790840"/>
  </r>
  <r>
    <x v="16"/>
    <s v="VALLEDUPAR"/>
    <x v="2"/>
    <x v="3"/>
    <s v="AZUCAR"/>
    <n v="5000"/>
    <x v="415"/>
    <n v="5000"/>
    <n v="2.5000000000000001E-2"/>
    <x v="575"/>
    <n v="18831150"/>
  </r>
  <r>
    <x v="6"/>
    <s v="BUCARAMANGA"/>
    <x v="1"/>
    <x v="1"/>
    <s v="FRIJOL"/>
    <n v="3000"/>
    <x v="416"/>
    <n v="30000"/>
    <n v="0.03"/>
    <x v="576"/>
    <n v="18903360"/>
  </r>
  <r>
    <x v="18"/>
    <s v="CUCUTA"/>
    <x v="3"/>
    <x v="2"/>
    <s v="ARROZ"/>
    <n v="3000"/>
    <x v="416"/>
    <n v="30000"/>
    <n v="0.02"/>
    <x v="577"/>
    <n v="19098240"/>
  </r>
  <r>
    <x v="21"/>
    <s v="VALLEDUPAR"/>
    <x v="1"/>
    <x v="1"/>
    <s v="MAIZ"/>
    <n v="500"/>
    <x v="417"/>
    <n v="5000"/>
    <n v="1.4999999999999999E-2"/>
    <x v="578"/>
    <n v="19109985"/>
  </r>
  <r>
    <x v="23"/>
    <s v="MANIZALEZ"/>
    <x v="2"/>
    <x v="3"/>
    <s v="ARROZ"/>
    <n v="1500"/>
    <x v="188"/>
    <n v="15000"/>
    <n v="0.02"/>
    <x v="579"/>
    <n v="19268760"/>
  </r>
  <r>
    <x v="10"/>
    <s v="MEDELLIN"/>
    <x v="0"/>
    <x v="1"/>
    <s v="MAIZ"/>
    <n v="1000"/>
    <x v="418"/>
    <n v="10000"/>
    <n v="1.4999999999999999E-2"/>
    <x v="580"/>
    <n v="19367070"/>
  </r>
  <r>
    <x v="2"/>
    <s v="CALI"/>
    <x v="0"/>
    <x v="2"/>
    <s v="MAIZ"/>
    <n v="1500"/>
    <x v="191"/>
    <n v="15000"/>
    <n v="1.4999999999999999E-2"/>
    <x v="581"/>
    <n v="19538460"/>
  </r>
  <r>
    <x v="1"/>
    <s v="MANIZALEZ"/>
    <x v="1"/>
    <x v="0"/>
    <s v="FRIJOL"/>
    <n v="1500"/>
    <x v="419"/>
    <n v="15000"/>
    <n v="0.03"/>
    <x v="582"/>
    <n v="19662870"/>
  </r>
  <r>
    <x v="23"/>
    <s v="NEIVA"/>
    <x v="2"/>
    <x v="3"/>
    <s v="ARROZ"/>
    <n v="1000"/>
    <x v="420"/>
    <n v="10000"/>
    <n v="0.02"/>
    <x v="583"/>
    <n v="19666640"/>
  </r>
  <r>
    <x v="7"/>
    <s v="IBAGUE"/>
    <x v="2"/>
    <x v="1"/>
    <s v="AZUCAR"/>
    <n v="2000"/>
    <x v="281"/>
    <n v="20000"/>
    <n v="2.5000000000000001E-2"/>
    <x v="584"/>
    <n v="19679400"/>
  </r>
  <r>
    <x v="1"/>
    <s v="NEIVA"/>
    <x v="1"/>
    <x v="0"/>
    <s v="FRIJOL"/>
    <n v="1000"/>
    <x v="421"/>
    <n v="10000"/>
    <n v="0.03"/>
    <x v="585"/>
    <n v="19859780"/>
  </r>
  <r>
    <x v="20"/>
    <s v="CUCUTA"/>
    <x v="0"/>
    <x v="1"/>
    <s v="FRIJOL"/>
    <n v="3000"/>
    <x v="422"/>
    <n v="30000"/>
    <n v="0.03"/>
    <x v="586"/>
    <n v="20084820"/>
  </r>
  <r>
    <x v="3"/>
    <s v="IBAGUE"/>
    <x v="1"/>
    <x v="3"/>
    <s v="LENTEJA"/>
    <n v="2000"/>
    <x v="423"/>
    <n v="20000"/>
    <n v="3.5000000000000003E-2"/>
    <x v="587"/>
    <n v="20261140"/>
  </r>
  <r>
    <x v="17"/>
    <s v="MANIZALEZ"/>
    <x v="3"/>
    <x v="4"/>
    <s v="AZUCAR"/>
    <n v="1500"/>
    <x v="204"/>
    <n v="15000"/>
    <n v="2.5000000000000001E-2"/>
    <x v="588"/>
    <n v="20358000"/>
  </r>
  <r>
    <x v="17"/>
    <s v="NEIVA"/>
    <x v="3"/>
    <x v="4"/>
    <s v="AZUCAR"/>
    <n v="1000"/>
    <x v="424"/>
    <n v="10000"/>
    <n v="2.5000000000000001E-2"/>
    <x v="588"/>
    <n v="20358000"/>
  </r>
  <r>
    <x v="11"/>
    <s v="NEIVA"/>
    <x v="0"/>
    <x v="2"/>
    <s v="LENTEJA"/>
    <n v="1000"/>
    <x v="425"/>
    <n v="10000"/>
    <n v="3.5000000000000003E-2"/>
    <x v="589"/>
    <n v="20540990"/>
  </r>
  <r>
    <x v="2"/>
    <s v="CALI"/>
    <x v="0"/>
    <x v="0"/>
    <s v="MAIZ"/>
    <n v="2000"/>
    <x v="72"/>
    <n v="20000"/>
    <n v="1.4999999999999999E-2"/>
    <x v="590"/>
    <n v="20566800"/>
  </r>
  <r>
    <x v="9"/>
    <s v="CALI"/>
    <x v="2"/>
    <x v="1"/>
    <s v="ARROZ"/>
    <n v="1500"/>
    <x v="202"/>
    <n v="15000"/>
    <n v="0.02"/>
    <x v="591"/>
    <n v="20632920"/>
  </r>
  <r>
    <x v="11"/>
    <s v="MANIZALEZ"/>
    <x v="0"/>
    <x v="2"/>
    <s v="LENTEJA"/>
    <n v="1500"/>
    <x v="426"/>
    <n v="15000"/>
    <n v="3.5000000000000003E-2"/>
    <x v="592"/>
    <n v="20736885"/>
  </r>
  <r>
    <x v="14"/>
    <s v="NEIVA"/>
    <x v="2"/>
    <x v="1"/>
    <s v="CAFÉ"/>
    <n v="1000"/>
    <x v="427"/>
    <n v="10000"/>
    <n v="0.04"/>
    <x v="593"/>
    <n v="20824320"/>
  </r>
  <r>
    <x v="13"/>
    <s v="IBAGUE"/>
    <x v="3"/>
    <x v="0"/>
    <s v="CAFÉ"/>
    <n v="2000"/>
    <x v="291"/>
    <n v="20000"/>
    <n v="0.04"/>
    <x v="594"/>
    <n v="20935680"/>
  </r>
  <r>
    <x v="14"/>
    <s v="MANIZALEZ"/>
    <x v="2"/>
    <x v="1"/>
    <s v="CAFÉ"/>
    <n v="1500"/>
    <x v="212"/>
    <n v="15000"/>
    <n v="0.04"/>
    <x v="595"/>
    <n v="21214080"/>
  </r>
  <r>
    <x v="19"/>
    <s v="BUCARAMANGA"/>
    <x v="3"/>
    <x v="3"/>
    <s v="AZUCAR"/>
    <n v="3000"/>
    <x v="428"/>
    <n v="30000"/>
    <n v="2.5000000000000001E-2"/>
    <x v="596"/>
    <n v="21375900"/>
  </r>
  <r>
    <x v="7"/>
    <s v="CUCUTA"/>
    <x v="2"/>
    <x v="3"/>
    <s v="AZUCAR"/>
    <n v="3000"/>
    <x v="428"/>
    <n v="30000"/>
    <n v="2.5000000000000001E-2"/>
    <x v="596"/>
    <n v="21375900"/>
  </r>
  <r>
    <x v="6"/>
    <s v="CALI"/>
    <x v="1"/>
    <x v="3"/>
    <s v="FRIJOL"/>
    <n v="1500"/>
    <x v="214"/>
    <n v="15000"/>
    <n v="0.03"/>
    <x v="597"/>
    <n v="21603840"/>
  </r>
  <r>
    <x v="21"/>
    <s v="NEIVA"/>
    <x v="1"/>
    <x v="3"/>
    <s v="MAIZ"/>
    <n v="1000"/>
    <x v="429"/>
    <n v="10000"/>
    <n v="1.4999999999999999E-2"/>
    <x v="598"/>
    <n v="21766530"/>
  </r>
  <r>
    <x v="8"/>
    <s v="NEIVA"/>
    <x v="3"/>
    <x v="0"/>
    <s v="ARROZ"/>
    <n v="1000"/>
    <x v="430"/>
    <n v="10000"/>
    <n v="0.02"/>
    <x v="599"/>
    <n v="22053920"/>
  </r>
  <r>
    <x v="9"/>
    <s v="CALI"/>
    <x v="2"/>
    <x v="4"/>
    <s v="ARROZ"/>
    <n v="2000"/>
    <x v="77"/>
    <n v="20000"/>
    <n v="0.02"/>
    <x v="599"/>
    <n v="22053920"/>
  </r>
  <r>
    <x v="5"/>
    <s v="NEIVA"/>
    <x v="0"/>
    <x v="4"/>
    <s v="FRIJOL"/>
    <n v="1000"/>
    <x v="431"/>
    <n v="10000"/>
    <n v="0.03"/>
    <x v="600"/>
    <n v="22222700"/>
  </r>
  <r>
    <x v="10"/>
    <s v="IBAGUE"/>
    <x v="0"/>
    <x v="4"/>
    <s v="MAIZ"/>
    <n v="2000"/>
    <x v="432"/>
    <n v="20000"/>
    <n v="1.4999999999999999E-2"/>
    <x v="601"/>
    <n v="22280700"/>
  </r>
  <r>
    <x v="3"/>
    <s v="CUCUTA"/>
    <x v="1"/>
    <x v="0"/>
    <s v="LENTEJA"/>
    <n v="3000"/>
    <x v="433"/>
    <n v="30000"/>
    <n v="3.5000000000000003E-2"/>
    <x v="602"/>
    <n v="22332030"/>
  </r>
  <r>
    <x v="21"/>
    <s v="MANIZALEZ"/>
    <x v="1"/>
    <x v="3"/>
    <s v="MAIZ"/>
    <n v="1500"/>
    <x v="434"/>
    <n v="15000"/>
    <n v="1.4999999999999999E-2"/>
    <x v="603"/>
    <n v="22366395"/>
  </r>
  <r>
    <x v="16"/>
    <s v="NEIVA"/>
    <x v="2"/>
    <x v="2"/>
    <s v="AZUCAR"/>
    <n v="1000"/>
    <x v="435"/>
    <n v="10000"/>
    <n v="2.5000000000000001E-2"/>
    <x v="604"/>
    <n v="22733100"/>
  </r>
  <r>
    <x v="8"/>
    <s v="MANIZALEZ"/>
    <x v="3"/>
    <x v="0"/>
    <s v="ARROZ"/>
    <n v="1500"/>
    <x v="220"/>
    <n v="15000"/>
    <n v="0.02"/>
    <x v="605"/>
    <n v="22849680"/>
  </r>
  <r>
    <x v="4"/>
    <s v="PASTO"/>
    <x v="1"/>
    <x v="1"/>
    <s v="LENTEJA"/>
    <n v="1000"/>
    <x v="436"/>
    <n v="10000"/>
    <n v="3.5000000000000003E-2"/>
    <x v="606"/>
    <n v="22891730"/>
  </r>
  <r>
    <x v="19"/>
    <s v="CALI"/>
    <x v="3"/>
    <x v="0"/>
    <s v="AZUCAR"/>
    <n v="1500"/>
    <x v="224"/>
    <n v="15000"/>
    <n v="2.5000000000000001E-2"/>
    <x v="607"/>
    <n v="22902750"/>
  </r>
  <r>
    <x v="23"/>
    <s v="IBAGUE"/>
    <x v="2"/>
    <x v="2"/>
    <s v="ARROZ"/>
    <n v="2000"/>
    <x v="302"/>
    <n v="20000"/>
    <n v="0.02"/>
    <x v="608"/>
    <n v="22963360"/>
  </r>
  <r>
    <x v="22"/>
    <s v="PASTO"/>
    <x v="3"/>
    <x v="3"/>
    <s v="CAFÉ"/>
    <n v="1000"/>
    <x v="437"/>
    <n v="10000"/>
    <n v="0.04"/>
    <x v="609"/>
    <n v="23162880"/>
  </r>
  <r>
    <x v="5"/>
    <s v="MEDELLIN"/>
    <x v="0"/>
    <x v="4"/>
    <s v="FRIJOL"/>
    <n v="1500"/>
    <x v="438"/>
    <n v="15000"/>
    <n v="0.03"/>
    <x v="610"/>
    <n v="23207250"/>
  </r>
  <r>
    <x v="13"/>
    <s v="CUCUTA"/>
    <x v="3"/>
    <x v="4"/>
    <s v="CAFÉ"/>
    <n v="3000"/>
    <x v="439"/>
    <n v="30000"/>
    <n v="0.04"/>
    <x v="611"/>
    <n v="23385600"/>
  </r>
  <r>
    <x v="6"/>
    <s v="CALI"/>
    <x v="1"/>
    <x v="2"/>
    <s v="FRIJOL"/>
    <n v="2000"/>
    <x v="86"/>
    <n v="20000"/>
    <n v="0.03"/>
    <x v="612"/>
    <n v="23404160"/>
  </r>
  <r>
    <x v="0"/>
    <s v="BUCARAMANGA"/>
    <x v="0"/>
    <x v="0"/>
    <s v="LENTEJA"/>
    <n v="3000"/>
    <x v="439"/>
    <n v="30000"/>
    <n v="3.5000000000000003E-2"/>
    <x v="613"/>
    <n v="23507400"/>
  </r>
  <r>
    <x v="1"/>
    <s v="MANIZALEZ"/>
    <x v="1"/>
    <x v="1"/>
    <s v="FRIJOL"/>
    <n v="2000"/>
    <x v="440"/>
    <n v="20000"/>
    <n v="0.03"/>
    <x v="614"/>
    <n v="23516680"/>
  </r>
  <r>
    <x v="0"/>
    <s v="CALI"/>
    <x v="0"/>
    <x v="4"/>
    <s v="LENTEJA"/>
    <n v="1500"/>
    <x v="233"/>
    <n v="15000"/>
    <n v="3.5000000000000003E-2"/>
    <x v="615"/>
    <n v="23843220"/>
  </r>
  <r>
    <x v="16"/>
    <s v="MEDELLIN"/>
    <x v="2"/>
    <x v="2"/>
    <s v="AZUCAR"/>
    <n v="1500"/>
    <x v="236"/>
    <n v="15000"/>
    <n v="2.5000000000000001E-2"/>
    <x v="616"/>
    <n v="23920650"/>
  </r>
  <r>
    <x v="2"/>
    <s v="PASTO"/>
    <x v="0"/>
    <x v="0"/>
    <s v="MAIZ"/>
    <n v="1000"/>
    <x v="441"/>
    <n v="10000"/>
    <n v="1.4999999999999999E-2"/>
    <x v="617"/>
    <n v="24165990"/>
  </r>
  <r>
    <x v="4"/>
    <s v="MEDELLIN"/>
    <x v="1"/>
    <x v="1"/>
    <s v="LENTEJA"/>
    <n v="1500"/>
    <x v="442"/>
    <n v="15000"/>
    <n v="3.5000000000000003E-2"/>
    <x v="618"/>
    <n v="24262995"/>
  </r>
  <r>
    <x v="17"/>
    <s v="MANIZALEZ"/>
    <x v="3"/>
    <x v="3"/>
    <s v="AZUCAR"/>
    <n v="2000"/>
    <x v="316"/>
    <n v="20000"/>
    <n v="2.5000000000000001E-2"/>
    <x v="619"/>
    <n v="24429600"/>
  </r>
  <r>
    <x v="9"/>
    <s v="PASTO"/>
    <x v="2"/>
    <x v="4"/>
    <s v="ARROZ"/>
    <n v="1000"/>
    <x v="443"/>
    <n v="10000"/>
    <n v="0.02"/>
    <x v="620"/>
    <n v="24441200"/>
  </r>
  <r>
    <x v="6"/>
    <s v="PASTO"/>
    <x v="1"/>
    <x v="2"/>
    <s v="FRIJOL"/>
    <n v="1000"/>
    <x v="444"/>
    <n v="10000"/>
    <n v="0.03"/>
    <x v="621"/>
    <n v="24585620"/>
  </r>
  <r>
    <x v="22"/>
    <s v="MEDELLIN"/>
    <x v="3"/>
    <x v="3"/>
    <s v="CAFÉ"/>
    <n v="1500"/>
    <x v="242"/>
    <n v="15000"/>
    <n v="0.04"/>
    <x v="622"/>
    <n v="24721920"/>
  </r>
  <r>
    <x v="15"/>
    <s v="CALI"/>
    <x v="2"/>
    <x v="2"/>
    <s v="CAFÉ"/>
    <n v="1500"/>
    <x v="248"/>
    <n v="15000"/>
    <n v="0.04"/>
    <x v="623"/>
    <n v="24888960"/>
  </r>
  <r>
    <x v="11"/>
    <s v="MANIZALEZ"/>
    <x v="0"/>
    <x v="0"/>
    <s v="LENTEJA"/>
    <n v="2000"/>
    <x v="445"/>
    <n v="20000"/>
    <n v="3.5000000000000003E-2"/>
    <x v="624"/>
    <n v="24962620"/>
  </r>
  <r>
    <x v="19"/>
    <s v="CALI"/>
    <x v="3"/>
    <x v="1"/>
    <s v="AZUCAR"/>
    <n v="2000"/>
    <x v="92"/>
    <n v="20000"/>
    <n v="2.5000000000000001E-2"/>
    <x v="625"/>
    <n v="25108200"/>
  </r>
  <r>
    <x v="19"/>
    <s v="PASTO"/>
    <x v="3"/>
    <x v="1"/>
    <s v="AZUCAR"/>
    <n v="1000"/>
    <x v="446"/>
    <n v="10000"/>
    <n v="2.5000000000000001E-2"/>
    <x v="625"/>
    <n v="25108200"/>
  </r>
  <r>
    <x v="10"/>
    <s v="IBAGUE"/>
    <x v="0"/>
    <x v="2"/>
    <s v="MAIZ"/>
    <n v="3000"/>
    <x v="447"/>
    <n v="30000"/>
    <n v="1.4999999999999999E-2"/>
    <x v="626"/>
    <n v="25194330"/>
  </r>
  <r>
    <x v="0"/>
    <s v="PASTO"/>
    <x v="0"/>
    <x v="3"/>
    <s v="LENTEJA"/>
    <n v="1000"/>
    <x v="448"/>
    <n v="10000"/>
    <n v="3.5000000000000003E-2"/>
    <x v="627"/>
    <n v="25242470"/>
  </r>
  <r>
    <x v="15"/>
    <s v="PASTO"/>
    <x v="2"/>
    <x v="0"/>
    <s v="CAFÉ"/>
    <n v="1000"/>
    <x v="449"/>
    <n v="10000"/>
    <n v="0.04"/>
    <x v="628"/>
    <n v="25501440"/>
  </r>
  <r>
    <x v="14"/>
    <s v="MANIZALEZ"/>
    <x v="2"/>
    <x v="4"/>
    <s v="CAFÉ"/>
    <n v="2000"/>
    <x v="329"/>
    <n v="20000"/>
    <n v="0.04"/>
    <x v="629"/>
    <n v="25612800"/>
  </r>
  <r>
    <x v="15"/>
    <s v="BUCARAMANGA"/>
    <x v="2"/>
    <x v="4"/>
    <s v="CAFÉ"/>
    <n v="3000"/>
    <x v="450"/>
    <n v="30000"/>
    <n v="0.04"/>
    <x v="630"/>
    <n v="25724160"/>
  </r>
  <r>
    <x v="2"/>
    <s v="MEDELLIN"/>
    <x v="0"/>
    <x v="0"/>
    <s v="MAIZ"/>
    <n v="1500"/>
    <x v="451"/>
    <n v="15000"/>
    <n v="1.4999999999999999E-2"/>
    <x v="631"/>
    <n v="25965585"/>
  </r>
  <r>
    <x v="23"/>
    <s v="IBAGUE"/>
    <x v="2"/>
    <x v="1"/>
    <s v="ARROZ"/>
    <n v="3000"/>
    <x v="450"/>
    <n v="30000"/>
    <n v="0.02"/>
    <x v="632"/>
    <n v="26260080"/>
  </r>
  <r>
    <x v="0"/>
    <s v="CALI"/>
    <x v="0"/>
    <x v="3"/>
    <s v="LENTEJA"/>
    <n v="2000"/>
    <x v="97"/>
    <n v="20000"/>
    <n v="3.5000000000000003E-2"/>
    <x v="633"/>
    <n v="26417840"/>
  </r>
  <r>
    <x v="9"/>
    <s v="MEDELLIN"/>
    <x v="2"/>
    <x v="4"/>
    <s v="ARROZ"/>
    <n v="1500"/>
    <x v="253"/>
    <n v="15000"/>
    <n v="0.02"/>
    <x v="634"/>
    <n v="26430600"/>
  </r>
  <r>
    <x v="12"/>
    <s v="PASTO"/>
    <x v="1"/>
    <x v="4"/>
    <s v="MAIZ"/>
    <n v="1000"/>
    <x v="452"/>
    <n v="10000"/>
    <n v="1.4999999999999999E-2"/>
    <x v="635"/>
    <n v="26565450"/>
  </r>
  <r>
    <x v="12"/>
    <s v="CARTAGENA"/>
    <x v="1"/>
    <x v="1"/>
    <s v="MAIZ"/>
    <n v="1500"/>
    <x v="255"/>
    <n v="15000"/>
    <n v="1.4999999999999999E-2"/>
    <x v="636"/>
    <n v="26736840"/>
  </r>
  <r>
    <x v="6"/>
    <s v="MEDELLIN"/>
    <x v="1"/>
    <x v="2"/>
    <s v="FRIJOL"/>
    <n v="1500"/>
    <x v="453"/>
    <n v="15000"/>
    <n v="0.03"/>
    <x v="637"/>
    <n v="26751630"/>
  </r>
  <r>
    <x v="18"/>
    <s v="PASTO"/>
    <x v="3"/>
    <x v="2"/>
    <s v="ARROZ"/>
    <n v="1000"/>
    <x v="454"/>
    <n v="10000"/>
    <n v="0.02"/>
    <x v="638"/>
    <n v="26828480"/>
  </r>
  <r>
    <x v="20"/>
    <s v="PEREIRA"/>
    <x v="0"/>
    <x v="1"/>
    <s v="FRIJOL"/>
    <n v="1000"/>
    <x v="455"/>
    <n v="10000"/>
    <n v="0.03"/>
    <x v="639"/>
    <n v="26948540"/>
  </r>
  <r>
    <x v="21"/>
    <s v="MANIZALEZ"/>
    <x v="1"/>
    <x v="2"/>
    <s v="MAIZ"/>
    <n v="2000"/>
    <x v="456"/>
    <n v="20000"/>
    <n v="1.4999999999999999E-2"/>
    <x v="640"/>
    <n v="27079619.999999996"/>
  </r>
  <r>
    <x v="1"/>
    <s v="IBAGUE"/>
    <x v="1"/>
    <x v="3"/>
    <s v="FRIJOL"/>
    <n v="3000"/>
    <x v="457"/>
    <n v="30000"/>
    <n v="0.03"/>
    <x v="641"/>
    <n v="27173579.999999996"/>
  </r>
  <r>
    <x v="7"/>
    <s v="PEREIRA"/>
    <x v="2"/>
    <x v="3"/>
    <s v="AZUCAR"/>
    <n v="1000"/>
    <x v="458"/>
    <n v="10000"/>
    <n v="2.5000000000000001E-2"/>
    <x v="642"/>
    <n v="27483299.999999996"/>
  </r>
  <r>
    <x v="19"/>
    <s v="MEDELLIN"/>
    <x v="3"/>
    <x v="1"/>
    <s v="AZUCAR"/>
    <n v="1500"/>
    <x v="269"/>
    <n v="15000"/>
    <n v="2.5000000000000001E-2"/>
    <x v="642"/>
    <n v="27483299.999999996"/>
  </r>
  <r>
    <x v="3"/>
    <s v="PEREIRA"/>
    <x v="1"/>
    <x v="0"/>
    <s v="LENTEJA"/>
    <n v="1000"/>
    <x v="459"/>
    <n v="10000"/>
    <n v="3.5000000000000003E-2"/>
    <x v="643"/>
    <n v="27593209.999999996"/>
  </r>
  <r>
    <x v="8"/>
    <s v="MANIZALEZ"/>
    <x v="3"/>
    <x v="1"/>
    <s v="ARROZ"/>
    <n v="2000"/>
    <x v="339"/>
    <n v="20000"/>
    <n v="0.02"/>
    <x v="644"/>
    <n v="27737919.999999996"/>
  </r>
  <r>
    <x v="0"/>
    <s v="MEDELLIN"/>
    <x v="0"/>
    <x v="3"/>
    <s v="LENTEJA"/>
    <n v="1500"/>
    <x v="460"/>
    <n v="15000"/>
    <n v="3.5000000000000003E-2"/>
    <x v="645"/>
    <n v="27789104.999999996"/>
  </r>
  <r>
    <x v="18"/>
    <s v="CARTAGENA"/>
    <x v="3"/>
    <x v="3"/>
    <s v="ARROZ"/>
    <n v="1500"/>
    <x v="264"/>
    <n v="15000"/>
    <n v="0.02"/>
    <x v="646"/>
    <n v="27794759.999999996"/>
  </r>
  <r>
    <x v="15"/>
    <s v="CALI"/>
    <x v="2"/>
    <x v="0"/>
    <s v="CAFÉ"/>
    <n v="2000"/>
    <x v="105"/>
    <n v="20000"/>
    <n v="0.04"/>
    <x v="647"/>
    <n v="27839999.999999996"/>
  </r>
  <r>
    <x v="13"/>
    <s v="PEREIRA"/>
    <x v="3"/>
    <x v="4"/>
    <s v="CAFÉ"/>
    <n v="1000"/>
    <x v="461"/>
    <n v="10000"/>
    <n v="0.04"/>
    <x v="647"/>
    <n v="27839999.999999996"/>
  </r>
  <r>
    <x v="15"/>
    <s v="MEDELLIN"/>
    <x v="2"/>
    <x v="0"/>
    <s v="CAFÉ"/>
    <n v="1500"/>
    <x v="462"/>
    <n v="15000"/>
    <n v="0.04"/>
    <x v="648"/>
    <n v="28229759.999999996"/>
  </r>
  <r>
    <x v="5"/>
    <s v="MANIZALEZ"/>
    <x v="0"/>
    <x v="3"/>
    <s v="FRIJOL"/>
    <n v="2000"/>
    <x v="463"/>
    <n v="20000"/>
    <n v="0.03"/>
    <x v="649"/>
    <n v="28242519.999999996"/>
  </r>
  <r>
    <x v="17"/>
    <s v="IBAGUE"/>
    <x v="3"/>
    <x v="0"/>
    <s v="AZUCAR"/>
    <n v="3000"/>
    <x v="464"/>
    <n v="30000"/>
    <n v="2.5000000000000001E-2"/>
    <x v="650"/>
    <n v="28501199.999999996"/>
  </r>
  <r>
    <x v="12"/>
    <s v="BUCARAMANGA"/>
    <x v="1"/>
    <x v="2"/>
    <s v="MAIZ"/>
    <n v="3000"/>
    <x v="464"/>
    <n v="30000"/>
    <n v="1.4999999999999999E-2"/>
    <x v="651"/>
    <n v="28793519.999999996"/>
  </r>
  <r>
    <x v="10"/>
    <s v="PEREIRA"/>
    <x v="0"/>
    <x v="2"/>
    <s v="MAIZ"/>
    <n v="1000"/>
    <x v="465"/>
    <n v="10000"/>
    <n v="1.4999999999999999E-2"/>
    <x v="652"/>
    <n v="28964909.999999996"/>
  </r>
  <r>
    <x v="16"/>
    <s v="MANIZALEZ"/>
    <x v="2"/>
    <x v="0"/>
    <s v="AZUCAR"/>
    <n v="2000"/>
    <x v="352"/>
    <n v="20000"/>
    <n v="2.5000000000000001E-2"/>
    <x v="653"/>
    <n v="29179799.999999996"/>
  </r>
  <r>
    <x v="23"/>
    <s v="PEREIRA"/>
    <x v="2"/>
    <x v="1"/>
    <s v="ARROZ"/>
    <n v="1000"/>
    <x v="466"/>
    <n v="10000"/>
    <n v="0.02"/>
    <x v="654"/>
    <n v="29215759.999999996"/>
  </r>
  <r>
    <x v="1"/>
    <s v="PEREIRA"/>
    <x v="1"/>
    <x v="3"/>
    <s v="FRIJOL"/>
    <n v="1000"/>
    <x v="467"/>
    <n v="10000"/>
    <n v="0.03"/>
    <x v="655"/>
    <n v="29311459.999999996"/>
  </r>
  <r>
    <x v="11"/>
    <s v="IBAGUE"/>
    <x v="0"/>
    <x v="4"/>
    <s v="LENTEJA"/>
    <n v="3000"/>
    <x v="468"/>
    <n v="30000"/>
    <n v="3.5000000000000003E-2"/>
    <x v="656"/>
    <n v="29384249.999999996"/>
  </r>
  <r>
    <x v="12"/>
    <s v="NEIVA"/>
    <x v="1"/>
    <x v="4"/>
    <s v="MAIZ"/>
    <n v="1500"/>
    <x v="469"/>
    <n v="15000"/>
    <n v="1.4999999999999999E-2"/>
    <x v="657"/>
    <n v="29564774.999999996"/>
  </r>
  <r>
    <x v="4"/>
    <s v="MANIZALEZ"/>
    <x v="1"/>
    <x v="4"/>
    <s v="LENTEJA"/>
    <n v="2000"/>
    <x v="470"/>
    <n v="20000"/>
    <n v="3.5000000000000003E-2"/>
    <x v="658"/>
    <n v="29664099.999999996"/>
  </r>
  <r>
    <x v="17"/>
    <s v="PEREIRA"/>
    <x v="3"/>
    <x v="0"/>
    <s v="AZUCAR"/>
    <n v="1000"/>
    <x v="471"/>
    <n v="10000"/>
    <n v="2.5000000000000001E-2"/>
    <x v="659"/>
    <n v="29858399.999999996"/>
  </r>
  <r>
    <x v="11"/>
    <s v="PEREIRA"/>
    <x v="0"/>
    <x v="4"/>
    <s v="LENTEJA"/>
    <n v="1000"/>
    <x v="472"/>
    <n v="10000"/>
    <n v="3.5000000000000003E-2"/>
    <x v="660"/>
    <n v="29943949.999999996"/>
  </r>
  <r>
    <x v="18"/>
    <s v="NEIVA"/>
    <x v="3"/>
    <x v="2"/>
    <s v="ARROZ"/>
    <n v="1500"/>
    <x v="473"/>
    <n v="15000"/>
    <n v="0.02"/>
    <x v="661"/>
    <n v="30011519.999999996"/>
  </r>
  <r>
    <x v="12"/>
    <s v="CALI"/>
    <x v="1"/>
    <x v="4"/>
    <s v="MAIZ"/>
    <n v="2000"/>
    <x v="113"/>
    <n v="20000"/>
    <n v="1.4999999999999999E-2"/>
    <x v="662"/>
    <n v="30164639.999999996"/>
  </r>
  <r>
    <x v="14"/>
    <s v="SANTA MARTA"/>
    <x v="2"/>
    <x v="2"/>
    <s v="CAFÉ"/>
    <n v="1000"/>
    <x v="474"/>
    <n v="10000"/>
    <n v="0.04"/>
    <x v="663"/>
    <n v="30178559.999999996"/>
  </r>
  <r>
    <x v="22"/>
    <s v="MANIZALEZ"/>
    <x v="3"/>
    <x v="2"/>
    <s v="CAFÉ"/>
    <n v="2000"/>
    <x v="361"/>
    <n v="20000"/>
    <n v="0.04"/>
    <x v="664"/>
    <n v="30289919.999999996"/>
  </r>
  <r>
    <x v="20"/>
    <s v="NEIVA"/>
    <x v="0"/>
    <x v="1"/>
    <s v="FRIJOL"/>
    <n v="1500"/>
    <x v="475"/>
    <n v="15000"/>
    <n v="0.03"/>
    <x v="665"/>
    <n v="30296009.999999996"/>
  </r>
  <r>
    <x v="14"/>
    <s v="IBAGUE"/>
    <x v="2"/>
    <x v="2"/>
    <s v="CAFÉ"/>
    <n v="3000"/>
    <x v="476"/>
    <n v="30000"/>
    <n v="0.04"/>
    <x v="666"/>
    <n v="30401279.999999996"/>
  </r>
  <r>
    <x v="18"/>
    <s v="CALI"/>
    <x v="3"/>
    <x v="1"/>
    <s v="ARROZ"/>
    <n v="3000"/>
    <x v="476"/>
    <n v="30000"/>
    <n v="0.02"/>
    <x v="667"/>
    <n v="31034639.999999996"/>
  </r>
  <r>
    <x v="7"/>
    <s v="NEIVA"/>
    <x v="2"/>
    <x v="3"/>
    <s v="AZUCAR"/>
    <n v="1500"/>
    <x v="477"/>
    <n v="15000"/>
    <n v="2.5000000000000001E-2"/>
    <x v="668"/>
    <n v="31045949.999999996"/>
  </r>
  <r>
    <x v="3"/>
    <s v="NEIVA"/>
    <x v="1"/>
    <x v="0"/>
    <s v="LENTEJA"/>
    <n v="1500"/>
    <x v="478"/>
    <n v="15000"/>
    <n v="3.5000000000000003E-2"/>
    <x v="669"/>
    <n v="31315214.999999996"/>
  </r>
  <r>
    <x v="21"/>
    <s v="SANTA MARTA"/>
    <x v="1"/>
    <x v="1"/>
    <s v="MAIZ"/>
    <n v="1000"/>
    <x v="479"/>
    <n v="10000"/>
    <n v="1.4999999999999999E-2"/>
    <x v="670"/>
    <n v="31364369.999999996"/>
  </r>
  <r>
    <x v="18"/>
    <s v="CALI"/>
    <x v="3"/>
    <x v="2"/>
    <s v="ARROZ"/>
    <n v="2000"/>
    <x v="116"/>
    <n v="20000"/>
    <n v="0.02"/>
    <x v="671"/>
    <n v="31603039.999999996"/>
  </r>
  <r>
    <x v="8"/>
    <s v="SANTA MARTA"/>
    <x v="3"/>
    <x v="3"/>
    <s v="ARROZ"/>
    <n v="1000"/>
    <x v="480"/>
    <n v="10000"/>
    <n v="0.02"/>
    <x v="671"/>
    <n v="31603039.999999996"/>
  </r>
  <r>
    <x v="5"/>
    <s v="SANTA MARTA"/>
    <x v="0"/>
    <x v="0"/>
    <s v="FRIJOL"/>
    <n v="1000"/>
    <x v="481"/>
    <n v="10000"/>
    <n v="0.03"/>
    <x v="672"/>
    <n v="31674379.999999996"/>
  </r>
  <r>
    <x v="13"/>
    <s v="NEIVA"/>
    <x v="3"/>
    <x v="4"/>
    <s v="CAFÉ"/>
    <n v="1500"/>
    <x v="482"/>
    <n v="15000"/>
    <n v="0.04"/>
    <x v="673"/>
    <n v="31737599.999999996"/>
  </r>
  <r>
    <x v="2"/>
    <s v="MEDELLIN"/>
    <x v="0"/>
    <x v="1"/>
    <s v="MAIZ"/>
    <n v="2000"/>
    <x v="483"/>
    <n v="20000"/>
    <n v="1.4999999999999999E-2"/>
    <x v="674"/>
    <n v="31878539.999999996"/>
  </r>
  <r>
    <x v="16"/>
    <s v="SANTA MARTA"/>
    <x v="2"/>
    <x v="4"/>
    <s v="AZUCAR"/>
    <n v="1000"/>
    <x v="484"/>
    <n v="10000"/>
    <n v="2.5000000000000001E-2"/>
    <x v="675"/>
    <n v="32233499.999999996"/>
  </r>
  <r>
    <x v="4"/>
    <s v="SANTA MARTA"/>
    <x v="1"/>
    <x v="2"/>
    <s v="LENTEJA"/>
    <n v="1000"/>
    <x v="485"/>
    <n v="10000"/>
    <n v="3.5000000000000003E-2"/>
    <x v="676"/>
    <n v="32294689.999999996"/>
  </r>
  <r>
    <x v="21"/>
    <s v="IBAGUE"/>
    <x v="1"/>
    <x v="1"/>
    <s v="MAIZ"/>
    <n v="3000"/>
    <x v="486"/>
    <n v="30000"/>
    <n v="1.4999999999999999E-2"/>
    <x v="677"/>
    <n v="32392709.999999996"/>
  </r>
  <r>
    <x v="9"/>
    <s v="MEDELLIN"/>
    <x v="2"/>
    <x v="3"/>
    <s v="ARROZ"/>
    <n v="2000"/>
    <x v="371"/>
    <n v="20000"/>
    <n v="0.02"/>
    <x v="678"/>
    <n v="32512479.999999996"/>
  </r>
  <r>
    <x v="22"/>
    <s v="SANTA MARTA"/>
    <x v="3"/>
    <x v="1"/>
    <s v="CAFÉ"/>
    <n v="1000"/>
    <x v="487"/>
    <n v="10000"/>
    <n v="0.04"/>
    <x v="679"/>
    <n v="32517119.999999996"/>
  </r>
  <r>
    <x v="20"/>
    <s v="CALI"/>
    <x v="0"/>
    <x v="1"/>
    <s v="FRIJOL"/>
    <n v="2000"/>
    <x v="124"/>
    <n v="20000"/>
    <n v="0.03"/>
    <x v="680"/>
    <n v="32855839.999999996"/>
  </r>
  <r>
    <x v="6"/>
    <s v="MEDELLIN"/>
    <x v="1"/>
    <x v="0"/>
    <s v="FRIJOL"/>
    <n v="2000"/>
    <x v="488"/>
    <n v="20000"/>
    <n v="0.03"/>
    <x v="681"/>
    <n v="32968359.999999996"/>
  </r>
  <r>
    <x v="20"/>
    <s v="CALI"/>
    <x v="0"/>
    <x v="3"/>
    <s v="FRIJOL"/>
    <n v="3000"/>
    <x v="489"/>
    <n v="30000"/>
    <n v="0.03"/>
    <x v="682"/>
    <n v="33080879.999999996"/>
  </r>
  <r>
    <x v="10"/>
    <s v="NEIVA"/>
    <x v="0"/>
    <x v="2"/>
    <s v="MAIZ"/>
    <n v="1500"/>
    <x v="490"/>
    <n v="15000"/>
    <n v="1.4999999999999999E-2"/>
    <x v="683"/>
    <n v="33163964.999999996"/>
  </r>
  <r>
    <x v="8"/>
    <s v="IBAGUE"/>
    <x v="3"/>
    <x v="3"/>
    <s v="ARROZ"/>
    <n v="3000"/>
    <x v="489"/>
    <n v="30000"/>
    <n v="0.02"/>
    <x v="684"/>
    <n v="33421919.999999996"/>
  </r>
  <r>
    <x v="23"/>
    <s v="NEIVA"/>
    <x v="2"/>
    <x v="1"/>
    <s v="ARROZ"/>
    <n v="1500"/>
    <x v="491"/>
    <n v="15000"/>
    <n v="0.02"/>
    <x v="685"/>
    <n v="33592440"/>
  </r>
  <r>
    <x v="2"/>
    <s v="SANTA MARTA"/>
    <x v="0"/>
    <x v="3"/>
    <s v="MAIZ"/>
    <n v="1000"/>
    <x v="492"/>
    <n v="10000"/>
    <n v="1.4999999999999999E-2"/>
    <x v="686"/>
    <n v="33763830"/>
  </r>
  <r>
    <x v="1"/>
    <s v="NEIVA"/>
    <x v="1"/>
    <x v="3"/>
    <s v="FRIJOL"/>
    <n v="1500"/>
    <x v="493"/>
    <n v="15000"/>
    <n v="0.03"/>
    <x v="687"/>
    <n v="33840390"/>
  </r>
  <r>
    <x v="19"/>
    <s v="MEDELLIN"/>
    <x v="3"/>
    <x v="4"/>
    <s v="AZUCAR"/>
    <n v="2000"/>
    <x v="388"/>
    <n v="20000"/>
    <n v="2.5000000000000001E-2"/>
    <x v="688"/>
    <n v="33930000"/>
  </r>
  <r>
    <x v="9"/>
    <s v="SANTA MARTA"/>
    <x v="2"/>
    <x v="0"/>
    <s v="ARROZ"/>
    <n v="1000"/>
    <x v="494"/>
    <n v="10000"/>
    <n v="0.02"/>
    <x v="689"/>
    <n v="33990320"/>
  </r>
  <r>
    <x v="6"/>
    <s v="SANTA MARTA"/>
    <x v="1"/>
    <x v="4"/>
    <s v="FRIJOL"/>
    <n v="1000"/>
    <x v="495"/>
    <n v="10000"/>
    <n v="0.03"/>
    <x v="690"/>
    <n v="34037300"/>
  </r>
  <r>
    <x v="5"/>
    <s v="IBAGUE"/>
    <x v="0"/>
    <x v="0"/>
    <s v="FRIJOL"/>
    <n v="3000"/>
    <x v="496"/>
    <n v="30000"/>
    <n v="0.03"/>
    <x v="691"/>
    <n v="34262340"/>
  </r>
  <r>
    <x v="0"/>
    <s v="MEDELLIN"/>
    <x v="0"/>
    <x v="2"/>
    <s v="LENTEJA"/>
    <n v="2000"/>
    <x v="497"/>
    <n v="20000"/>
    <n v="3.5000000000000003E-2"/>
    <x v="692"/>
    <n v="34365580"/>
  </r>
  <r>
    <x v="19"/>
    <s v="VALLEDUPAR"/>
    <x v="3"/>
    <x v="2"/>
    <s v="AZUCAR"/>
    <n v="1000"/>
    <x v="498"/>
    <n v="10000"/>
    <n v="2.5000000000000001E-2"/>
    <x v="693"/>
    <n v="34608600"/>
  </r>
  <r>
    <x v="17"/>
    <s v="PASTO"/>
    <x v="3"/>
    <x v="0"/>
    <s v="AZUCAR"/>
    <n v="1500"/>
    <x v="499"/>
    <n v="15000"/>
    <n v="2.5000000000000001E-2"/>
    <x v="693"/>
    <n v="34608600"/>
  </r>
  <r>
    <x v="7"/>
    <s v="CALI"/>
    <x v="2"/>
    <x v="3"/>
    <s v="AZUCAR"/>
    <n v="2000"/>
    <x v="130"/>
    <n v="20000"/>
    <n v="2.5000000000000001E-2"/>
    <x v="693"/>
    <n v="34608600"/>
  </r>
  <r>
    <x v="0"/>
    <s v="VALLEDUPAR"/>
    <x v="0"/>
    <x v="1"/>
    <s v="LENTEJA"/>
    <n v="1000"/>
    <x v="500"/>
    <n v="10000"/>
    <n v="3.5000000000000003E-2"/>
    <x v="694"/>
    <n v="34645430"/>
  </r>
  <r>
    <x v="11"/>
    <s v="PASTO"/>
    <x v="0"/>
    <x v="4"/>
    <s v="LENTEJA"/>
    <n v="1500"/>
    <x v="501"/>
    <n v="15000"/>
    <n v="3.5000000000000003E-2"/>
    <x v="695"/>
    <n v="34841325"/>
  </r>
  <r>
    <x v="15"/>
    <s v="VALLEDUPAR"/>
    <x v="2"/>
    <x v="3"/>
    <s v="CAFÉ"/>
    <n v="1000"/>
    <x v="502"/>
    <n v="10000"/>
    <n v="0.04"/>
    <x v="696"/>
    <n v="34855680"/>
  </r>
  <r>
    <x v="15"/>
    <s v="MEDELLIN"/>
    <x v="2"/>
    <x v="1"/>
    <s v="CAFÉ"/>
    <n v="2000"/>
    <x v="400"/>
    <n v="20000"/>
    <n v="0.04"/>
    <x v="697"/>
    <n v="34967040"/>
  </r>
  <r>
    <x v="14"/>
    <s v="PASTO"/>
    <x v="2"/>
    <x v="2"/>
    <s v="CAFÉ"/>
    <n v="1500"/>
    <x v="503"/>
    <n v="15000"/>
    <n v="0.04"/>
    <x v="698"/>
    <n v="35245440"/>
  </r>
  <r>
    <x v="7"/>
    <s v="CALI"/>
    <x v="2"/>
    <x v="0"/>
    <s v="AZUCAR"/>
    <n v="3000"/>
    <x v="504"/>
    <n v="30000"/>
    <n v="2.5000000000000001E-2"/>
    <x v="699"/>
    <n v="35626500"/>
  </r>
  <r>
    <x v="16"/>
    <s v="MANIZALEZ"/>
    <x v="2"/>
    <x v="4"/>
    <s v="AZUCAR"/>
    <n v="3000"/>
    <x v="504"/>
    <n v="30000"/>
    <n v="2.5000000000000001E-2"/>
    <x v="699"/>
    <n v="35626500"/>
  </r>
  <r>
    <x v="3"/>
    <s v="CARTAGENA"/>
    <x v="1"/>
    <x v="0"/>
    <s v="LENTEJA"/>
    <n v="2000"/>
    <x v="135"/>
    <n v="20000"/>
    <n v="3.5000000000000003E-2"/>
    <x v="700"/>
    <n v="35820800"/>
  </r>
  <r>
    <x v="12"/>
    <s v="VALLEDUPAR"/>
    <x v="1"/>
    <x v="0"/>
    <s v="MAIZ"/>
    <n v="1000"/>
    <x v="505"/>
    <n v="10000"/>
    <n v="1.4999999999999999E-2"/>
    <x v="701"/>
    <n v="36163290"/>
  </r>
  <r>
    <x v="18"/>
    <s v="VALLEDUPAR"/>
    <x v="3"/>
    <x v="4"/>
    <s v="ARROZ"/>
    <n v="1000"/>
    <x v="506"/>
    <n v="10000"/>
    <n v="0.02"/>
    <x v="702"/>
    <n v="36377600"/>
  </r>
  <r>
    <x v="20"/>
    <s v="VALLEDUPAR"/>
    <x v="0"/>
    <x v="2"/>
    <s v="FRIJOL"/>
    <n v="1000"/>
    <x v="507"/>
    <n v="10000"/>
    <n v="0.03"/>
    <x v="703"/>
    <n v="36400220"/>
  </r>
  <r>
    <x v="4"/>
    <s v="MANIZALEZ"/>
    <x v="1"/>
    <x v="2"/>
    <s v="LENTEJA"/>
    <n v="3000"/>
    <x v="508"/>
    <n v="30000"/>
    <n v="3.5000000000000003E-2"/>
    <x v="704"/>
    <n v="36436470"/>
  </r>
  <r>
    <x v="12"/>
    <s v="MEDELLIN"/>
    <x v="1"/>
    <x v="3"/>
    <s v="MAIZ"/>
    <n v="2000"/>
    <x v="509"/>
    <n v="20000"/>
    <n v="1.4999999999999999E-2"/>
    <x v="705"/>
    <n v="36677460"/>
  </r>
  <r>
    <x v="21"/>
    <s v="PASTO"/>
    <x v="1"/>
    <x v="1"/>
    <s v="MAIZ"/>
    <n v="1500"/>
    <x v="510"/>
    <n v="15000"/>
    <n v="1.4999999999999999E-2"/>
    <x v="706"/>
    <n v="36763155"/>
  </r>
  <r>
    <x v="7"/>
    <s v="VALLEDUPAR"/>
    <x v="2"/>
    <x v="1"/>
    <s v="AZUCAR"/>
    <n v="1000"/>
    <x v="511"/>
    <n v="10000"/>
    <n v="2.5000000000000001E-2"/>
    <x v="707"/>
    <n v="36983700"/>
  </r>
  <r>
    <x v="3"/>
    <s v="VALLEDUPAR"/>
    <x v="1"/>
    <x v="3"/>
    <s v="LENTEJA"/>
    <n v="1000"/>
    <x v="512"/>
    <n v="10000"/>
    <n v="3.5000000000000003E-2"/>
    <x v="708"/>
    <n v="36996170"/>
  </r>
  <r>
    <x v="8"/>
    <s v="PASTO"/>
    <x v="3"/>
    <x v="3"/>
    <s v="ARROZ"/>
    <n v="1500"/>
    <x v="513"/>
    <n v="15000"/>
    <n v="0.02"/>
    <x v="709"/>
    <n v="37173360"/>
  </r>
  <r>
    <x v="13"/>
    <s v="VALLEDUPAR"/>
    <x v="3"/>
    <x v="0"/>
    <s v="CAFÉ"/>
    <n v="1000"/>
    <x v="514"/>
    <n v="10000"/>
    <n v="0.04"/>
    <x v="710"/>
    <n v="37194240"/>
  </r>
  <r>
    <x v="18"/>
    <s v="MEDELLIN"/>
    <x v="3"/>
    <x v="0"/>
    <s v="ARROZ"/>
    <n v="2000"/>
    <x v="410"/>
    <n v="20000"/>
    <n v="0.02"/>
    <x v="711"/>
    <n v="37287040"/>
  </r>
  <r>
    <x v="5"/>
    <s v="PASTO"/>
    <x v="0"/>
    <x v="0"/>
    <s v="FRIJOL"/>
    <n v="1500"/>
    <x v="515"/>
    <n v="15000"/>
    <n v="0.03"/>
    <x v="712"/>
    <n v="37384770"/>
  </r>
  <r>
    <x v="22"/>
    <s v="MANIZALEZ"/>
    <x v="3"/>
    <x v="1"/>
    <s v="CAFÉ"/>
    <n v="3000"/>
    <x v="516"/>
    <n v="30000"/>
    <n v="0.04"/>
    <x v="713"/>
    <n v="37416960"/>
  </r>
  <r>
    <x v="3"/>
    <s v="CALI"/>
    <x v="1"/>
    <x v="4"/>
    <s v="LENTEJA"/>
    <n v="3000"/>
    <x v="516"/>
    <n v="30000"/>
    <n v="3.5000000000000003E-2"/>
    <x v="714"/>
    <n v="37611840"/>
  </r>
  <r>
    <x v="20"/>
    <s v="MEDELLIN"/>
    <x v="0"/>
    <x v="4"/>
    <s v="FRIJOL"/>
    <n v="2000"/>
    <x v="517"/>
    <n v="20000"/>
    <n v="0.03"/>
    <x v="715"/>
    <n v="37694200"/>
  </r>
  <r>
    <x v="16"/>
    <s v="PASTO"/>
    <x v="2"/>
    <x v="4"/>
    <s v="AZUCAR"/>
    <n v="1500"/>
    <x v="518"/>
    <n v="15000"/>
    <n v="2.5000000000000001E-2"/>
    <x v="716"/>
    <n v="38171250"/>
  </r>
  <r>
    <x v="4"/>
    <s v="PASTO"/>
    <x v="1"/>
    <x v="2"/>
    <s v="LENTEJA"/>
    <n v="1500"/>
    <x v="519"/>
    <n v="15000"/>
    <n v="3.5000000000000003E-2"/>
    <x v="717"/>
    <n v="38367435"/>
  </r>
  <r>
    <x v="7"/>
    <s v="NEIVA"/>
    <x v="2"/>
    <x v="2"/>
    <s v="AZUCAR"/>
    <n v="2000"/>
    <x v="520"/>
    <n v="20000"/>
    <n v="2.5000000000000001E-2"/>
    <x v="718"/>
    <n v="38680200"/>
  </r>
  <r>
    <x v="22"/>
    <s v="PASTO"/>
    <x v="3"/>
    <x v="1"/>
    <s v="CAFÉ"/>
    <n v="1500"/>
    <x v="521"/>
    <n v="15000"/>
    <n v="0.04"/>
    <x v="719"/>
    <n v="38753280"/>
  </r>
  <r>
    <x v="3"/>
    <s v="NEIVA"/>
    <x v="1"/>
    <x v="1"/>
    <s v="LENTEJA"/>
    <n v="2000"/>
    <x v="522"/>
    <n v="20000"/>
    <n v="3.5000000000000003E-2"/>
    <x v="720"/>
    <n v="39067060"/>
  </r>
  <r>
    <x v="2"/>
    <s v="MANIZALEZ"/>
    <x v="0"/>
    <x v="3"/>
    <s v="MAIZ"/>
    <n v="3000"/>
    <x v="523"/>
    <n v="30000"/>
    <n v="1.4999999999999999E-2"/>
    <x v="721"/>
    <n v="39591090"/>
  </r>
  <r>
    <x v="13"/>
    <s v="NEIVA"/>
    <x v="3"/>
    <x v="3"/>
    <s v="CAFÉ"/>
    <n v="2000"/>
    <x v="524"/>
    <n v="20000"/>
    <n v="0.04"/>
    <x v="722"/>
    <n v="39644160"/>
  </r>
  <r>
    <x v="13"/>
    <s v="CALI"/>
    <x v="3"/>
    <x v="2"/>
    <s v="CAFÉ"/>
    <n v="3000"/>
    <x v="525"/>
    <n v="30000"/>
    <n v="0.04"/>
    <x v="723"/>
    <n v="39755520"/>
  </r>
  <r>
    <x v="2"/>
    <s v="PASTO"/>
    <x v="0"/>
    <x v="3"/>
    <s v="MAIZ"/>
    <n v="1500"/>
    <x v="526"/>
    <n v="15000"/>
    <n v="1.4999999999999999E-2"/>
    <x v="724"/>
    <n v="40362345"/>
  </r>
  <r>
    <x v="9"/>
    <s v="MANIZALEZ"/>
    <x v="2"/>
    <x v="0"/>
    <s v="ARROZ"/>
    <n v="3000"/>
    <x v="525"/>
    <n v="30000"/>
    <n v="0.02"/>
    <x v="725"/>
    <n v="40583760"/>
  </r>
  <r>
    <x v="9"/>
    <s v="PEREIRA"/>
    <x v="2"/>
    <x v="0"/>
    <s v="ARROZ"/>
    <n v="1500"/>
    <x v="527"/>
    <n v="15000"/>
    <n v="0.02"/>
    <x v="726"/>
    <n v="40754280"/>
  </r>
  <r>
    <x v="6"/>
    <s v="PEREIRA"/>
    <x v="1"/>
    <x v="4"/>
    <s v="FRIJOL"/>
    <n v="1500"/>
    <x v="528"/>
    <n v="15000"/>
    <n v="0.03"/>
    <x v="727"/>
    <n v="40929150"/>
  </r>
  <r>
    <x v="6"/>
    <s v="MANIZALEZ"/>
    <x v="1"/>
    <x v="4"/>
    <s v="FRIJOL"/>
    <n v="3000"/>
    <x v="529"/>
    <n v="30000"/>
    <n v="0.03"/>
    <x v="728"/>
    <n v="41351100"/>
  </r>
  <r>
    <x v="10"/>
    <s v="NEIVA"/>
    <x v="0"/>
    <x v="0"/>
    <s v="MAIZ"/>
    <n v="2000"/>
    <x v="530"/>
    <n v="20000"/>
    <n v="1.4999999999999999E-2"/>
    <x v="729"/>
    <n v="41476380"/>
  </r>
  <r>
    <x v="19"/>
    <s v="PEREIRA"/>
    <x v="3"/>
    <x v="2"/>
    <s v="AZUCAR"/>
    <n v="1500"/>
    <x v="531"/>
    <n v="15000"/>
    <n v="2.5000000000000001E-2"/>
    <x v="730"/>
    <n v="41733900"/>
  </r>
  <r>
    <x v="0"/>
    <s v="PEREIRA"/>
    <x v="0"/>
    <x v="1"/>
    <s v="LENTEJA"/>
    <n v="1500"/>
    <x v="532"/>
    <n v="15000"/>
    <n v="3.5000000000000003E-2"/>
    <x v="731"/>
    <n v="41893545"/>
  </r>
  <r>
    <x v="23"/>
    <s v="NEIVA"/>
    <x v="2"/>
    <x v="4"/>
    <s v="ARROZ"/>
    <n v="2000"/>
    <x v="533"/>
    <n v="20000"/>
    <n v="0.02"/>
    <x v="732"/>
    <n v="42061600"/>
  </r>
  <r>
    <x v="15"/>
    <s v="PEREIRA"/>
    <x v="2"/>
    <x v="3"/>
    <s v="CAFÉ"/>
    <n v="1500"/>
    <x v="534"/>
    <n v="15000"/>
    <n v="0.04"/>
    <x v="733"/>
    <n v="42261120"/>
  </r>
  <r>
    <x v="1"/>
    <s v="NEIVA"/>
    <x v="1"/>
    <x v="2"/>
    <s v="FRIJOL"/>
    <n v="2000"/>
    <x v="535"/>
    <n v="20000"/>
    <n v="0.03"/>
    <x v="734"/>
    <n v="42420040"/>
  </r>
  <r>
    <x v="19"/>
    <s v="MANIZALEZ"/>
    <x v="3"/>
    <x v="2"/>
    <s v="AZUCAR"/>
    <n v="3000"/>
    <x v="536"/>
    <n v="30000"/>
    <n v="2.5000000000000001E-2"/>
    <x v="735"/>
    <n v="42751800"/>
  </r>
  <r>
    <x v="10"/>
    <s v="CALI"/>
    <x v="0"/>
    <x v="1"/>
    <s v="MAIZ"/>
    <n v="3000"/>
    <x v="536"/>
    <n v="30000"/>
    <n v="1.4999999999999999E-2"/>
    <x v="736"/>
    <n v="43190280"/>
  </r>
  <r>
    <x v="17"/>
    <s v="NEIVA"/>
    <x v="3"/>
    <x v="1"/>
    <s v="AZUCAR"/>
    <n v="2000"/>
    <x v="537"/>
    <n v="20000"/>
    <n v="2.5000000000000001E-2"/>
    <x v="737"/>
    <n v="43430400"/>
  </r>
  <r>
    <x v="0"/>
    <s v="MANIZALEZ"/>
    <x v="0"/>
    <x v="1"/>
    <s v="LENTEJA"/>
    <n v="3000"/>
    <x v="538"/>
    <n v="30000"/>
    <n v="3.5000000000000003E-2"/>
    <x v="738"/>
    <n v="43488690"/>
  </r>
  <r>
    <x v="11"/>
    <s v="NEIVA"/>
    <x v="0"/>
    <x v="3"/>
    <s v="LENTEJA"/>
    <n v="2000"/>
    <x v="539"/>
    <n v="20000"/>
    <n v="3.5000000000000003E-2"/>
    <x v="739"/>
    <n v="43768540"/>
  </r>
  <r>
    <x v="12"/>
    <s v="PEREIRA"/>
    <x v="1"/>
    <x v="0"/>
    <s v="MAIZ"/>
    <n v="1500"/>
    <x v="540"/>
    <n v="15000"/>
    <n v="1.4999999999999999E-2"/>
    <x v="740"/>
    <n v="43961535"/>
  </r>
  <r>
    <x v="14"/>
    <s v="NEIVA"/>
    <x v="2"/>
    <x v="0"/>
    <s v="CAFÉ"/>
    <n v="2000"/>
    <x v="541"/>
    <n v="20000"/>
    <n v="0.04"/>
    <x v="741"/>
    <n v="44321280"/>
  </r>
  <r>
    <x v="18"/>
    <s v="PEREIRA"/>
    <x v="3"/>
    <x v="4"/>
    <s v="ARROZ"/>
    <n v="1500"/>
    <x v="542"/>
    <n v="15000"/>
    <n v="0.02"/>
    <x v="742"/>
    <n v="44335200"/>
  </r>
  <r>
    <x v="15"/>
    <s v="MANIZALEZ"/>
    <x v="2"/>
    <x v="3"/>
    <s v="CAFÉ"/>
    <n v="3000"/>
    <x v="543"/>
    <n v="30000"/>
    <n v="0.04"/>
    <x v="743"/>
    <n v="44432640"/>
  </r>
  <r>
    <x v="20"/>
    <s v="PEREIRA"/>
    <x v="0"/>
    <x v="2"/>
    <s v="FRIJOL"/>
    <n v="1500"/>
    <x v="544"/>
    <n v="15000"/>
    <n v="0.03"/>
    <x v="744"/>
    <n v="44473530"/>
  </r>
  <r>
    <x v="7"/>
    <s v="PEREIRA"/>
    <x v="2"/>
    <x v="1"/>
    <s v="AZUCAR"/>
    <n v="1500"/>
    <x v="545"/>
    <n v="15000"/>
    <n v="2.5000000000000001E-2"/>
    <x v="745"/>
    <n v="45296550"/>
  </r>
  <r>
    <x v="23"/>
    <s v="CALI"/>
    <x v="2"/>
    <x v="3"/>
    <s v="ARROZ"/>
    <n v="3000"/>
    <x v="543"/>
    <n v="30000"/>
    <n v="0.02"/>
    <x v="746"/>
    <n v="45358320"/>
  </r>
  <r>
    <x v="3"/>
    <s v="SANTA MARTA"/>
    <x v="1"/>
    <x v="3"/>
    <s v="LENTEJA"/>
    <n v="1500"/>
    <x v="546"/>
    <n v="15000"/>
    <n v="3.5000000000000003E-2"/>
    <x v="747"/>
    <n v="45419655"/>
  </r>
  <r>
    <x v="13"/>
    <s v="SANTA MARTA"/>
    <x v="3"/>
    <x v="0"/>
    <s v="CAFÉ"/>
    <n v="1500"/>
    <x v="547"/>
    <n v="15000"/>
    <n v="0.04"/>
    <x v="748"/>
    <n v="45768960"/>
  </r>
  <r>
    <x v="21"/>
    <s v="NEIVA"/>
    <x v="1"/>
    <x v="4"/>
    <s v="MAIZ"/>
    <n v="2000"/>
    <x v="548"/>
    <n v="20000"/>
    <n v="1.4999999999999999E-2"/>
    <x v="749"/>
    <n v="46275300"/>
  </r>
  <r>
    <x v="12"/>
    <s v="MANIZALEZ"/>
    <x v="1"/>
    <x v="0"/>
    <s v="MAIZ"/>
    <n v="3000"/>
    <x v="549"/>
    <n v="30000"/>
    <n v="1.4999999999999999E-2"/>
    <x v="750"/>
    <n v="46789470"/>
  </r>
  <r>
    <x v="8"/>
    <s v="PASTO"/>
    <x v="3"/>
    <x v="2"/>
    <s v="ARROZ"/>
    <n v="2000"/>
    <x v="550"/>
    <n v="20000"/>
    <n v="0.02"/>
    <x v="751"/>
    <n v="46836160"/>
  </r>
  <r>
    <x v="5"/>
    <s v="PASTO"/>
    <x v="0"/>
    <x v="1"/>
    <s v="FRIJOL"/>
    <n v="2000"/>
    <x v="551"/>
    <n v="20000"/>
    <n v="0.03"/>
    <x v="752"/>
    <n v="47145880"/>
  </r>
  <r>
    <x v="1"/>
    <s v="CALI"/>
    <x v="1"/>
    <x v="0"/>
    <s v="FRIJOL"/>
    <n v="3000"/>
    <x v="552"/>
    <n v="30000"/>
    <n v="0.03"/>
    <x v="753"/>
    <n v="47258400"/>
  </r>
  <r>
    <x v="10"/>
    <s v="SANTA MARTA"/>
    <x v="0"/>
    <x v="4"/>
    <s v="MAIZ"/>
    <n v="1500"/>
    <x v="553"/>
    <n v="15000"/>
    <n v="1.4999999999999999E-2"/>
    <x v="754"/>
    <n v="47560725"/>
  </r>
  <r>
    <x v="18"/>
    <s v="MEDELLIN"/>
    <x v="3"/>
    <x v="4"/>
    <s v="ARROZ"/>
    <n v="3000"/>
    <x v="552"/>
    <n v="30000"/>
    <n v="0.02"/>
    <x v="755"/>
    <n v="47745600"/>
  </r>
  <r>
    <x v="23"/>
    <s v="SANTA MARTA"/>
    <x v="2"/>
    <x v="2"/>
    <s v="ARROZ"/>
    <n v="1500"/>
    <x v="554"/>
    <n v="15000"/>
    <n v="0.02"/>
    <x v="756"/>
    <n v="47916120"/>
  </r>
  <r>
    <x v="1"/>
    <s v="SANTA MARTA"/>
    <x v="1"/>
    <x v="1"/>
    <s v="FRIJOL"/>
    <n v="1500"/>
    <x v="555"/>
    <n v="15000"/>
    <n v="0.03"/>
    <x v="757"/>
    <n v="48017910"/>
  </r>
  <r>
    <x v="16"/>
    <s v="PASTO"/>
    <x v="2"/>
    <x v="3"/>
    <s v="AZUCAR"/>
    <n v="2000"/>
    <x v="556"/>
    <n v="20000"/>
    <n v="2.5000000000000001E-2"/>
    <x v="758"/>
    <n v="48180600"/>
  </r>
  <r>
    <x v="20"/>
    <s v="MEDELLIN"/>
    <x v="0"/>
    <x v="2"/>
    <s v="FRIJOL"/>
    <n v="3000"/>
    <x v="557"/>
    <n v="30000"/>
    <n v="0.03"/>
    <x v="759"/>
    <n v="48439860"/>
  </r>
  <r>
    <x v="4"/>
    <s v="PASTO"/>
    <x v="1"/>
    <x v="0"/>
    <s v="LENTEJA"/>
    <n v="2000"/>
    <x v="558"/>
    <n v="20000"/>
    <n v="3.5000000000000003E-2"/>
    <x v="760"/>
    <n v="48470020"/>
  </r>
  <r>
    <x v="17"/>
    <s v="SANTA MARTA"/>
    <x v="3"/>
    <x v="3"/>
    <s v="AZUCAR"/>
    <n v="1500"/>
    <x v="559"/>
    <n v="15000"/>
    <n v="2.5000000000000001E-2"/>
    <x v="761"/>
    <n v="48859200"/>
  </r>
  <r>
    <x v="11"/>
    <s v="SANTA MARTA"/>
    <x v="0"/>
    <x v="0"/>
    <s v="LENTEJA"/>
    <n v="1500"/>
    <x v="560"/>
    <n v="15000"/>
    <n v="3.5000000000000003E-2"/>
    <x v="762"/>
    <n v="48945765"/>
  </r>
  <r>
    <x v="22"/>
    <s v="PASTO"/>
    <x v="3"/>
    <x v="4"/>
    <s v="CAFÉ"/>
    <n v="2000"/>
    <x v="561"/>
    <n v="20000"/>
    <n v="0.04"/>
    <x v="763"/>
    <n v="48998400"/>
  </r>
  <r>
    <x v="14"/>
    <s v="SANTA MARTA"/>
    <x v="2"/>
    <x v="4"/>
    <s v="CAFÉ"/>
    <n v="1500"/>
    <x v="562"/>
    <n v="15000"/>
    <n v="0.04"/>
    <x v="764"/>
    <n v="49276800"/>
  </r>
  <r>
    <x v="17"/>
    <s v="CALI"/>
    <x v="3"/>
    <x v="4"/>
    <s v="AZUCAR"/>
    <n v="3000"/>
    <x v="563"/>
    <n v="30000"/>
    <n v="2.5000000000000001E-2"/>
    <x v="765"/>
    <n v="49877100"/>
  </r>
  <r>
    <x v="7"/>
    <s v="MEDELLIN"/>
    <x v="2"/>
    <x v="1"/>
    <s v="AZUCAR"/>
    <n v="3000"/>
    <x v="563"/>
    <n v="30000"/>
    <n v="2.5000000000000001E-2"/>
    <x v="765"/>
    <n v="49877100"/>
  </r>
  <r>
    <x v="3"/>
    <s v="MEDELLIN"/>
    <x v="1"/>
    <x v="3"/>
    <s v="LENTEJA"/>
    <n v="3000"/>
    <x v="564"/>
    <n v="30000"/>
    <n v="3.5000000000000003E-2"/>
    <x v="766"/>
    <n v="50540910"/>
  </r>
  <r>
    <x v="2"/>
    <s v="PASTO"/>
    <x v="0"/>
    <x v="2"/>
    <s v="MAIZ"/>
    <n v="2000"/>
    <x v="565"/>
    <n v="20000"/>
    <n v="1.4999999999999999E-2"/>
    <x v="767"/>
    <n v="51074220"/>
  </r>
  <r>
    <x v="21"/>
    <s v="SANTA MARTA"/>
    <x v="1"/>
    <x v="2"/>
    <s v="MAIZ"/>
    <n v="1500"/>
    <x v="566"/>
    <n v="15000"/>
    <n v="1.4999999999999999E-2"/>
    <x v="768"/>
    <n v="51159915"/>
  </r>
  <r>
    <x v="13"/>
    <s v="MEDELLIN"/>
    <x v="3"/>
    <x v="0"/>
    <s v="CAFÉ"/>
    <n v="3000"/>
    <x v="567"/>
    <n v="30000"/>
    <n v="0.04"/>
    <x v="769"/>
    <n v="51448320"/>
  </r>
  <r>
    <x v="8"/>
    <s v="SANTA MARTA"/>
    <x v="3"/>
    <x v="1"/>
    <s v="ARROZ"/>
    <n v="1500"/>
    <x v="568"/>
    <n v="15000"/>
    <n v="0.02"/>
    <x v="770"/>
    <n v="51497040"/>
  </r>
  <r>
    <x v="5"/>
    <s v="VALLEDUPAR"/>
    <x v="0"/>
    <x v="3"/>
    <s v="FRIJOL"/>
    <n v="1500"/>
    <x v="569"/>
    <n v="15000"/>
    <n v="0.03"/>
    <x v="771"/>
    <n v="51562290"/>
  </r>
  <r>
    <x v="9"/>
    <s v="PASTO"/>
    <x v="2"/>
    <x v="1"/>
    <s v="ARROZ"/>
    <n v="2000"/>
    <x v="570"/>
    <n v="20000"/>
    <n v="0.02"/>
    <x v="772"/>
    <n v="51610720"/>
  </r>
  <r>
    <x v="11"/>
    <s v="CALI"/>
    <x v="0"/>
    <x v="2"/>
    <s v="LENTEJA"/>
    <n v="3000"/>
    <x v="567"/>
    <n v="30000"/>
    <n v="3.5000000000000003E-2"/>
    <x v="773"/>
    <n v="51716280"/>
  </r>
  <r>
    <x v="6"/>
    <s v="PASTO"/>
    <x v="1"/>
    <x v="3"/>
    <s v="FRIJOL"/>
    <n v="2000"/>
    <x v="571"/>
    <n v="20000"/>
    <n v="0.03"/>
    <x v="774"/>
    <n v="51871720"/>
  </r>
  <r>
    <x v="16"/>
    <s v="VALLEDUPAR"/>
    <x v="2"/>
    <x v="0"/>
    <s v="AZUCAR"/>
    <n v="1500"/>
    <x v="572"/>
    <n v="15000"/>
    <n v="2.5000000000000001E-2"/>
    <x v="775"/>
    <n v="52421850"/>
  </r>
  <r>
    <x v="4"/>
    <s v="VALLEDUPAR"/>
    <x v="1"/>
    <x v="4"/>
    <s v="LENTEJA"/>
    <n v="1500"/>
    <x v="573"/>
    <n v="15000"/>
    <n v="3.5000000000000003E-2"/>
    <x v="776"/>
    <n v="52471875"/>
  </r>
  <r>
    <x v="22"/>
    <s v="VALLEDUPAR"/>
    <x v="3"/>
    <x v="2"/>
    <s v="CAFÉ"/>
    <n v="1500"/>
    <x v="574"/>
    <n v="15000"/>
    <n v="0.04"/>
    <x v="777"/>
    <n v="52784640"/>
  </r>
  <r>
    <x v="19"/>
    <s v="PASTO"/>
    <x v="3"/>
    <x v="0"/>
    <s v="AZUCAR"/>
    <n v="2000"/>
    <x v="575"/>
    <n v="20000"/>
    <n v="2.5000000000000001E-2"/>
    <x v="778"/>
    <n v="52930800"/>
  </r>
  <r>
    <x v="0"/>
    <s v="PEREIRA"/>
    <x v="0"/>
    <x v="4"/>
    <s v="LENTEJA"/>
    <n v="2000"/>
    <x v="576"/>
    <n v="20000"/>
    <n v="3.5000000000000003E-2"/>
    <x v="779"/>
    <n v="53171500"/>
  </r>
  <r>
    <x v="15"/>
    <s v="PEREIRA"/>
    <x v="2"/>
    <x v="2"/>
    <s v="CAFÉ"/>
    <n v="2000"/>
    <x v="577"/>
    <n v="20000"/>
    <n v="0.04"/>
    <x v="780"/>
    <n v="53675520"/>
  </r>
  <r>
    <x v="14"/>
    <s v="CARTAGENA"/>
    <x v="2"/>
    <x v="1"/>
    <s v="CAFÉ"/>
    <n v="3000"/>
    <x v="578"/>
    <n v="30000"/>
    <n v="0.04"/>
    <x v="781"/>
    <n v="53786880"/>
  </r>
  <r>
    <x v="10"/>
    <s v="MEDELLIN"/>
    <x v="0"/>
    <x v="4"/>
    <s v="MAIZ"/>
    <n v="3000"/>
    <x v="579"/>
    <n v="30000"/>
    <n v="1.4999999999999999E-2"/>
    <x v="782"/>
    <n v="53987850"/>
  </r>
  <r>
    <x v="2"/>
    <s v="VALLEDUPAR"/>
    <x v="0"/>
    <x v="1"/>
    <s v="MAIZ"/>
    <n v="1500"/>
    <x v="580"/>
    <n v="15000"/>
    <n v="1.4999999999999999E-2"/>
    <x v="783"/>
    <n v="54759104.999999993"/>
  </r>
  <r>
    <x v="23"/>
    <s v="MEDELLIN"/>
    <x v="2"/>
    <x v="2"/>
    <s v="ARROZ"/>
    <n v="3000"/>
    <x v="578"/>
    <n v="30000"/>
    <n v="0.02"/>
    <x v="784"/>
    <n v="54907439.999999993"/>
  </r>
  <r>
    <x v="9"/>
    <s v="VALLEDUPAR"/>
    <x v="2"/>
    <x v="3"/>
    <s v="ARROZ"/>
    <n v="1500"/>
    <x v="581"/>
    <n v="15000"/>
    <n v="0.02"/>
    <x v="785"/>
    <n v="55077959.999999993"/>
  </r>
  <r>
    <x v="6"/>
    <s v="VALLEDUPAR"/>
    <x v="1"/>
    <x v="0"/>
    <s v="FRIJOL"/>
    <n v="1500"/>
    <x v="582"/>
    <n v="15000"/>
    <n v="0.03"/>
    <x v="786"/>
    <n v="55106669.999999993"/>
  </r>
  <r>
    <x v="1"/>
    <s v="MEDELLIN"/>
    <x v="1"/>
    <x v="1"/>
    <s v="FRIJOL"/>
    <n v="3000"/>
    <x v="583"/>
    <n v="30000"/>
    <n v="0.03"/>
    <x v="787"/>
    <n v="55528619.999999993"/>
  </r>
  <r>
    <x v="12"/>
    <s v="PEREIRA"/>
    <x v="1"/>
    <x v="1"/>
    <s v="MAIZ"/>
    <n v="2000"/>
    <x v="584"/>
    <n v="20000"/>
    <n v="1.4999999999999999E-2"/>
    <x v="788"/>
    <n v="55873139.999999993"/>
  </r>
  <r>
    <x v="19"/>
    <s v="VALLEDUPAR"/>
    <x v="3"/>
    <x v="4"/>
    <s v="AZUCAR"/>
    <n v="1500"/>
    <x v="585"/>
    <n v="15000"/>
    <n v="2.5000000000000001E-2"/>
    <x v="789"/>
    <n v="55984499.999999993"/>
  </r>
  <r>
    <x v="0"/>
    <s v="VALLEDUPAR"/>
    <x v="0"/>
    <x v="2"/>
    <s v="LENTEJA"/>
    <n v="1500"/>
    <x v="586"/>
    <n v="15000"/>
    <n v="3.5000000000000003E-2"/>
    <x v="790"/>
    <n v="55997984.999999993"/>
  </r>
  <r>
    <x v="18"/>
    <s v="PEREIRA"/>
    <x v="3"/>
    <x v="3"/>
    <s v="ARROZ"/>
    <n v="2000"/>
    <x v="587"/>
    <n v="20000"/>
    <n v="0.02"/>
    <x v="791"/>
    <n v="56385279.999999993"/>
  </r>
  <r>
    <x v="20"/>
    <s v="PEREIRA"/>
    <x v="0"/>
    <x v="0"/>
    <s v="FRIJOL"/>
    <n v="2000"/>
    <x v="588"/>
    <n v="20000"/>
    <n v="0.03"/>
    <x v="792"/>
    <n v="56597559.999999993"/>
  </r>
  <r>
    <x v="17"/>
    <s v="MEDELLIN"/>
    <x v="3"/>
    <x v="3"/>
    <s v="AZUCAR"/>
    <n v="3000"/>
    <x v="589"/>
    <n v="30000"/>
    <n v="2.5000000000000001E-2"/>
    <x v="793"/>
    <n v="57002399.999999993"/>
  </r>
  <r>
    <x v="11"/>
    <s v="NEIVA"/>
    <x v="0"/>
    <x v="0"/>
    <s v="LENTEJA"/>
    <n v="3000"/>
    <x v="590"/>
    <n v="30000"/>
    <n v="3.5000000000000003E-2"/>
    <x v="794"/>
    <n v="57593129.999999993"/>
  </r>
  <r>
    <x v="7"/>
    <s v="PEREIRA"/>
    <x v="2"/>
    <x v="4"/>
    <s v="AZUCAR"/>
    <n v="2000"/>
    <x v="591"/>
    <n v="20000"/>
    <n v="2.5000000000000001E-2"/>
    <x v="795"/>
    <n v="57680999.999999993"/>
  </r>
  <r>
    <x v="3"/>
    <s v="PEREIRA"/>
    <x v="1"/>
    <x v="2"/>
    <s v="LENTEJA"/>
    <n v="2000"/>
    <x v="592"/>
    <n v="20000"/>
    <n v="3.5000000000000003E-2"/>
    <x v="796"/>
    <n v="57872979.999999993"/>
  </r>
  <r>
    <x v="13"/>
    <s v="PEREIRA"/>
    <x v="3"/>
    <x v="1"/>
    <s v="CAFÉ"/>
    <n v="2000"/>
    <x v="593"/>
    <n v="20000"/>
    <n v="0.04"/>
    <x v="797"/>
    <n v="58352639.999999993"/>
  </r>
  <r>
    <x v="14"/>
    <s v="NEIVA"/>
    <x v="2"/>
    <x v="4"/>
    <s v="CAFÉ"/>
    <n v="3000"/>
    <x v="594"/>
    <n v="30000"/>
    <n v="0.04"/>
    <x v="798"/>
    <n v="58463999.999999993"/>
  </r>
  <r>
    <x v="10"/>
    <s v="PEREIRA"/>
    <x v="0"/>
    <x v="3"/>
    <s v="MAIZ"/>
    <n v="2000"/>
    <x v="595"/>
    <n v="20000"/>
    <n v="1.4999999999999999E-2"/>
    <x v="799"/>
    <n v="60672059.999999993"/>
  </r>
  <r>
    <x v="23"/>
    <s v="PEREIRA"/>
    <x v="2"/>
    <x v="0"/>
    <s v="ARROZ"/>
    <n v="2000"/>
    <x v="596"/>
    <n v="20000"/>
    <n v="0.02"/>
    <x v="800"/>
    <n v="61159839.999999993"/>
  </r>
  <r>
    <x v="21"/>
    <s v="NEIVA"/>
    <x v="1"/>
    <x v="2"/>
    <s v="MAIZ"/>
    <n v="3000"/>
    <x v="597"/>
    <n v="30000"/>
    <n v="1.4999999999999999E-2"/>
    <x v="801"/>
    <n v="61186229.999999993"/>
  </r>
  <r>
    <x v="1"/>
    <s v="SANTA MARTA"/>
    <x v="1"/>
    <x v="4"/>
    <s v="FRIJOL"/>
    <n v="2000"/>
    <x v="598"/>
    <n v="20000"/>
    <n v="0.03"/>
    <x v="802"/>
    <n v="61323399.999999993"/>
  </r>
  <r>
    <x v="8"/>
    <s v="NEIVA"/>
    <x v="3"/>
    <x v="1"/>
    <s v="ARROZ"/>
    <n v="3000"/>
    <x v="599"/>
    <n v="30000"/>
    <n v="0.02"/>
    <x v="803"/>
    <n v="62069279.999999993"/>
  </r>
  <r>
    <x v="17"/>
    <s v="SANTA MARTA"/>
    <x v="3"/>
    <x v="2"/>
    <s v="AZUCAR"/>
    <n v="2000"/>
    <x v="600"/>
    <n v="20000"/>
    <n v="2.5000000000000001E-2"/>
    <x v="804"/>
    <n v="62431199.999999993"/>
  </r>
  <r>
    <x v="11"/>
    <s v="SANTA MARTA"/>
    <x v="0"/>
    <x v="1"/>
    <s v="LENTEJA"/>
    <n v="2000"/>
    <x v="601"/>
    <n v="20000"/>
    <n v="3.5000000000000003E-2"/>
    <x v="805"/>
    <n v="62574459.999999993"/>
  </r>
  <r>
    <x v="5"/>
    <s v="NEIVA"/>
    <x v="0"/>
    <x v="3"/>
    <s v="FRIJOL"/>
    <n v="3000"/>
    <x v="602"/>
    <n v="30000"/>
    <n v="0.03"/>
    <x v="806"/>
    <n v="62617379.999999993"/>
  </r>
  <r>
    <x v="14"/>
    <s v="SANTA MARTA"/>
    <x v="2"/>
    <x v="3"/>
    <s v="CAFÉ"/>
    <n v="2000"/>
    <x v="603"/>
    <n v="20000"/>
    <n v="0.04"/>
    <x v="807"/>
    <n v="63029759.999999993"/>
  </r>
  <r>
    <x v="16"/>
    <s v="NEIVA"/>
    <x v="2"/>
    <x v="0"/>
    <s v="AZUCAR"/>
    <n v="3000"/>
    <x v="604"/>
    <n v="30000"/>
    <n v="2.5000000000000001E-2"/>
    <x v="808"/>
    <n v="64127699.999999993"/>
  </r>
  <r>
    <x v="4"/>
    <s v="NEIVA"/>
    <x v="1"/>
    <x v="4"/>
    <s v="LENTEJA"/>
    <n v="3000"/>
    <x v="605"/>
    <n v="30000"/>
    <n v="3.5000000000000003E-2"/>
    <x v="809"/>
    <n v="64645349.999999993"/>
  </r>
  <r>
    <x v="21"/>
    <s v="SANTA MARTA"/>
    <x v="1"/>
    <x v="0"/>
    <s v="MAIZ"/>
    <n v="2000"/>
    <x v="606"/>
    <n v="20000"/>
    <n v="1.4999999999999999E-2"/>
    <x v="810"/>
    <n v="65470979.999999993"/>
  </r>
  <r>
    <x v="22"/>
    <s v="NEIVA"/>
    <x v="3"/>
    <x v="2"/>
    <s v="CAFÉ"/>
    <n v="3000"/>
    <x v="607"/>
    <n v="30000"/>
    <n v="0.04"/>
    <x v="811"/>
    <n v="65479679.999999993"/>
  </r>
  <r>
    <x v="8"/>
    <s v="SANTA MARTA"/>
    <x v="3"/>
    <x v="4"/>
    <s v="ARROZ"/>
    <n v="2000"/>
    <x v="608"/>
    <n v="20000"/>
    <n v="0.02"/>
    <x v="812"/>
    <n v="65934399.999999993"/>
  </r>
  <r>
    <x v="5"/>
    <s v="SANTA MARTA"/>
    <x v="0"/>
    <x v="2"/>
    <s v="FRIJOL"/>
    <n v="2000"/>
    <x v="609"/>
    <n v="20000"/>
    <n v="0.03"/>
    <x v="813"/>
    <n v="66049239.999999993"/>
  </r>
  <r>
    <x v="16"/>
    <s v="SANTA MARTA"/>
    <x v="2"/>
    <x v="1"/>
    <s v="AZUCAR"/>
    <n v="2000"/>
    <x v="610"/>
    <n v="20000"/>
    <n v="2.5000000000000001E-2"/>
    <x v="814"/>
    <n v="67181400"/>
  </r>
  <r>
    <x v="4"/>
    <s v="SANTA MARTA"/>
    <x v="1"/>
    <x v="3"/>
    <s v="LENTEJA"/>
    <n v="2000"/>
    <x v="611"/>
    <n v="20000"/>
    <n v="3.5000000000000003E-2"/>
    <x v="815"/>
    <n v="67275940"/>
  </r>
  <r>
    <x v="22"/>
    <s v="VALLEDUPAR"/>
    <x v="3"/>
    <x v="0"/>
    <s v="CAFÉ"/>
    <n v="2000"/>
    <x v="612"/>
    <n v="20000"/>
    <n v="0.04"/>
    <x v="816"/>
    <n v="67706880"/>
  </r>
  <r>
    <x v="2"/>
    <s v="NEIVA"/>
    <x v="0"/>
    <x v="1"/>
    <s v="MAIZ"/>
    <n v="3000"/>
    <x v="613"/>
    <n v="30000"/>
    <n v="1.4999999999999999E-2"/>
    <x v="817"/>
    <n v="68384610"/>
  </r>
  <r>
    <x v="9"/>
    <s v="NEIVA"/>
    <x v="2"/>
    <x v="3"/>
    <s v="ARROZ"/>
    <n v="3000"/>
    <x v="614"/>
    <n v="30000"/>
    <n v="0.02"/>
    <x v="818"/>
    <n v="69231120"/>
  </r>
  <r>
    <x v="6"/>
    <s v="PASTO"/>
    <x v="1"/>
    <x v="0"/>
    <s v="FRIJOL"/>
    <n v="3000"/>
    <x v="615"/>
    <n v="30000"/>
    <n v="0.03"/>
    <x v="819"/>
    <n v="69706140"/>
  </r>
  <r>
    <x v="2"/>
    <s v="VALLEDUPAR"/>
    <x v="0"/>
    <x v="4"/>
    <s v="MAIZ"/>
    <n v="2000"/>
    <x v="616"/>
    <n v="20000"/>
    <n v="1.4999999999999999E-2"/>
    <x v="820"/>
    <n v="70269900"/>
  </r>
  <r>
    <x v="9"/>
    <s v="VALLEDUPAR"/>
    <x v="2"/>
    <x v="2"/>
    <s v="ARROZ"/>
    <n v="2000"/>
    <x v="617"/>
    <n v="20000"/>
    <n v="0.02"/>
    <x v="821"/>
    <n v="70708960"/>
  </r>
  <r>
    <x v="6"/>
    <s v="VALLEDUPAR"/>
    <x v="1"/>
    <x v="1"/>
    <s v="FRIJOL"/>
    <n v="2000"/>
    <x v="618"/>
    <n v="20000"/>
    <n v="0.03"/>
    <x v="822"/>
    <n v="70775080"/>
  </r>
  <r>
    <x v="19"/>
    <s v="PASTO"/>
    <x v="3"/>
    <x v="4"/>
    <s v="AZUCAR"/>
    <n v="3000"/>
    <x v="619"/>
    <n v="30000"/>
    <n v="2.5000000000000001E-2"/>
    <x v="823"/>
    <n v="71253000"/>
  </r>
  <r>
    <x v="0"/>
    <s v="PASTO"/>
    <x v="0"/>
    <x v="2"/>
    <s v="LENTEJA"/>
    <n v="3000"/>
    <x v="620"/>
    <n v="30000"/>
    <n v="3.5000000000000003E-2"/>
    <x v="824"/>
    <n v="71697570"/>
  </r>
  <r>
    <x v="19"/>
    <s v="VALLEDUPAR"/>
    <x v="3"/>
    <x v="3"/>
    <s v="AZUCAR"/>
    <n v="2000"/>
    <x v="621"/>
    <n v="20000"/>
    <n v="2.5000000000000001E-2"/>
    <x v="825"/>
    <n v="71931600"/>
  </r>
  <r>
    <x v="0"/>
    <s v="VALLEDUPAR"/>
    <x v="0"/>
    <x v="0"/>
    <s v="LENTEJA"/>
    <n v="2000"/>
    <x v="622"/>
    <n v="20000"/>
    <n v="3.5000000000000003E-2"/>
    <x v="826"/>
    <n v="71977420"/>
  </r>
  <r>
    <x v="15"/>
    <s v="VALLEDUPAR"/>
    <x v="2"/>
    <x v="4"/>
    <s v="CAFÉ"/>
    <n v="2000"/>
    <x v="623"/>
    <n v="20000"/>
    <n v="0.04"/>
    <x v="827"/>
    <n v="72384000"/>
  </r>
  <r>
    <x v="15"/>
    <s v="PASTO"/>
    <x v="2"/>
    <x v="1"/>
    <s v="CAFÉ"/>
    <n v="3000"/>
    <x v="624"/>
    <n v="30000"/>
    <n v="0.04"/>
    <x v="828"/>
    <n v="72495360"/>
  </r>
  <r>
    <x v="12"/>
    <s v="VALLEDUPAR"/>
    <x v="1"/>
    <x v="2"/>
    <s v="MAIZ"/>
    <n v="2000"/>
    <x v="625"/>
    <n v="20000"/>
    <n v="1.4999999999999999E-2"/>
    <x v="829"/>
    <n v="75068820"/>
  </r>
  <r>
    <x v="18"/>
    <s v="VALLEDUPAR"/>
    <x v="3"/>
    <x v="1"/>
    <s v="ARROZ"/>
    <n v="2000"/>
    <x v="626"/>
    <n v="20000"/>
    <n v="0.02"/>
    <x v="830"/>
    <n v="75483520"/>
  </r>
  <r>
    <x v="20"/>
    <s v="VALLEDUPAR"/>
    <x v="0"/>
    <x v="3"/>
    <s v="FRIJOL"/>
    <n v="2000"/>
    <x v="627"/>
    <n v="20000"/>
    <n v="0.03"/>
    <x v="831"/>
    <n v="75500920"/>
  </r>
  <r>
    <x v="12"/>
    <s v="PASTO"/>
    <x v="1"/>
    <x v="3"/>
    <s v="MAIZ"/>
    <n v="3000"/>
    <x v="628"/>
    <n v="30000"/>
    <n v="1.4999999999999999E-2"/>
    <x v="832"/>
    <n v="75582990"/>
  </r>
  <r>
    <x v="18"/>
    <s v="PASTO"/>
    <x v="3"/>
    <x v="0"/>
    <s v="ARROZ"/>
    <n v="3000"/>
    <x v="629"/>
    <n v="30000"/>
    <n v="0.02"/>
    <x v="833"/>
    <n v="76392960"/>
  </r>
  <r>
    <x v="20"/>
    <s v="PASTO"/>
    <x v="0"/>
    <x v="4"/>
    <s v="FRIJOL"/>
    <n v="3000"/>
    <x v="630"/>
    <n v="30000"/>
    <n v="0.03"/>
    <x v="834"/>
    <n v="76794900"/>
  </r>
  <r>
    <x v="7"/>
    <s v="PASTO"/>
    <x v="2"/>
    <x v="2"/>
    <s v="AZUCAR"/>
    <n v="3000"/>
    <x v="631"/>
    <n v="30000"/>
    <n v="2.5000000000000001E-2"/>
    <x v="835"/>
    <n v="78378300"/>
  </r>
  <r>
    <x v="3"/>
    <s v="PASTO"/>
    <x v="1"/>
    <x v="1"/>
    <s v="LENTEJA"/>
    <n v="3000"/>
    <x v="632"/>
    <n v="30000"/>
    <n v="3.5000000000000003E-2"/>
    <x v="836"/>
    <n v="78749790"/>
  </r>
  <r>
    <x v="13"/>
    <s v="PEREIRA"/>
    <x v="3"/>
    <x v="3"/>
    <s v="CAFÉ"/>
    <n v="3000"/>
    <x v="633"/>
    <n v="30000"/>
    <n v="0.04"/>
    <x v="837"/>
    <n v="79511040"/>
  </r>
  <r>
    <x v="10"/>
    <s v="PEREIRA"/>
    <x v="0"/>
    <x v="0"/>
    <s v="MAIZ"/>
    <n v="3000"/>
    <x v="634"/>
    <n v="30000"/>
    <n v="1.4999999999999999E-2"/>
    <x v="838"/>
    <n v="82781370"/>
  </r>
  <r>
    <x v="23"/>
    <s v="PEREIRA"/>
    <x v="2"/>
    <x v="4"/>
    <s v="ARROZ"/>
    <n v="3000"/>
    <x v="635"/>
    <n v="30000"/>
    <n v="0.02"/>
    <x v="839"/>
    <n v="83554800"/>
  </r>
  <r>
    <x v="1"/>
    <s v="PEREIRA"/>
    <x v="1"/>
    <x v="2"/>
    <s v="FRIJOL"/>
    <n v="3000"/>
    <x v="636"/>
    <n v="30000"/>
    <n v="0.03"/>
    <x v="840"/>
    <n v="83883660"/>
  </r>
  <r>
    <x v="17"/>
    <s v="PEREIRA"/>
    <x v="3"/>
    <x v="1"/>
    <s v="AZUCAR"/>
    <n v="3000"/>
    <x v="637"/>
    <n v="30000"/>
    <n v="2.5000000000000001E-2"/>
    <x v="841"/>
    <n v="85503600"/>
  </r>
  <r>
    <x v="11"/>
    <s v="PEREIRA"/>
    <x v="0"/>
    <x v="3"/>
    <s v="LENTEJA"/>
    <n v="3000"/>
    <x v="638"/>
    <n v="30000"/>
    <n v="3.5000000000000003E-2"/>
    <x v="842"/>
    <n v="85802010"/>
  </r>
  <r>
    <x v="14"/>
    <s v="PEREIRA"/>
    <x v="2"/>
    <x v="0"/>
    <s v="CAFÉ"/>
    <n v="3000"/>
    <x v="639"/>
    <n v="30000"/>
    <n v="0.04"/>
    <x v="843"/>
    <n v="86526720"/>
  </r>
  <r>
    <x v="21"/>
    <s v="PEREIRA"/>
    <x v="1"/>
    <x v="4"/>
    <s v="MAIZ"/>
    <n v="3000"/>
    <x v="640"/>
    <n v="30000"/>
    <n v="1.4999999999999999E-2"/>
    <x v="844"/>
    <n v="89979750"/>
  </r>
  <r>
    <x v="8"/>
    <s v="PEREIRA"/>
    <x v="3"/>
    <x v="2"/>
    <s v="ARROZ"/>
    <n v="3000"/>
    <x v="641"/>
    <n v="30000"/>
    <n v="0.02"/>
    <x v="845"/>
    <n v="90716640"/>
  </r>
  <r>
    <x v="5"/>
    <s v="PEREIRA"/>
    <x v="0"/>
    <x v="1"/>
    <s v="FRIJOL"/>
    <n v="3000"/>
    <x v="642"/>
    <n v="30000"/>
    <n v="0.03"/>
    <x v="846"/>
    <n v="90972420"/>
  </r>
  <r>
    <x v="16"/>
    <s v="SANTA MARTA"/>
    <x v="2"/>
    <x v="3"/>
    <s v="AZUCAR"/>
    <n v="3000"/>
    <x v="643"/>
    <n v="30000"/>
    <n v="2.5000000000000001E-2"/>
    <x v="847"/>
    <n v="92628900"/>
  </r>
  <r>
    <x v="4"/>
    <s v="SANTA MARTA"/>
    <x v="1"/>
    <x v="0"/>
    <s v="LENTEJA"/>
    <n v="3000"/>
    <x v="644"/>
    <n v="30000"/>
    <n v="3.5000000000000003E-2"/>
    <x v="848"/>
    <n v="92854230"/>
  </r>
  <r>
    <x v="22"/>
    <s v="SANTA MARTA"/>
    <x v="3"/>
    <x v="4"/>
    <s v="CAFÉ"/>
    <n v="3000"/>
    <x v="645"/>
    <n v="30000"/>
    <n v="0.04"/>
    <x v="849"/>
    <n v="93542400"/>
  </r>
  <r>
    <x v="2"/>
    <s v="SANTA MARTA"/>
    <x v="0"/>
    <x v="2"/>
    <s v="MAIZ"/>
    <n v="3000"/>
    <x v="646"/>
    <n v="30000"/>
    <n v="1.4999999999999999E-2"/>
    <x v="850"/>
    <n v="97178130"/>
  </r>
  <r>
    <x v="9"/>
    <s v="SANTA MARTA"/>
    <x v="2"/>
    <x v="1"/>
    <s v="ARROZ"/>
    <n v="3000"/>
    <x v="647"/>
    <n v="30000"/>
    <n v="0.02"/>
    <x v="851"/>
    <n v="97878480"/>
  </r>
  <r>
    <x v="6"/>
    <s v="SANTA MARTA"/>
    <x v="1"/>
    <x v="3"/>
    <s v="FRIJOL"/>
    <n v="3000"/>
    <x v="648"/>
    <n v="30000"/>
    <n v="0.03"/>
    <x v="852"/>
    <n v="98061180"/>
  </r>
  <r>
    <x v="19"/>
    <s v="SANTA MARTA"/>
    <x v="3"/>
    <x v="0"/>
    <s v="AZUCAR"/>
    <n v="3000"/>
    <x v="649"/>
    <n v="30000"/>
    <n v="2.5000000000000001E-2"/>
    <x v="853"/>
    <n v="99754200"/>
  </r>
  <r>
    <x v="0"/>
    <s v="SANTA MARTA"/>
    <x v="0"/>
    <x v="4"/>
    <s v="LENTEJA"/>
    <n v="3000"/>
    <x v="650"/>
    <n v="30000"/>
    <n v="3.5000000000000003E-2"/>
    <x v="854"/>
    <n v="99906450"/>
  </r>
  <r>
    <x v="15"/>
    <s v="SANTA MARTA"/>
    <x v="2"/>
    <x v="2"/>
    <s v="CAFÉ"/>
    <n v="3000"/>
    <x v="651"/>
    <n v="30000"/>
    <n v="0.04"/>
    <x v="855"/>
    <n v="100558080"/>
  </r>
  <r>
    <x v="12"/>
    <s v="VALLEDUPAR"/>
    <x v="1"/>
    <x v="1"/>
    <s v="MAIZ"/>
    <n v="3000"/>
    <x v="652"/>
    <n v="30000"/>
    <n v="1.4999999999999999E-2"/>
    <x v="856"/>
    <n v="104376510"/>
  </r>
  <r>
    <x v="18"/>
    <s v="VALLEDUPAR"/>
    <x v="3"/>
    <x v="3"/>
    <s v="ARROZ"/>
    <n v="3000"/>
    <x v="653"/>
    <n v="30000"/>
    <n v="0.02"/>
    <x v="857"/>
    <n v="105040320"/>
  </r>
  <r>
    <x v="20"/>
    <s v="VALLEDUPAR"/>
    <x v="0"/>
    <x v="0"/>
    <s v="FRIJOL"/>
    <n v="3000"/>
    <x v="654"/>
    <n v="30000"/>
    <n v="0.03"/>
    <x v="858"/>
    <n v="105149940"/>
  </r>
  <r>
    <x v="7"/>
    <s v="VALLEDUPAR"/>
    <x v="2"/>
    <x v="4"/>
    <s v="AZUCAR"/>
    <n v="3000"/>
    <x v="655"/>
    <n v="30000"/>
    <n v="2.5000000000000001E-2"/>
    <x v="859"/>
    <n v="106879500"/>
  </r>
  <r>
    <x v="3"/>
    <s v="VALLEDUPAR"/>
    <x v="1"/>
    <x v="2"/>
    <s v="LENTEJA"/>
    <n v="3000"/>
    <x v="656"/>
    <n v="30000"/>
    <n v="3.5000000000000003E-2"/>
    <x v="860"/>
    <n v="106958670"/>
  </r>
  <r>
    <x v="13"/>
    <s v="VALLEDUPAR"/>
    <x v="3"/>
    <x v="1"/>
    <s v="CAFÉ"/>
    <n v="3000"/>
    <x v="657"/>
    <n v="30000"/>
    <n v="0.04"/>
    <x v="861"/>
    <n v="107573760"/>
  </r>
  <r>
    <x v="10"/>
    <s v="VALLEDUPAR"/>
    <x v="0"/>
    <x v="3"/>
    <s v="MAIZ"/>
    <n v="3000"/>
    <x v="658"/>
    <n v="30000"/>
    <n v="1.4999999999999999E-2"/>
    <x v="862"/>
    <n v="111574889.99999999"/>
  </r>
  <r>
    <x v="23"/>
    <s v="VALLEDUPAR"/>
    <x v="2"/>
    <x v="0"/>
    <s v="ARROZ"/>
    <n v="3000"/>
    <x v="659"/>
    <n v="30000"/>
    <n v="0.02"/>
    <x v="863"/>
    <n v="112202159.99999999"/>
  </r>
  <r>
    <x v="1"/>
    <s v="VALLEDUPAR"/>
    <x v="1"/>
    <x v="4"/>
    <s v="FRIJOL"/>
    <n v="3000"/>
    <x v="660"/>
    <n v="30000"/>
    <n v="0.03"/>
    <x v="864"/>
    <n v="112238699.99999999"/>
  </r>
  <r>
    <x v="17"/>
    <s v="VALLEDUPAR"/>
    <x v="3"/>
    <x v="2"/>
    <s v="AZUCAR"/>
    <n v="3000"/>
    <x v="661"/>
    <n v="30000"/>
    <n v="2.5000000000000001E-2"/>
    <x v="865"/>
    <n v="114004799.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5B8C7-4315-4270-9E14-785FEEE89FF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11" firstHeaderRow="1" firstDataRow="3" firstDataCol="1" rowPageCount="1" colPageCount="1"/>
  <pivotFields count="11">
    <pivotField axis="axisPage" numFmtId="165" multipleItemSelectionAllowed="1" showAll="0">
      <items count="25">
        <item x="23"/>
        <item x="5"/>
        <item x="19"/>
        <item x="3"/>
        <item x="14"/>
        <item h="1" x="2"/>
        <item h="1" x="18"/>
        <item h="1" x="1"/>
        <item h="1" x="16"/>
        <item h="1" x="0"/>
        <item h="1" x="13"/>
        <item h="1" x="21"/>
        <item h="1" x="9"/>
        <item h="1" x="20"/>
        <item h="1" x="17"/>
        <item h="1" x="4"/>
        <item h="1" x="15"/>
        <item h="1" x="10"/>
        <item h="1" x="8"/>
        <item h="1" x="6"/>
        <item h="1" x="7"/>
        <item h="1" x="11"/>
        <item h="1" x="22"/>
        <item h="1" x="12"/>
        <item t="default"/>
      </items>
    </pivotField>
    <pivotField showAll="0"/>
    <pivotField axis="axisCol" showAll="0" includeNewItemsInFilter="1" sumSubtotal="1">
      <items count="5">
        <item x="3"/>
        <item x="0"/>
        <item x="2"/>
        <item x="1"/>
        <item t="sum"/>
      </items>
    </pivotField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showAll="0">
      <items count="663">
        <item x="0"/>
        <item x="1"/>
        <item x="2"/>
        <item x="3"/>
        <item x="4"/>
        <item x="5"/>
        <item x="67"/>
        <item x="6"/>
        <item x="38"/>
        <item x="7"/>
        <item x="108"/>
        <item x="14"/>
        <item x="53"/>
        <item x="8"/>
        <item x="16"/>
        <item x="9"/>
        <item x="89"/>
        <item x="143"/>
        <item x="19"/>
        <item x="10"/>
        <item x="46"/>
        <item x="21"/>
        <item x="11"/>
        <item x="51"/>
        <item x="176"/>
        <item x="24"/>
        <item x="91"/>
        <item x="12"/>
        <item x="26"/>
        <item x="13"/>
        <item x="139"/>
        <item x="209"/>
        <item x="29"/>
        <item x="30"/>
        <item x="74"/>
        <item x="32"/>
        <item x="15"/>
        <item x="78"/>
        <item x="239"/>
        <item x="35"/>
        <item x="132"/>
        <item x="17"/>
        <item x="37"/>
        <item x="18"/>
        <item x="185"/>
        <item x="272"/>
        <item x="42"/>
        <item x="41"/>
        <item x="99"/>
        <item x="44"/>
        <item x="20"/>
        <item x="104"/>
        <item x="295"/>
        <item x="48"/>
        <item x="164"/>
        <item x="22"/>
        <item x="50"/>
        <item x="23"/>
        <item x="229"/>
        <item x="308"/>
        <item x="55"/>
        <item x="57"/>
        <item x="122"/>
        <item x="58"/>
        <item x="25"/>
        <item x="128"/>
        <item x="328"/>
        <item x="61"/>
        <item x="198"/>
        <item x="27"/>
        <item x="64"/>
        <item x="28"/>
        <item x="271"/>
        <item x="346"/>
        <item x="66"/>
        <item x="69"/>
        <item x="152"/>
        <item x="71"/>
        <item x="31"/>
        <item x="155"/>
        <item x="363"/>
        <item x="73"/>
        <item x="235"/>
        <item x="33"/>
        <item x="76"/>
        <item x="34"/>
        <item x="297"/>
        <item x="379"/>
        <item x="81"/>
        <item x="80"/>
        <item x="171"/>
        <item x="83"/>
        <item x="36"/>
        <item x="173"/>
        <item x="402"/>
        <item x="85"/>
        <item x="263"/>
        <item x="40"/>
        <item x="88"/>
        <item x="39"/>
        <item x="324"/>
        <item x="416"/>
        <item x="93"/>
        <item x="95"/>
        <item x="190"/>
        <item x="96"/>
        <item x="43"/>
        <item x="196"/>
        <item x="422"/>
        <item x="100"/>
        <item x="285"/>
        <item x="45"/>
        <item x="103"/>
        <item x="47"/>
        <item x="343"/>
        <item x="428"/>
        <item x="106"/>
        <item x="107"/>
        <item x="217"/>
        <item x="111"/>
        <item x="49"/>
        <item x="221"/>
        <item x="433"/>
        <item x="112"/>
        <item x="307"/>
        <item x="52"/>
        <item x="115"/>
        <item x="54"/>
        <item x="367"/>
        <item x="439"/>
        <item x="119"/>
        <item x="118"/>
        <item x="237"/>
        <item x="121"/>
        <item x="56"/>
        <item x="243"/>
        <item x="447"/>
        <item x="125"/>
        <item x="321"/>
        <item x="60"/>
        <item x="127"/>
        <item x="59"/>
        <item x="395"/>
        <item x="450"/>
        <item x="131"/>
        <item x="136"/>
        <item x="254"/>
        <item x="134"/>
        <item x="62"/>
        <item x="262"/>
        <item x="457"/>
        <item x="138"/>
        <item x="338"/>
        <item x="63"/>
        <item x="142"/>
        <item x="65"/>
        <item x="414"/>
        <item x="464"/>
        <item x="144"/>
        <item x="147"/>
        <item x="280"/>
        <item x="148"/>
        <item x="68"/>
        <item x="281"/>
        <item x="468"/>
        <item x="149"/>
        <item x="360"/>
        <item x="70"/>
        <item x="153"/>
        <item x="72"/>
        <item x="423"/>
        <item x="476"/>
        <item x="157"/>
        <item x="156"/>
        <item x="289"/>
        <item x="158"/>
        <item x="75"/>
        <item x="291"/>
        <item x="486"/>
        <item x="160"/>
        <item x="376"/>
        <item x="79"/>
        <item x="163"/>
        <item x="77"/>
        <item x="432"/>
        <item x="489"/>
        <item x="166"/>
        <item x="169"/>
        <item x="299"/>
        <item x="168"/>
        <item x="82"/>
        <item x="302"/>
        <item x="496"/>
        <item x="172"/>
        <item x="390"/>
        <item x="84"/>
        <item x="177"/>
        <item x="86"/>
        <item x="440"/>
        <item x="504"/>
        <item x="175"/>
        <item x="178"/>
        <item x="315"/>
        <item x="182"/>
        <item x="87"/>
        <item x="316"/>
        <item x="508"/>
        <item x="181"/>
        <item x="413"/>
        <item x="90"/>
        <item x="187"/>
        <item x="92"/>
        <item x="445"/>
        <item x="516"/>
        <item x="189"/>
        <item x="188"/>
        <item x="325"/>
        <item x="191"/>
        <item x="94"/>
        <item x="329"/>
        <item x="523"/>
        <item x="193"/>
        <item x="419"/>
        <item x="98"/>
        <item x="197"/>
        <item x="97"/>
        <item x="456"/>
        <item x="525"/>
        <item x="200"/>
        <item x="204"/>
        <item x="334"/>
        <item x="202"/>
        <item x="102"/>
        <item x="339"/>
        <item x="529"/>
        <item x="205"/>
        <item x="426"/>
        <item x="101"/>
        <item x="208"/>
        <item x="105"/>
        <item x="463"/>
        <item x="536"/>
        <item x="207"/>
        <item x="212"/>
        <item x="351"/>
        <item x="214"/>
        <item x="109"/>
        <item x="352"/>
        <item x="538"/>
        <item x="213"/>
        <item x="434"/>
        <item x="110"/>
        <item x="219"/>
        <item x="113"/>
        <item x="470"/>
        <item x="543"/>
        <item x="222"/>
        <item x="220"/>
        <item x="359"/>
        <item x="224"/>
        <item x="114"/>
        <item x="361"/>
        <item x="549"/>
        <item x="223"/>
        <item x="438"/>
        <item x="117"/>
        <item x="228"/>
        <item x="116"/>
        <item x="483"/>
        <item x="552"/>
        <item x="231"/>
        <item x="236"/>
        <item x="370"/>
        <item x="233"/>
        <item x="120"/>
        <item x="371"/>
        <item x="557"/>
        <item x="238"/>
        <item x="442"/>
        <item x="123"/>
        <item x="244"/>
        <item x="124"/>
        <item x="488"/>
        <item x="563"/>
        <item x="240"/>
        <item x="242"/>
        <item x="386"/>
        <item x="248"/>
        <item x="126"/>
        <item x="388"/>
        <item x="564"/>
        <item x="247"/>
        <item x="451"/>
        <item x="129"/>
        <item x="252"/>
        <item x="130"/>
        <item x="497"/>
        <item x="567"/>
        <item x="256"/>
        <item x="253"/>
        <item x="396"/>
        <item x="255"/>
        <item x="133"/>
        <item x="400"/>
        <item x="579"/>
        <item x="258"/>
        <item x="453"/>
        <item x="137"/>
        <item x="260"/>
        <item x="135"/>
        <item x="509"/>
        <item x="578"/>
        <item x="267"/>
        <item x="269"/>
        <item x="405"/>
        <item x="264"/>
        <item x="141"/>
        <item x="410"/>
        <item x="583"/>
        <item x="270"/>
        <item x="460"/>
        <item x="140"/>
        <item x="275"/>
        <item x="145"/>
        <item x="517"/>
        <item x="589"/>
        <item x="273"/>
        <item x="462"/>
        <item x="418"/>
        <item x="278"/>
        <item x="146"/>
        <item x="520"/>
        <item x="590"/>
        <item x="277"/>
        <item x="469"/>
        <item x="420"/>
        <item x="279"/>
        <item x="150"/>
        <item x="522"/>
        <item x="594"/>
        <item x="283"/>
        <item x="473"/>
        <item x="421"/>
        <item x="282"/>
        <item x="151"/>
        <item x="524"/>
        <item x="597"/>
        <item x="286"/>
        <item x="475"/>
        <item x="424"/>
        <item x="284"/>
        <item x="154"/>
        <item x="530"/>
        <item x="599"/>
        <item x="288"/>
        <item x="477"/>
        <item x="425"/>
        <item x="287"/>
        <item x="159"/>
        <item x="533"/>
        <item x="602"/>
        <item x="290"/>
        <item x="478"/>
        <item x="427"/>
        <item x="293"/>
        <item x="161"/>
        <item x="535"/>
        <item x="604"/>
        <item x="292"/>
        <item x="482"/>
        <item x="429"/>
        <item x="296"/>
        <item x="162"/>
        <item x="537"/>
        <item x="605"/>
        <item x="294"/>
        <item x="490"/>
        <item x="430"/>
        <item x="298"/>
        <item x="165"/>
        <item x="539"/>
        <item x="607"/>
        <item x="301"/>
        <item x="491"/>
        <item x="431"/>
        <item x="300"/>
        <item x="167"/>
        <item x="541"/>
        <item x="613"/>
        <item x="304"/>
        <item x="493"/>
        <item x="435"/>
        <item x="303"/>
        <item x="170"/>
        <item x="548"/>
        <item x="614"/>
        <item x="306"/>
        <item x="499"/>
        <item x="436"/>
        <item x="305"/>
        <item x="174"/>
        <item x="550"/>
        <item x="615"/>
        <item x="309"/>
        <item x="501"/>
        <item x="437"/>
        <item x="311"/>
        <item x="179"/>
        <item x="551"/>
        <item x="619"/>
        <item x="310"/>
        <item x="503"/>
        <item x="441"/>
        <item x="313"/>
        <item x="180"/>
        <item x="556"/>
        <item x="620"/>
        <item x="312"/>
        <item x="510"/>
        <item x="443"/>
        <item x="314"/>
        <item x="183"/>
        <item x="558"/>
        <item x="624"/>
        <item x="318"/>
        <item x="513"/>
        <item x="444"/>
        <item x="317"/>
        <item x="184"/>
        <item x="561"/>
        <item x="628"/>
        <item x="320"/>
        <item x="515"/>
        <item x="446"/>
        <item x="319"/>
        <item x="186"/>
        <item x="565"/>
        <item x="629"/>
        <item x="323"/>
        <item x="518"/>
        <item x="448"/>
        <item x="322"/>
        <item x="192"/>
        <item x="570"/>
        <item x="630"/>
        <item x="326"/>
        <item x="519"/>
        <item x="449"/>
        <item x="331"/>
        <item x="194"/>
        <item x="571"/>
        <item x="631"/>
        <item x="327"/>
        <item x="521"/>
        <item x="452"/>
        <item x="332"/>
        <item x="195"/>
        <item x="575"/>
        <item x="632"/>
        <item x="330"/>
        <item x="526"/>
        <item x="454"/>
        <item x="333"/>
        <item x="199"/>
        <item x="576"/>
        <item x="633"/>
        <item x="336"/>
        <item x="527"/>
        <item x="455"/>
        <item x="335"/>
        <item x="201"/>
        <item x="577"/>
        <item x="634"/>
        <item x="341"/>
        <item x="528"/>
        <item x="458"/>
        <item x="337"/>
        <item x="203"/>
        <item x="584"/>
        <item x="635"/>
        <item x="342"/>
        <item x="531"/>
        <item x="459"/>
        <item x="340"/>
        <item x="206"/>
        <item x="587"/>
        <item x="636"/>
        <item x="344"/>
        <item x="532"/>
        <item x="461"/>
        <item x="348"/>
        <item x="210"/>
        <item x="588"/>
        <item x="637"/>
        <item x="345"/>
        <item x="534"/>
        <item x="465"/>
        <item x="349"/>
        <item x="211"/>
        <item x="591"/>
        <item x="638"/>
        <item x="347"/>
        <item x="540"/>
        <item x="466"/>
        <item x="350"/>
        <item x="215"/>
        <item x="592"/>
        <item x="639"/>
        <item x="355"/>
        <item x="542"/>
        <item x="467"/>
        <item x="353"/>
        <item x="216"/>
        <item x="593"/>
        <item x="640"/>
        <item x="357"/>
        <item x="544"/>
        <item x="471"/>
        <item x="354"/>
        <item x="218"/>
        <item x="595"/>
        <item x="641"/>
        <item x="358"/>
        <item x="545"/>
        <item x="472"/>
        <item x="356"/>
        <item x="225"/>
        <item x="596"/>
        <item x="642"/>
        <item x="362"/>
        <item x="546"/>
        <item x="474"/>
        <item x="366"/>
        <item x="226"/>
        <item x="598"/>
        <item x="643"/>
        <item x="364"/>
        <item x="547"/>
        <item x="479"/>
        <item x="368"/>
        <item x="227"/>
        <item x="600"/>
        <item x="644"/>
        <item x="365"/>
        <item x="553"/>
        <item x="480"/>
        <item x="369"/>
        <item x="230"/>
        <item x="601"/>
        <item x="645"/>
        <item x="374"/>
        <item x="554"/>
        <item x="481"/>
        <item x="372"/>
        <item x="232"/>
        <item x="603"/>
        <item x="646"/>
        <item x="377"/>
        <item x="555"/>
        <item x="484"/>
        <item x="373"/>
        <item x="234"/>
        <item x="606"/>
        <item x="647"/>
        <item x="378"/>
        <item x="559"/>
        <item x="485"/>
        <item x="375"/>
        <item x="241"/>
        <item x="608"/>
        <item x="648"/>
        <item x="380"/>
        <item x="560"/>
        <item x="487"/>
        <item x="383"/>
        <item x="245"/>
        <item x="609"/>
        <item x="649"/>
        <item x="381"/>
        <item x="562"/>
        <item x="492"/>
        <item x="384"/>
        <item x="246"/>
        <item x="610"/>
        <item x="650"/>
        <item x="382"/>
        <item x="566"/>
        <item x="494"/>
        <item x="385"/>
        <item x="249"/>
        <item x="611"/>
        <item x="651"/>
        <item x="391"/>
        <item x="568"/>
        <item x="495"/>
        <item x="387"/>
        <item x="250"/>
        <item x="612"/>
        <item x="652"/>
        <item x="393"/>
        <item x="569"/>
        <item x="498"/>
        <item x="389"/>
        <item x="251"/>
        <item x="616"/>
        <item x="653"/>
        <item x="394"/>
        <item x="572"/>
        <item x="500"/>
        <item x="392"/>
        <item x="257"/>
        <item x="617"/>
        <item x="654"/>
        <item x="397"/>
        <item x="573"/>
        <item x="502"/>
        <item x="401"/>
        <item x="259"/>
        <item x="618"/>
        <item x="655"/>
        <item x="398"/>
        <item x="574"/>
        <item x="505"/>
        <item x="403"/>
        <item x="261"/>
        <item x="621"/>
        <item x="656"/>
        <item x="399"/>
        <item x="580"/>
        <item x="506"/>
        <item x="404"/>
        <item x="265"/>
        <item x="622"/>
        <item x="657"/>
        <item x="408"/>
        <item x="581"/>
        <item x="507"/>
        <item x="406"/>
        <item x="266"/>
        <item x="623"/>
        <item x="658"/>
        <item x="411"/>
        <item x="582"/>
        <item x="511"/>
        <item x="407"/>
        <item x="268"/>
        <item x="625"/>
        <item x="659"/>
        <item x="412"/>
        <item x="585"/>
        <item x="512"/>
        <item x="409"/>
        <item x="274"/>
        <item x="626"/>
        <item x="660"/>
        <item x="415"/>
        <item x="586"/>
        <item x="514"/>
        <item x="417"/>
        <item x="276"/>
        <item x="627"/>
        <item x="661"/>
        <item t="default"/>
      </items>
    </pivotField>
    <pivotField showAll="0"/>
    <pivotField numFmtId="164" showAll="0"/>
    <pivotField showAll="0">
      <items count="8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Total General" fld="10" baseField="3" baseItem="0"/>
    <dataField name="%" fld="10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021"/>
  <sheetViews>
    <sheetView zoomScaleNormal="100" workbookViewId="0">
      <selection sqref="A1:K1000"/>
    </sheetView>
  </sheetViews>
  <sheetFormatPr baseColWidth="10" defaultColWidth="8.85546875" defaultRowHeight="12.75" x14ac:dyDescent="0.2"/>
  <cols>
    <col min="1" max="1" width="12.42578125" style="10" bestFit="1" customWidth="1"/>
    <col min="2" max="2" width="16.85546875" style="4" bestFit="1" customWidth="1"/>
    <col min="3" max="3" width="13.28515625" style="4" bestFit="1" customWidth="1"/>
    <col min="4" max="4" width="14" style="4" bestFit="1" customWidth="1"/>
    <col min="5" max="5" width="12" style="4" bestFit="1" customWidth="1"/>
    <col min="6" max="6" width="17" style="4" bestFit="1" customWidth="1"/>
    <col min="7" max="7" width="11.42578125" style="4" bestFit="1" customWidth="1"/>
    <col min="8" max="8" width="8.85546875" style="4"/>
    <col min="9" max="9" width="13.28515625" style="4" bestFit="1" customWidth="1"/>
    <col min="10" max="10" width="10" style="4" bestFit="1" customWidth="1"/>
    <col min="11" max="11" width="13.140625" style="4" bestFit="1" customWidth="1"/>
    <col min="12" max="16384" width="8.85546875" style="4"/>
  </cols>
  <sheetData>
    <row r="1" spans="1:11" ht="15.75" thickBot="1" x14ac:dyDescent="0.3">
      <c r="A1" s="2" t="s">
        <v>3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40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 s="6">
        <v>41404</v>
      </c>
      <c r="B2" s="5" t="s">
        <v>20</v>
      </c>
      <c r="C2" s="5" t="s">
        <v>31</v>
      </c>
      <c r="D2" s="5" t="s">
        <v>29</v>
      </c>
      <c r="E2" s="5" t="s">
        <v>37</v>
      </c>
      <c r="F2" s="5">
        <v>250</v>
      </c>
      <c r="G2" s="7">
        <v>10</v>
      </c>
      <c r="H2" s="7">
        <v>2500</v>
      </c>
      <c r="I2" s="8">
        <v>3.5000000000000003E-2</v>
      </c>
      <c r="J2" s="9">
        <f t="shared" ref="J2:J65" si="0">G2*H2*(1-I2)</f>
        <v>24125</v>
      </c>
      <c r="K2" s="9">
        <f t="shared" ref="K2:K65" si="1">J2*1.16</f>
        <v>27984.999999999996</v>
      </c>
    </row>
    <row r="3" spans="1:11" x14ac:dyDescent="0.2">
      <c r="A3" s="6">
        <v>41402</v>
      </c>
      <c r="B3" s="5" t="s">
        <v>15</v>
      </c>
      <c r="C3" s="5" t="s">
        <v>33</v>
      </c>
      <c r="D3" s="5" t="s">
        <v>29</v>
      </c>
      <c r="E3" s="5" t="s">
        <v>35</v>
      </c>
      <c r="F3" s="5">
        <v>250</v>
      </c>
      <c r="G3" s="7">
        <v>10</v>
      </c>
      <c r="H3" s="7">
        <v>2500</v>
      </c>
      <c r="I3" s="8">
        <v>0.03</v>
      </c>
      <c r="J3" s="9">
        <f t="shared" si="0"/>
        <v>24250</v>
      </c>
      <c r="K3" s="9">
        <f t="shared" si="1"/>
        <v>28129.999999999996</v>
      </c>
    </row>
    <row r="4" spans="1:11" x14ac:dyDescent="0.2">
      <c r="A4" s="6">
        <v>41400</v>
      </c>
      <c r="B4" s="5" t="s">
        <v>11</v>
      </c>
      <c r="C4" s="5" t="s">
        <v>31</v>
      </c>
      <c r="D4" s="5" t="s">
        <v>29</v>
      </c>
      <c r="E4" s="5" t="s">
        <v>39</v>
      </c>
      <c r="F4" s="5">
        <v>250</v>
      </c>
      <c r="G4" s="7">
        <v>10</v>
      </c>
      <c r="H4" s="7">
        <v>2500</v>
      </c>
      <c r="I4" s="8">
        <v>1.4999999999999999E-2</v>
      </c>
      <c r="J4" s="9">
        <f t="shared" si="0"/>
        <v>24625</v>
      </c>
      <c r="K4" s="9">
        <f t="shared" si="1"/>
        <v>28564.999999999996</v>
      </c>
    </row>
    <row r="5" spans="1:11" x14ac:dyDescent="0.2">
      <c r="A5" s="6">
        <v>41398</v>
      </c>
      <c r="B5" s="5" t="s">
        <v>15</v>
      </c>
      <c r="C5" s="5" t="s">
        <v>33</v>
      </c>
      <c r="D5" s="5" t="s">
        <v>29</v>
      </c>
      <c r="E5" s="5" t="s">
        <v>37</v>
      </c>
      <c r="F5" s="5">
        <v>500</v>
      </c>
      <c r="G5" s="7">
        <v>10</v>
      </c>
      <c r="H5" s="7">
        <v>5000</v>
      </c>
      <c r="I5" s="8">
        <v>3.5000000000000003E-2</v>
      </c>
      <c r="J5" s="9">
        <f t="shared" si="0"/>
        <v>48250</v>
      </c>
      <c r="K5" s="9">
        <f t="shared" si="1"/>
        <v>55969.999999999993</v>
      </c>
    </row>
    <row r="6" spans="1:11" x14ac:dyDescent="0.2">
      <c r="A6" s="6">
        <v>41410</v>
      </c>
      <c r="B6" s="5" t="s">
        <v>11</v>
      </c>
      <c r="C6" s="5" t="s">
        <v>33</v>
      </c>
      <c r="D6" s="5" t="s">
        <v>29</v>
      </c>
      <c r="E6" s="5" t="s">
        <v>37</v>
      </c>
      <c r="F6" s="5">
        <v>5000</v>
      </c>
      <c r="G6" s="7">
        <v>10</v>
      </c>
      <c r="H6" s="7">
        <v>5000</v>
      </c>
      <c r="I6" s="8">
        <v>3.5000000000000003E-2</v>
      </c>
      <c r="J6" s="9">
        <f t="shared" si="0"/>
        <v>48250</v>
      </c>
      <c r="K6" s="9">
        <f t="shared" si="1"/>
        <v>55969.999999999993</v>
      </c>
    </row>
    <row r="7" spans="1:11" x14ac:dyDescent="0.2">
      <c r="A7" s="6">
        <v>41396</v>
      </c>
      <c r="B7" s="5" t="s">
        <v>11</v>
      </c>
      <c r="C7" s="5" t="s">
        <v>31</v>
      </c>
      <c r="D7" s="5" t="s">
        <v>29</v>
      </c>
      <c r="E7" s="5" t="s">
        <v>35</v>
      </c>
      <c r="F7" s="5">
        <v>500</v>
      </c>
      <c r="G7" s="7">
        <v>10</v>
      </c>
      <c r="H7" s="7">
        <v>5000</v>
      </c>
      <c r="I7" s="8">
        <v>0.03</v>
      </c>
      <c r="J7" s="9">
        <f t="shared" si="0"/>
        <v>48500</v>
      </c>
      <c r="K7" s="9">
        <f t="shared" si="1"/>
        <v>56259.999999999993</v>
      </c>
    </row>
    <row r="8" spans="1:11" x14ac:dyDescent="0.2">
      <c r="A8" s="6">
        <v>41414</v>
      </c>
      <c r="B8" s="5" t="s">
        <v>20</v>
      </c>
      <c r="C8" s="5" t="s">
        <v>33</v>
      </c>
      <c r="D8" s="5" t="s">
        <v>29</v>
      </c>
      <c r="E8" s="5" t="s">
        <v>35</v>
      </c>
      <c r="F8" s="5">
        <v>5000</v>
      </c>
      <c r="G8" s="7">
        <v>10</v>
      </c>
      <c r="H8" s="7">
        <v>5000</v>
      </c>
      <c r="I8" s="8">
        <v>0.03</v>
      </c>
      <c r="J8" s="9">
        <f t="shared" si="0"/>
        <v>48500</v>
      </c>
      <c r="K8" s="9">
        <f t="shared" si="1"/>
        <v>56259.999999999993</v>
      </c>
    </row>
    <row r="9" spans="1:11" x14ac:dyDescent="0.2">
      <c r="A9" s="6">
        <v>41415</v>
      </c>
      <c r="B9" s="5" t="s">
        <v>20</v>
      </c>
      <c r="C9" s="5" t="s">
        <v>30</v>
      </c>
      <c r="D9" s="5" t="s">
        <v>29</v>
      </c>
      <c r="E9" s="5" t="s">
        <v>36</v>
      </c>
      <c r="F9" s="5">
        <v>250</v>
      </c>
      <c r="G9" s="7">
        <v>20</v>
      </c>
      <c r="H9" s="7">
        <v>2500</v>
      </c>
      <c r="I9" s="8">
        <v>2.5000000000000001E-2</v>
      </c>
      <c r="J9" s="9">
        <f t="shared" si="0"/>
        <v>48750</v>
      </c>
      <c r="K9" s="9">
        <f t="shared" si="1"/>
        <v>56549.999999999993</v>
      </c>
    </row>
    <row r="10" spans="1:11" x14ac:dyDescent="0.2">
      <c r="A10" s="6">
        <v>41413</v>
      </c>
      <c r="B10" s="5" t="s">
        <v>15</v>
      </c>
      <c r="C10" s="5" t="s">
        <v>32</v>
      </c>
      <c r="D10" s="5" t="s">
        <v>29</v>
      </c>
      <c r="E10" s="5" t="s">
        <v>34</v>
      </c>
      <c r="F10" s="5">
        <v>250</v>
      </c>
      <c r="G10" s="7">
        <v>20</v>
      </c>
      <c r="H10" s="7">
        <v>2500</v>
      </c>
      <c r="I10" s="8">
        <v>0.02</v>
      </c>
      <c r="J10" s="9">
        <f t="shared" si="0"/>
        <v>49000</v>
      </c>
      <c r="K10" s="9">
        <f t="shared" si="1"/>
        <v>56839.999999999993</v>
      </c>
    </row>
    <row r="11" spans="1:11" x14ac:dyDescent="0.2">
      <c r="A11" s="6">
        <v>41407</v>
      </c>
      <c r="B11" s="5" t="s">
        <v>11</v>
      </c>
      <c r="C11" s="5" t="s">
        <v>30</v>
      </c>
      <c r="D11" s="5" t="s">
        <v>25</v>
      </c>
      <c r="E11" s="5" t="s">
        <v>34</v>
      </c>
      <c r="F11" s="5">
        <v>5000</v>
      </c>
      <c r="G11" s="7">
        <v>10</v>
      </c>
      <c r="H11" s="7">
        <v>5000</v>
      </c>
      <c r="I11" s="8">
        <v>0.02</v>
      </c>
      <c r="J11" s="9">
        <f t="shared" si="0"/>
        <v>49000</v>
      </c>
      <c r="K11" s="9">
        <f t="shared" si="1"/>
        <v>56839.999999999993</v>
      </c>
    </row>
    <row r="12" spans="1:11" x14ac:dyDescent="0.2">
      <c r="A12" s="6">
        <v>41400</v>
      </c>
      <c r="B12" s="5" t="s">
        <v>20</v>
      </c>
      <c r="C12" s="5" t="s">
        <v>31</v>
      </c>
      <c r="D12" s="5" t="s">
        <v>29</v>
      </c>
      <c r="E12" s="5" t="s">
        <v>39</v>
      </c>
      <c r="F12" s="5">
        <v>500</v>
      </c>
      <c r="G12" s="7">
        <v>10</v>
      </c>
      <c r="H12" s="7">
        <v>5000</v>
      </c>
      <c r="I12" s="8">
        <v>1.4999999999999999E-2</v>
      </c>
      <c r="J12" s="9">
        <f t="shared" si="0"/>
        <v>49250</v>
      </c>
      <c r="K12" s="9">
        <f t="shared" si="1"/>
        <v>57129.999999999993</v>
      </c>
    </row>
    <row r="13" spans="1:11" x14ac:dyDescent="0.2">
      <c r="A13" s="6">
        <v>41412</v>
      </c>
      <c r="B13" s="5" t="s">
        <v>15</v>
      </c>
      <c r="C13" s="5" t="s">
        <v>31</v>
      </c>
      <c r="D13" s="5" t="s">
        <v>29</v>
      </c>
      <c r="E13" s="5" t="s">
        <v>39</v>
      </c>
      <c r="F13" s="5">
        <v>5000</v>
      </c>
      <c r="G13" s="7">
        <v>10</v>
      </c>
      <c r="H13" s="7">
        <v>5000</v>
      </c>
      <c r="I13" s="8">
        <v>1.4999999999999999E-2</v>
      </c>
      <c r="J13" s="9">
        <f t="shared" si="0"/>
        <v>49250</v>
      </c>
      <c r="K13" s="9">
        <f t="shared" si="1"/>
        <v>57129.999999999993</v>
      </c>
    </row>
    <row r="14" spans="1:11" x14ac:dyDescent="0.2">
      <c r="A14" s="6">
        <v>41416</v>
      </c>
      <c r="B14" s="5" t="s">
        <v>15</v>
      </c>
      <c r="C14" s="5" t="s">
        <v>31</v>
      </c>
      <c r="D14" s="5" t="s">
        <v>28</v>
      </c>
      <c r="E14" s="5" t="s">
        <v>37</v>
      </c>
      <c r="F14" s="5">
        <v>250</v>
      </c>
      <c r="G14" s="7">
        <v>30</v>
      </c>
      <c r="H14" s="7">
        <v>2500</v>
      </c>
      <c r="I14" s="8">
        <v>3.5000000000000003E-2</v>
      </c>
      <c r="J14" s="9">
        <f t="shared" si="0"/>
        <v>72375</v>
      </c>
      <c r="K14" s="9">
        <f t="shared" si="1"/>
        <v>83955</v>
      </c>
    </row>
    <row r="15" spans="1:11" x14ac:dyDescent="0.2">
      <c r="A15" s="6">
        <v>41414</v>
      </c>
      <c r="B15" s="5" t="s">
        <v>11</v>
      </c>
      <c r="C15" s="5" t="s">
        <v>33</v>
      </c>
      <c r="D15" s="5" t="s">
        <v>28</v>
      </c>
      <c r="E15" s="5" t="s">
        <v>35</v>
      </c>
      <c r="F15" s="5">
        <v>250</v>
      </c>
      <c r="G15" s="7">
        <v>30</v>
      </c>
      <c r="H15" s="7">
        <v>2500</v>
      </c>
      <c r="I15" s="8">
        <v>0.03</v>
      </c>
      <c r="J15" s="9">
        <f t="shared" si="0"/>
        <v>72750</v>
      </c>
      <c r="K15" s="9">
        <f t="shared" si="1"/>
        <v>84390</v>
      </c>
    </row>
    <row r="16" spans="1:11" x14ac:dyDescent="0.2">
      <c r="A16" s="6">
        <v>41418</v>
      </c>
      <c r="B16" s="5" t="s">
        <v>20</v>
      </c>
      <c r="C16" s="5" t="s">
        <v>33</v>
      </c>
      <c r="D16" s="5" t="s">
        <v>28</v>
      </c>
      <c r="E16" s="5" t="s">
        <v>39</v>
      </c>
      <c r="F16" s="5">
        <v>250</v>
      </c>
      <c r="G16" s="7">
        <v>30</v>
      </c>
      <c r="H16" s="7">
        <v>2500</v>
      </c>
      <c r="I16" s="8">
        <v>1.4999999999999999E-2</v>
      </c>
      <c r="J16" s="9">
        <f t="shared" si="0"/>
        <v>73875</v>
      </c>
      <c r="K16" s="9">
        <f t="shared" si="1"/>
        <v>85695</v>
      </c>
    </row>
    <row r="17" spans="1:11" x14ac:dyDescent="0.2">
      <c r="A17" s="6">
        <v>41405</v>
      </c>
      <c r="B17" s="5" t="s">
        <v>20</v>
      </c>
      <c r="C17" s="5" t="s">
        <v>32</v>
      </c>
      <c r="D17" s="5" t="s">
        <v>28</v>
      </c>
      <c r="E17" s="5" t="s">
        <v>38</v>
      </c>
      <c r="F17" s="5">
        <v>250</v>
      </c>
      <c r="G17" s="7">
        <v>40</v>
      </c>
      <c r="H17" s="7">
        <v>2500</v>
      </c>
      <c r="I17" s="8">
        <v>0.04</v>
      </c>
      <c r="J17" s="9">
        <f t="shared" si="0"/>
        <v>96000</v>
      </c>
      <c r="K17" s="9">
        <f t="shared" si="1"/>
        <v>111359.99999999999</v>
      </c>
    </row>
    <row r="18" spans="1:11" x14ac:dyDescent="0.2">
      <c r="A18" s="6">
        <v>41399</v>
      </c>
      <c r="B18" s="5" t="s">
        <v>15</v>
      </c>
      <c r="C18" s="5" t="s">
        <v>30</v>
      </c>
      <c r="D18" s="5" t="s">
        <v>29</v>
      </c>
      <c r="E18" s="5" t="s">
        <v>38</v>
      </c>
      <c r="F18" s="5">
        <v>5000</v>
      </c>
      <c r="G18" s="7">
        <v>20</v>
      </c>
      <c r="H18" s="7">
        <v>5000</v>
      </c>
      <c r="I18" s="8">
        <v>0.04</v>
      </c>
      <c r="J18" s="9">
        <f t="shared" si="0"/>
        <v>96000</v>
      </c>
      <c r="K18" s="9">
        <f t="shared" si="1"/>
        <v>111359.99999999999</v>
      </c>
    </row>
    <row r="19" spans="1:11" x14ac:dyDescent="0.2">
      <c r="A19" s="6">
        <v>41411</v>
      </c>
      <c r="B19" s="5" t="s">
        <v>20</v>
      </c>
      <c r="C19" s="5" t="s">
        <v>30</v>
      </c>
      <c r="D19" s="5" t="s">
        <v>29</v>
      </c>
      <c r="E19" s="5" t="s">
        <v>38</v>
      </c>
      <c r="F19" s="5">
        <v>500</v>
      </c>
      <c r="G19" s="7">
        <v>20</v>
      </c>
      <c r="H19" s="7">
        <v>5000</v>
      </c>
      <c r="I19" s="8">
        <v>0.04</v>
      </c>
      <c r="J19" s="9">
        <f t="shared" si="0"/>
        <v>96000</v>
      </c>
      <c r="K19" s="9">
        <f t="shared" si="1"/>
        <v>111359.99999999999</v>
      </c>
    </row>
    <row r="20" spans="1:11" x14ac:dyDescent="0.2">
      <c r="A20" s="6">
        <v>41396</v>
      </c>
      <c r="B20" s="5" t="s">
        <v>20</v>
      </c>
      <c r="C20" s="5" t="s">
        <v>31</v>
      </c>
      <c r="D20" s="5" t="s">
        <v>29</v>
      </c>
      <c r="E20" s="5" t="s">
        <v>35</v>
      </c>
      <c r="F20" s="5">
        <v>1000</v>
      </c>
      <c r="G20" s="7">
        <v>10</v>
      </c>
      <c r="H20" s="7">
        <v>10000</v>
      </c>
      <c r="I20" s="8">
        <v>0.03</v>
      </c>
      <c r="J20" s="9">
        <f t="shared" si="0"/>
        <v>97000</v>
      </c>
      <c r="K20" s="9">
        <f t="shared" si="1"/>
        <v>112519.99999999999</v>
      </c>
    </row>
    <row r="21" spans="1:11" x14ac:dyDescent="0.2">
      <c r="A21" s="6">
        <v>41403</v>
      </c>
      <c r="B21" s="5" t="s">
        <v>15</v>
      </c>
      <c r="C21" s="5" t="s">
        <v>30</v>
      </c>
      <c r="D21" s="5" t="s">
        <v>28</v>
      </c>
      <c r="E21" s="5" t="s">
        <v>36</v>
      </c>
      <c r="F21" s="5">
        <v>250</v>
      </c>
      <c r="G21" s="7">
        <v>40</v>
      </c>
      <c r="H21" s="7">
        <v>2500</v>
      </c>
      <c r="I21" s="8">
        <v>2.5000000000000001E-2</v>
      </c>
      <c r="J21" s="9">
        <f t="shared" si="0"/>
        <v>97500</v>
      </c>
      <c r="K21" s="9">
        <f t="shared" si="1"/>
        <v>113099.99999999999</v>
      </c>
    </row>
    <row r="22" spans="1:11" x14ac:dyDescent="0.2">
      <c r="A22" s="6">
        <v>41409</v>
      </c>
      <c r="B22" s="5" t="s">
        <v>11</v>
      </c>
      <c r="C22" s="5" t="s">
        <v>32</v>
      </c>
      <c r="D22" s="5" t="s">
        <v>29</v>
      </c>
      <c r="E22" s="5" t="s">
        <v>36</v>
      </c>
      <c r="F22" s="5">
        <v>500</v>
      </c>
      <c r="G22" s="7">
        <v>20</v>
      </c>
      <c r="H22" s="7">
        <v>5000</v>
      </c>
      <c r="I22" s="8">
        <v>2.5000000000000001E-2</v>
      </c>
      <c r="J22" s="9">
        <f t="shared" si="0"/>
        <v>97500</v>
      </c>
      <c r="K22" s="9">
        <f t="shared" si="1"/>
        <v>113099.99999999999</v>
      </c>
    </row>
    <row r="23" spans="1:11" x14ac:dyDescent="0.2">
      <c r="A23" s="6">
        <v>41401</v>
      </c>
      <c r="B23" s="5" t="s">
        <v>20</v>
      </c>
      <c r="C23" s="5" t="s">
        <v>32</v>
      </c>
      <c r="D23" s="5" t="s">
        <v>29</v>
      </c>
      <c r="E23" s="5" t="s">
        <v>34</v>
      </c>
      <c r="F23" s="5">
        <v>5000</v>
      </c>
      <c r="G23" s="7">
        <v>20</v>
      </c>
      <c r="H23" s="7">
        <v>5000</v>
      </c>
      <c r="I23" s="8">
        <v>0.02</v>
      </c>
      <c r="J23" s="9">
        <f t="shared" si="0"/>
        <v>98000</v>
      </c>
      <c r="K23" s="9">
        <f t="shared" si="1"/>
        <v>113679.99999999999</v>
      </c>
    </row>
    <row r="24" spans="1:11" x14ac:dyDescent="0.2">
      <c r="A24" s="6">
        <v>41418</v>
      </c>
      <c r="B24" s="5" t="s">
        <v>15</v>
      </c>
      <c r="C24" s="5" t="s">
        <v>33</v>
      </c>
      <c r="D24" s="5" t="s">
        <v>29</v>
      </c>
      <c r="E24" s="5" t="s">
        <v>39</v>
      </c>
      <c r="F24" s="5">
        <v>1000</v>
      </c>
      <c r="G24" s="7">
        <v>10</v>
      </c>
      <c r="H24" s="7">
        <v>10000</v>
      </c>
      <c r="I24" s="8">
        <v>1.4999999999999999E-2</v>
      </c>
      <c r="J24" s="9">
        <f t="shared" si="0"/>
        <v>98500</v>
      </c>
      <c r="K24" s="9">
        <f t="shared" si="1"/>
        <v>114259.99999999999</v>
      </c>
    </row>
    <row r="25" spans="1:11" x14ac:dyDescent="0.2">
      <c r="A25" s="6">
        <v>41411</v>
      </c>
      <c r="B25" s="5" t="s">
        <v>11</v>
      </c>
      <c r="C25" s="5" t="s">
        <v>30</v>
      </c>
      <c r="D25" s="5" t="s">
        <v>29</v>
      </c>
      <c r="E25" s="5" t="s">
        <v>38</v>
      </c>
      <c r="F25" s="5">
        <v>250</v>
      </c>
      <c r="G25" s="7">
        <v>50</v>
      </c>
      <c r="H25" s="7">
        <v>2500</v>
      </c>
      <c r="I25" s="8">
        <v>0.04</v>
      </c>
      <c r="J25" s="9">
        <f t="shared" si="0"/>
        <v>120000</v>
      </c>
      <c r="K25" s="9">
        <f t="shared" si="1"/>
        <v>139200</v>
      </c>
    </row>
    <row r="26" spans="1:11" x14ac:dyDescent="0.2">
      <c r="A26" s="6">
        <v>41399</v>
      </c>
      <c r="B26" s="5" t="s">
        <v>15</v>
      </c>
      <c r="C26" s="5" t="s">
        <v>30</v>
      </c>
      <c r="D26" s="5" t="s">
        <v>25</v>
      </c>
      <c r="E26" s="5" t="s">
        <v>38</v>
      </c>
      <c r="F26" s="5">
        <v>250</v>
      </c>
      <c r="G26" s="7">
        <v>50</v>
      </c>
      <c r="H26" s="7">
        <v>2500</v>
      </c>
      <c r="I26" s="8">
        <v>0.04</v>
      </c>
      <c r="J26" s="9">
        <f t="shared" si="0"/>
        <v>120000</v>
      </c>
      <c r="K26" s="9">
        <f t="shared" si="1"/>
        <v>139200</v>
      </c>
    </row>
    <row r="27" spans="1:11" x14ac:dyDescent="0.2">
      <c r="A27" s="6">
        <v>41397</v>
      </c>
      <c r="B27" s="5" t="s">
        <v>11</v>
      </c>
      <c r="C27" s="5" t="s">
        <v>32</v>
      </c>
      <c r="D27" s="5" t="s">
        <v>25</v>
      </c>
      <c r="E27" s="5" t="s">
        <v>36</v>
      </c>
      <c r="F27" s="5">
        <v>250</v>
      </c>
      <c r="G27" s="7">
        <v>50</v>
      </c>
      <c r="H27" s="7">
        <v>2500</v>
      </c>
      <c r="I27" s="8">
        <v>2.5000000000000001E-2</v>
      </c>
      <c r="J27" s="9">
        <f t="shared" si="0"/>
        <v>121875</v>
      </c>
      <c r="K27" s="9">
        <f t="shared" si="1"/>
        <v>141375</v>
      </c>
    </row>
    <row r="28" spans="1:11" x14ac:dyDescent="0.2">
      <c r="A28" s="6">
        <v>41401</v>
      </c>
      <c r="B28" s="5" t="s">
        <v>20</v>
      </c>
      <c r="C28" s="5" t="s">
        <v>32</v>
      </c>
      <c r="D28" s="5" t="s">
        <v>25</v>
      </c>
      <c r="E28" s="5" t="s">
        <v>34</v>
      </c>
      <c r="F28" s="5">
        <v>250</v>
      </c>
      <c r="G28" s="7">
        <v>50</v>
      </c>
      <c r="H28" s="7">
        <v>2500</v>
      </c>
      <c r="I28" s="8">
        <v>0.02</v>
      </c>
      <c r="J28" s="9">
        <f t="shared" si="0"/>
        <v>122500</v>
      </c>
      <c r="K28" s="9">
        <f t="shared" si="1"/>
        <v>142100</v>
      </c>
    </row>
    <row r="29" spans="1:11" x14ac:dyDescent="0.2">
      <c r="A29" s="6">
        <v>41404</v>
      </c>
      <c r="B29" s="5" t="s">
        <v>20</v>
      </c>
      <c r="C29" s="5" t="s">
        <v>31</v>
      </c>
      <c r="D29" s="5" t="s">
        <v>28</v>
      </c>
      <c r="E29" s="5" t="s">
        <v>37</v>
      </c>
      <c r="F29" s="5">
        <v>5000</v>
      </c>
      <c r="G29" s="7">
        <v>30</v>
      </c>
      <c r="H29" s="7">
        <v>5000</v>
      </c>
      <c r="I29" s="8">
        <v>3.5000000000000003E-2</v>
      </c>
      <c r="J29" s="9">
        <f t="shared" si="0"/>
        <v>144750</v>
      </c>
      <c r="K29" s="9">
        <f t="shared" si="1"/>
        <v>167910</v>
      </c>
    </row>
    <row r="30" spans="1:11" x14ac:dyDescent="0.2">
      <c r="A30" s="6">
        <v>41416</v>
      </c>
      <c r="B30" s="5" t="s">
        <v>15</v>
      </c>
      <c r="C30" s="5" t="s">
        <v>31</v>
      </c>
      <c r="D30" s="5" t="s">
        <v>29</v>
      </c>
      <c r="E30" s="5" t="s">
        <v>37</v>
      </c>
      <c r="F30" s="5">
        <v>1500</v>
      </c>
      <c r="G30" s="7">
        <v>10</v>
      </c>
      <c r="H30" s="7">
        <v>15000</v>
      </c>
      <c r="I30" s="8">
        <v>3.5000000000000003E-2</v>
      </c>
      <c r="J30" s="9">
        <f t="shared" si="0"/>
        <v>144750</v>
      </c>
      <c r="K30" s="9">
        <f t="shared" si="1"/>
        <v>167910</v>
      </c>
    </row>
    <row r="31" spans="1:11" x14ac:dyDescent="0.2">
      <c r="A31" s="6">
        <v>41404</v>
      </c>
      <c r="B31" s="5" t="s">
        <v>11</v>
      </c>
      <c r="C31" s="5" t="s">
        <v>31</v>
      </c>
      <c r="D31" s="5" t="s">
        <v>27</v>
      </c>
      <c r="E31" s="5" t="s">
        <v>37</v>
      </c>
      <c r="F31" s="5">
        <v>250</v>
      </c>
      <c r="G31" s="7">
        <v>60</v>
      </c>
      <c r="H31" s="7">
        <v>2500</v>
      </c>
      <c r="I31" s="8">
        <v>3.5000000000000003E-2</v>
      </c>
      <c r="J31" s="9">
        <f t="shared" si="0"/>
        <v>144750</v>
      </c>
      <c r="K31" s="9">
        <f t="shared" si="1"/>
        <v>167910</v>
      </c>
    </row>
    <row r="32" spans="1:11" x14ac:dyDescent="0.2">
      <c r="A32" s="6">
        <v>41402</v>
      </c>
      <c r="B32" s="5" t="s">
        <v>15</v>
      </c>
      <c r="C32" s="5" t="s">
        <v>33</v>
      </c>
      <c r="D32" s="5" t="s">
        <v>28</v>
      </c>
      <c r="E32" s="5" t="s">
        <v>35</v>
      </c>
      <c r="F32" s="5">
        <v>5000</v>
      </c>
      <c r="G32" s="7">
        <v>30</v>
      </c>
      <c r="H32" s="7">
        <v>5000</v>
      </c>
      <c r="I32" s="8">
        <v>0.03</v>
      </c>
      <c r="J32" s="9">
        <f t="shared" si="0"/>
        <v>145500</v>
      </c>
      <c r="K32" s="9">
        <f t="shared" si="1"/>
        <v>168780</v>
      </c>
    </row>
    <row r="33" spans="1:11" x14ac:dyDescent="0.2">
      <c r="A33" s="6">
        <v>41414</v>
      </c>
      <c r="B33" s="5" t="s">
        <v>20</v>
      </c>
      <c r="C33" s="5" t="s">
        <v>33</v>
      </c>
      <c r="D33" s="5" t="s">
        <v>28</v>
      </c>
      <c r="E33" s="5" t="s">
        <v>35</v>
      </c>
      <c r="F33" s="5">
        <v>500</v>
      </c>
      <c r="G33" s="7">
        <v>30</v>
      </c>
      <c r="H33" s="7">
        <v>5000</v>
      </c>
      <c r="I33" s="8">
        <v>0.03</v>
      </c>
      <c r="J33" s="9">
        <f t="shared" si="0"/>
        <v>145500</v>
      </c>
      <c r="K33" s="9">
        <f t="shared" si="1"/>
        <v>168780</v>
      </c>
    </row>
    <row r="34" spans="1:11" x14ac:dyDescent="0.2">
      <c r="A34" s="6">
        <v>41414</v>
      </c>
      <c r="B34" s="5" t="s">
        <v>11</v>
      </c>
      <c r="C34" s="5" t="s">
        <v>33</v>
      </c>
      <c r="D34" s="5" t="s">
        <v>29</v>
      </c>
      <c r="E34" s="5" t="s">
        <v>35</v>
      </c>
      <c r="F34" s="5">
        <v>1500</v>
      </c>
      <c r="G34" s="7">
        <v>10</v>
      </c>
      <c r="H34" s="7">
        <v>15000</v>
      </c>
      <c r="I34" s="8">
        <v>0.03</v>
      </c>
      <c r="J34" s="9">
        <f t="shared" si="0"/>
        <v>145500</v>
      </c>
      <c r="K34" s="9">
        <f t="shared" si="1"/>
        <v>168780</v>
      </c>
    </row>
    <row r="35" spans="1:11" x14ac:dyDescent="0.2">
      <c r="A35" s="6">
        <v>41408</v>
      </c>
      <c r="B35" s="5" t="s">
        <v>20</v>
      </c>
      <c r="C35" s="5" t="s">
        <v>31</v>
      </c>
      <c r="D35" s="5" t="s">
        <v>27</v>
      </c>
      <c r="E35" s="5" t="s">
        <v>35</v>
      </c>
      <c r="F35" s="5">
        <v>250</v>
      </c>
      <c r="G35" s="7">
        <v>60</v>
      </c>
      <c r="H35" s="7">
        <v>2500</v>
      </c>
      <c r="I35" s="8">
        <v>0.03</v>
      </c>
      <c r="J35" s="9">
        <f t="shared" si="0"/>
        <v>145500</v>
      </c>
      <c r="K35" s="9">
        <f t="shared" si="1"/>
        <v>168780</v>
      </c>
    </row>
    <row r="36" spans="1:11" x14ac:dyDescent="0.2">
      <c r="A36" s="6">
        <v>41400</v>
      </c>
      <c r="B36" s="5" t="s">
        <v>11</v>
      </c>
      <c r="C36" s="5" t="s">
        <v>31</v>
      </c>
      <c r="D36" s="5" t="s">
        <v>28</v>
      </c>
      <c r="E36" s="5" t="s">
        <v>39</v>
      </c>
      <c r="F36" s="5">
        <v>5000</v>
      </c>
      <c r="G36" s="7">
        <v>30</v>
      </c>
      <c r="H36" s="7">
        <v>5000</v>
      </c>
      <c r="I36" s="8">
        <v>1.4999999999999999E-2</v>
      </c>
      <c r="J36" s="9">
        <f t="shared" si="0"/>
        <v>147750</v>
      </c>
      <c r="K36" s="9">
        <f t="shared" si="1"/>
        <v>171390</v>
      </c>
    </row>
    <row r="37" spans="1:11" x14ac:dyDescent="0.2">
      <c r="A37" s="6">
        <v>41412</v>
      </c>
      <c r="B37" s="5" t="s">
        <v>15</v>
      </c>
      <c r="C37" s="5" t="s">
        <v>31</v>
      </c>
      <c r="D37" s="5" t="s">
        <v>28</v>
      </c>
      <c r="E37" s="5" t="s">
        <v>39</v>
      </c>
      <c r="F37" s="5">
        <v>500</v>
      </c>
      <c r="G37" s="7">
        <v>30</v>
      </c>
      <c r="H37" s="7">
        <v>5000</v>
      </c>
      <c r="I37" s="8">
        <v>1.4999999999999999E-2</v>
      </c>
      <c r="J37" s="9">
        <f t="shared" si="0"/>
        <v>147750</v>
      </c>
      <c r="K37" s="9">
        <f t="shared" si="1"/>
        <v>171390</v>
      </c>
    </row>
    <row r="38" spans="1:11" x14ac:dyDescent="0.2">
      <c r="A38" s="6">
        <v>41406</v>
      </c>
      <c r="B38" s="5" t="s">
        <v>15</v>
      </c>
      <c r="C38" s="5" t="s">
        <v>33</v>
      </c>
      <c r="D38" s="5" t="s">
        <v>27</v>
      </c>
      <c r="E38" s="5" t="s">
        <v>39</v>
      </c>
      <c r="F38" s="5">
        <v>250</v>
      </c>
      <c r="G38" s="7">
        <v>60</v>
      </c>
      <c r="H38" s="7">
        <v>2500</v>
      </c>
      <c r="I38" s="8">
        <v>1.4999999999999999E-2</v>
      </c>
      <c r="J38" s="9">
        <f t="shared" si="0"/>
        <v>147750</v>
      </c>
      <c r="K38" s="9">
        <f t="shared" si="1"/>
        <v>171390</v>
      </c>
    </row>
    <row r="39" spans="1:11" x14ac:dyDescent="0.2">
      <c r="A39" s="6">
        <v>41399</v>
      </c>
      <c r="B39" s="5" t="s">
        <v>11</v>
      </c>
      <c r="C39" s="5" t="s">
        <v>30</v>
      </c>
      <c r="D39" s="5" t="s">
        <v>28</v>
      </c>
      <c r="E39" s="5" t="s">
        <v>38</v>
      </c>
      <c r="F39" s="5">
        <v>500</v>
      </c>
      <c r="G39" s="7">
        <v>40</v>
      </c>
      <c r="H39" s="7">
        <v>5000</v>
      </c>
      <c r="I39" s="8">
        <v>0.04</v>
      </c>
      <c r="J39" s="9">
        <f t="shared" si="0"/>
        <v>192000</v>
      </c>
      <c r="K39" s="9">
        <f t="shared" si="1"/>
        <v>222719.99999999997</v>
      </c>
    </row>
    <row r="40" spans="1:11" x14ac:dyDescent="0.2">
      <c r="A40" s="6">
        <v>41405</v>
      </c>
      <c r="B40" s="5" t="s">
        <v>11</v>
      </c>
      <c r="C40" s="5" t="s">
        <v>32</v>
      </c>
      <c r="D40" s="5" t="s">
        <v>29</v>
      </c>
      <c r="E40" s="5" t="s">
        <v>38</v>
      </c>
      <c r="F40" s="5">
        <v>1000</v>
      </c>
      <c r="G40" s="7">
        <v>20</v>
      </c>
      <c r="H40" s="7">
        <v>10000</v>
      </c>
      <c r="I40" s="8">
        <v>0.04</v>
      </c>
      <c r="J40" s="9">
        <f t="shared" si="0"/>
        <v>192000</v>
      </c>
      <c r="K40" s="9">
        <f t="shared" si="1"/>
        <v>222719.99999999997</v>
      </c>
    </row>
    <row r="41" spans="1:11" x14ac:dyDescent="0.2">
      <c r="A41" s="6">
        <v>41410</v>
      </c>
      <c r="B41" s="5" t="s">
        <v>11</v>
      </c>
      <c r="C41" s="5" t="s">
        <v>33</v>
      </c>
      <c r="D41" s="5" t="s">
        <v>28</v>
      </c>
      <c r="E41" s="5" t="s">
        <v>37</v>
      </c>
      <c r="F41" s="5">
        <v>500</v>
      </c>
      <c r="G41" s="7">
        <v>40</v>
      </c>
      <c r="H41" s="7">
        <v>5000</v>
      </c>
      <c r="I41" s="8">
        <v>3.5000000000000003E-2</v>
      </c>
      <c r="J41" s="9">
        <f t="shared" si="0"/>
        <v>193000</v>
      </c>
      <c r="K41" s="9">
        <f t="shared" si="1"/>
        <v>223879.99999999997</v>
      </c>
    </row>
    <row r="42" spans="1:11" x14ac:dyDescent="0.2">
      <c r="A42" s="6">
        <v>41404</v>
      </c>
      <c r="B42" s="5" t="s">
        <v>15</v>
      </c>
      <c r="C42" s="5" t="s">
        <v>31</v>
      </c>
      <c r="D42" s="5" t="s">
        <v>29</v>
      </c>
      <c r="E42" s="5" t="s">
        <v>37</v>
      </c>
      <c r="F42" s="5">
        <v>2000</v>
      </c>
      <c r="G42" s="7">
        <v>10</v>
      </c>
      <c r="H42" s="7">
        <v>20000</v>
      </c>
      <c r="I42" s="8">
        <v>3.5000000000000003E-2</v>
      </c>
      <c r="J42" s="9">
        <f t="shared" si="0"/>
        <v>193000</v>
      </c>
      <c r="K42" s="9">
        <f t="shared" si="1"/>
        <v>223879.99999999997</v>
      </c>
    </row>
    <row r="43" spans="1:11" x14ac:dyDescent="0.2">
      <c r="A43" s="6">
        <v>41398</v>
      </c>
      <c r="B43" s="5" t="s">
        <v>20</v>
      </c>
      <c r="C43" s="5" t="s">
        <v>33</v>
      </c>
      <c r="D43" s="5" t="s">
        <v>26</v>
      </c>
      <c r="E43" s="5" t="s">
        <v>37</v>
      </c>
      <c r="F43" s="5">
        <v>250</v>
      </c>
      <c r="G43" s="7">
        <v>80</v>
      </c>
      <c r="H43" s="7">
        <v>2500</v>
      </c>
      <c r="I43" s="8">
        <v>3.5000000000000003E-2</v>
      </c>
      <c r="J43" s="9">
        <f t="shared" si="0"/>
        <v>193000</v>
      </c>
      <c r="K43" s="9">
        <f t="shared" si="1"/>
        <v>223879.99999999997</v>
      </c>
    </row>
    <row r="44" spans="1:11" x14ac:dyDescent="0.2">
      <c r="A44" s="6">
        <v>41396</v>
      </c>
      <c r="B44" s="5" t="s">
        <v>15</v>
      </c>
      <c r="C44" s="5" t="s">
        <v>31</v>
      </c>
      <c r="D44" s="5" t="s">
        <v>26</v>
      </c>
      <c r="E44" s="5" t="s">
        <v>35</v>
      </c>
      <c r="F44" s="5">
        <v>250</v>
      </c>
      <c r="G44" s="7">
        <v>80</v>
      </c>
      <c r="H44" s="7">
        <v>2500</v>
      </c>
      <c r="I44" s="8">
        <v>0.03</v>
      </c>
      <c r="J44" s="9">
        <f t="shared" si="0"/>
        <v>194000</v>
      </c>
      <c r="K44" s="9">
        <f t="shared" si="1"/>
        <v>225039.99999999997</v>
      </c>
    </row>
    <row r="45" spans="1:11" x14ac:dyDescent="0.2">
      <c r="A45" s="6">
        <v>41403</v>
      </c>
      <c r="B45" s="5" t="s">
        <v>20</v>
      </c>
      <c r="C45" s="5" t="s">
        <v>30</v>
      </c>
      <c r="D45" s="5" t="s">
        <v>28</v>
      </c>
      <c r="E45" s="5" t="s">
        <v>36</v>
      </c>
      <c r="F45" s="5">
        <v>500</v>
      </c>
      <c r="G45" s="7">
        <v>40</v>
      </c>
      <c r="H45" s="7">
        <v>5000</v>
      </c>
      <c r="I45" s="8">
        <v>2.5000000000000001E-2</v>
      </c>
      <c r="J45" s="9">
        <f t="shared" si="0"/>
        <v>195000</v>
      </c>
      <c r="K45" s="9">
        <f t="shared" si="1"/>
        <v>226199.99999999997</v>
      </c>
    </row>
    <row r="46" spans="1:11" x14ac:dyDescent="0.2">
      <c r="A46" s="6">
        <v>41415</v>
      </c>
      <c r="B46" s="5" t="s">
        <v>15</v>
      </c>
      <c r="C46" s="5" t="s">
        <v>30</v>
      </c>
      <c r="D46" s="5" t="s">
        <v>28</v>
      </c>
      <c r="E46" s="5" t="s">
        <v>36</v>
      </c>
      <c r="F46" s="5">
        <v>5000</v>
      </c>
      <c r="G46" s="7">
        <v>40</v>
      </c>
      <c r="H46" s="7">
        <v>5000</v>
      </c>
      <c r="I46" s="8">
        <v>2.5000000000000001E-2</v>
      </c>
      <c r="J46" s="9">
        <f t="shared" si="0"/>
        <v>195000</v>
      </c>
      <c r="K46" s="9">
        <f t="shared" si="1"/>
        <v>226199.99999999997</v>
      </c>
    </row>
    <row r="47" spans="1:11" x14ac:dyDescent="0.2">
      <c r="A47" s="6">
        <v>41409</v>
      </c>
      <c r="B47" s="5" t="s">
        <v>20</v>
      </c>
      <c r="C47" s="5" t="s">
        <v>32</v>
      </c>
      <c r="D47" s="5" t="s">
        <v>29</v>
      </c>
      <c r="E47" s="5" t="s">
        <v>36</v>
      </c>
      <c r="F47" s="5">
        <v>1000</v>
      </c>
      <c r="G47" s="7">
        <v>20</v>
      </c>
      <c r="H47" s="7">
        <v>10000</v>
      </c>
      <c r="I47" s="8">
        <v>2.5000000000000001E-2</v>
      </c>
      <c r="J47" s="9">
        <f t="shared" si="0"/>
        <v>195000</v>
      </c>
      <c r="K47" s="9">
        <f t="shared" si="1"/>
        <v>226199.99999999997</v>
      </c>
    </row>
    <row r="48" spans="1:11" x14ac:dyDescent="0.2">
      <c r="A48" s="6">
        <v>41401</v>
      </c>
      <c r="B48" s="5" t="s">
        <v>15</v>
      </c>
      <c r="C48" s="5" t="s">
        <v>32</v>
      </c>
      <c r="D48" s="5" t="s">
        <v>28</v>
      </c>
      <c r="E48" s="5" t="s">
        <v>34</v>
      </c>
      <c r="F48" s="5">
        <v>500</v>
      </c>
      <c r="G48" s="7">
        <v>40</v>
      </c>
      <c r="H48" s="7">
        <v>5000</v>
      </c>
      <c r="I48" s="8">
        <v>0.02</v>
      </c>
      <c r="J48" s="9">
        <f t="shared" si="0"/>
        <v>196000</v>
      </c>
      <c r="K48" s="9">
        <f t="shared" si="1"/>
        <v>227359.99999999997</v>
      </c>
    </row>
    <row r="49" spans="1:11" x14ac:dyDescent="0.2">
      <c r="A49" s="6">
        <v>41413</v>
      </c>
      <c r="B49" s="5" t="s">
        <v>11</v>
      </c>
      <c r="C49" s="5" t="s">
        <v>32</v>
      </c>
      <c r="D49" s="5" t="s">
        <v>28</v>
      </c>
      <c r="E49" s="5" t="s">
        <v>34</v>
      </c>
      <c r="F49" s="5">
        <v>5000</v>
      </c>
      <c r="G49" s="7">
        <v>40</v>
      </c>
      <c r="H49" s="7">
        <v>5000</v>
      </c>
      <c r="I49" s="8">
        <v>0.02</v>
      </c>
      <c r="J49" s="9">
        <f t="shared" si="0"/>
        <v>196000</v>
      </c>
      <c r="K49" s="9">
        <f t="shared" si="1"/>
        <v>227359.99999999997</v>
      </c>
    </row>
    <row r="50" spans="1:11" x14ac:dyDescent="0.2">
      <c r="A50" s="6">
        <v>41407</v>
      </c>
      <c r="B50" s="5" t="s">
        <v>15</v>
      </c>
      <c r="C50" s="5" t="s">
        <v>30</v>
      </c>
      <c r="D50" s="5" t="s">
        <v>29</v>
      </c>
      <c r="E50" s="5" t="s">
        <v>34</v>
      </c>
      <c r="F50" s="5">
        <v>1000</v>
      </c>
      <c r="G50" s="7">
        <v>20</v>
      </c>
      <c r="H50" s="7">
        <v>10000</v>
      </c>
      <c r="I50" s="8">
        <v>0.02</v>
      </c>
      <c r="J50" s="9">
        <f t="shared" si="0"/>
        <v>196000</v>
      </c>
      <c r="K50" s="9">
        <f t="shared" si="1"/>
        <v>227359.99999999997</v>
      </c>
    </row>
    <row r="51" spans="1:11" x14ac:dyDescent="0.2">
      <c r="A51" s="6">
        <v>41406</v>
      </c>
      <c r="B51" s="5" t="s">
        <v>20</v>
      </c>
      <c r="C51" s="5" t="s">
        <v>33</v>
      </c>
      <c r="D51" s="5" t="s">
        <v>29</v>
      </c>
      <c r="E51" s="5" t="s">
        <v>39</v>
      </c>
      <c r="F51" s="5">
        <v>2000</v>
      </c>
      <c r="G51" s="7">
        <v>10</v>
      </c>
      <c r="H51" s="7">
        <v>20000</v>
      </c>
      <c r="I51" s="8">
        <v>1.4999999999999999E-2</v>
      </c>
      <c r="J51" s="9">
        <f t="shared" si="0"/>
        <v>197000</v>
      </c>
      <c r="K51" s="9">
        <f t="shared" si="1"/>
        <v>228519.99999999997</v>
      </c>
    </row>
    <row r="52" spans="1:11" x14ac:dyDescent="0.2">
      <c r="A52" s="6">
        <v>41417</v>
      </c>
      <c r="B52" s="5" t="s">
        <v>11</v>
      </c>
      <c r="C52" s="5" t="s">
        <v>32</v>
      </c>
      <c r="D52" s="5" t="s">
        <v>27</v>
      </c>
      <c r="E52" s="5" t="s">
        <v>38</v>
      </c>
      <c r="F52" s="5">
        <v>250</v>
      </c>
      <c r="G52" s="7">
        <v>100</v>
      </c>
      <c r="H52" s="7">
        <v>2500</v>
      </c>
      <c r="I52" s="8">
        <v>0.04</v>
      </c>
      <c r="J52" s="9">
        <f t="shared" si="0"/>
        <v>240000</v>
      </c>
      <c r="K52" s="9">
        <f t="shared" si="1"/>
        <v>278400</v>
      </c>
    </row>
    <row r="53" spans="1:11" x14ac:dyDescent="0.2">
      <c r="A53" s="6">
        <v>41411</v>
      </c>
      <c r="B53" s="5" t="s">
        <v>20</v>
      </c>
      <c r="C53" s="5" t="s">
        <v>30</v>
      </c>
      <c r="D53" s="5" t="s">
        <v>25</v>
      </c>
      <c r="E53" s="5" t="s">
        <v>38</v>
      </c>
      <c r="F53" s="5">
        <v>5000</v>
      </c>
      <c r="G53" s="7">
        <v>50</v>
      </c>
      <c r="H53" s="7">
        <v>5000</v>
      </c>
      <c r="I53" s="8">
        <v>0.04</v>
      </c>
      <c r="J53" s="9">
        <f t="shared" si="0"/>
        <v>240000</v>
      </c>
      <c r="K53" s="9">
        <f t="shared" si="1"/>
        <v>278400</v>
      </c>
    </row>
    <row r="54" spans="1:11" x14ac:dyDescent="0.2">
      <c r="A54" s="6">
        <v>41397</v>
      </c>
      <c r="B54" s="5" t="s">
        <v>20</v>
      </c>
      <c r="C54" s="5" t="s">
        <v>32</v>
      </c>
      <c r="D54" s="5" t="s">
        <v>27</v>
      </c>
      <c r="E54" s="5" t="s">
        <v>36</v>
      </c>
      <c r="F54" s="5">
        <v>250</v>
      </c>
      <c r="G54" s="7">
        <v>100</v>
      </c>
      <c r="H54" s="7">
        <v>2500</v>
      </c>
      <c r="I54" s="8">
        <v>2.5000000000000001E-2</v>
      </c>
      <c r="J54" s="9">
        <f t="shared" si="0"/>
        <v>243750</v>
      </c>
      <c r="K54" s="9">
        <f t="shared" si="1"/>
        <v>282750</v>
      </c>
    </row>
    <row r="55" spans="1:11" x14ac:dyDescent="0.2">
      <c r="A55" s="6">
        <v>41397</v>
      </c>
      <c r="B55" s="5" t="s">
        <v>20</v>
      </c>
      <c r="C55" s="5" t="s">
        <v>32</v>
      </c>
      <c r="D55" s="5" t="s">
        <v>25</v>
      </c>
      <c r="E55" s="5" t="s">
        <v>36</v>
      </c>
      <c r="F55" s="5">
        <v>500</v>
      </c>
      <c r="G55" s="7">
        <v>50</v>
      </c>
      <c r="H55" s="7">
        <v>5000</v>
      </c>
      <c r="I55" s="8">
        <v>2.5000000000000001E-2</v>
      </c>
      <c r="J55" s="9">
        <f t="shared" si="0"/>
        <v>243750</v>
      </c>
      <c r="K55" s="9">
        <f t="shared" si="1"/>
        <v>282750</v>
      </c>
    </row>
    <row r="56" spans="1:11" x14ac:dyDescent="0.2">
      <c r="A56" s="6">
        <v>41409</v>
      </c>
      <c r="B56" s="5" t="s">
        <v>15</v>
      </c>
      <c r="C56" s="5" t="s">
        <v>32</v>
      </c>
      <c r="D56" s="5" t="s">
        <v>25</v>
      </c>
      <c r="E56" s="5" t="s">
        <v>36</v>
      </c>
      <c r="F56" s="5">
        <v>5000</v>
      </c>
      <c r="G56" s="7">
        <v>50</v>
      </c>
      <c r="H56" s="7">
        <v>5000</v>
      </c>
      <c r="I56" s="8">
        <v>2.5000000000000001E-2</v>
      </c>
      <c r="J56" s="9">
        <f t="shared" si="0"/>
        <v>243750</v>
      </c>
      <c r="K56" s="9">
        <f t="shared" si="1"/>
        <v>282750</v>
      </c>
    </row>
    <row r="57" spans="1:11" x14ac:dyDescent="0.2">
      <c r="A57" s="6">
        <v>41395</v>
      </c>
      <c r="B57" s="5" t="s">
        <v>15</v>
      </c>
      <c r="C57" s="5" t="s">
        <v>30</v>
      </c>
      <c r="D57" s="5" t="s">
        <v>27</v>
      </c>
      <c r="E57" s="5" t="s">
        <v>34</v>
      </c>
      <c r="F57" s="5">
        <v>250</v>
      </c>
      <c r="G57" s="7">
        <v>100</v>
      </c>
      <c r="H57" s="7">
        <v>2500</v>
      </c>
      <c r="I57" s="8">
        <v>0.02</v>
      </c>
      <c r="J57" s="9">
        <f t="shared" si="0"/>
        <v>245000</v>
      </c>
      <c r="K57" s="9">
        <f t="shared" si="1"/>
        <v>284200</v>
      </c>
    </row>
    <row r="58" spans="1:11" x14ac:dyDescent="0.2">
      <c r="A58" s="6">
        <v>41395</v>
      </c>
      <c r="B58" s="5" t="s">
        <v>15</v>
      </c>
      <c r="C58" s="5" t="s">
        <v>30</v>
      </c>
      <c r="D58" s="5" t="s">
        <v>25</v>
      </c>
      <c r="E58" s="5" t="s">
        <v>34</v>
      </c>
      <c r="F58" s="5">
        <v>500</v>
      </c>
      <c r="G58" s="7">
        <v>50</v>
      </c>
      <c r="H58" s="7">
        <v>5000</v>
      </c>
      <c r="I58" s="8">
        <v>0.02</v>
      </c>
      <c r="J58" s="9">
        <f t="shared" si="0"/>
        <v>245000</v>
      </c>
      <c r="K58" s="9">
        <f t="shared" si="1"/>
        <v>284200</v>
      </c>
    </row>
    <row r="59" spans="1:11" x14ac:dyDescent="0.2">
      <c r="A59" s="6">
        <v>41405</v>
      </c>
      <c r="B59" s="5" t="s">
        <v>20</v>
      </c>
      <c r="C59" s="5" t="s">
        <v>32</v>
      </c>
      <c r="D59" s="5" t="s">
        <v>29</v>
      </c>
      <c r="E59" s="5" t="s">
        <v>38</v>
      </c>
      <c r="F59" s="5">
        <v>1500</v>
      </c>
      <c r="G59" s="7">
        <v>20</v>
      </c>
      <c r="H59" s="7">
        <v>15000</v>
      </c>
      <c r="I59" s="8">
        <v>0.04</v>
      </c>
      <c r="J59" s="9">
        <f t="shared" si="0"/>
        <v>288000</v>
      </c>
      <c r="K59" s="9">
        <f t="shared" si="1"/>
        <v>334080</v>
      </c>
    </row>
    <row r="60" spans="1:11" x14ac:dyDescent="0.2">
      <c r="A60" s="6">
        <v>41410</v>
      </c>
      <c r="B60" s="5" t="s">
        <v>20</v>
      </c>
      <c r="C60" s="5" t="s">
        <v>33</v>
      </c>
      <c r="D60" s="5" t="s">
        <v>28</v>
      </c>
      <c r="E60" s="5" t="s">
        <v>37</v>
      </c>
      <c r="F60" s="5">
        <v>1000</v>
      </c>
      <c r="G60" s="7">
        <v>30</v>
      </c>
      <c r="H60" s="7">
        <v>10000</v>
      </c>
      <c r="I60" s="8">
        <v>3.5000000000000003E-2</v>
      </c>
      <c r="J60" s="9">
        <f t="shared" si="0"/>
        <v>289500</v>
      </c>
      <c r="K60" s="9">
        <f t="shared" si="1"/>
        <v>335820</v>
      </c>
    </row>
    <row r="61" spans="1:11" x14ac:dyDescent="0.2">
      <c r="A61" s="6">
        <v>41410</v>
      </c>
      <c r="B61" s="5" t="s">
        <v>20</v>
      </c>
      <c r="C61" s="5" t="s">
        <v>33</v>
      </c>
      <c r="D61" s="5" t="s">
        <v>29</v>
      </c>
      <c r="E61" s="5" t="s">
        <v>37</v>
      </c>
      <c r="F61" s="5">
        <v>3000</v>
      </c>
      <c r="G61" s="7">
        <v>10</v>
      </c>
      <c r="H61" s="7">
        <v>30000</v>
      </c>
      <c r="I61" s="8">
        <v>3.5000000000000003E-2</v>
      </c>
      <c r="J61" s="9">
        <f t="shared" si="0"/>
        <v>289500</v>
      </c>
      <c r="K61" s="9">
        <f t="shared" si="1"/>
        <v>335820</v>
      </c>
    </row>
    <row r="62" spans="1:11" x14ac:dyDescent="0.2">
      <c r="A62" s="6">
        <v>41404</v>
      </c>
      <c r="B62" s="5" t="s">
        <v>20</v>
      </c>
      <c r="C62" s="5" t="s">
        <v>31</v>
      </c>
      <c r="D62" s="5" t="s">
        <v>27</v>
      </c>
      <c r="E62" s="5" t="s">
        <v>37</v>
      </c>
      <c r="F62" s="5">
        <v>500</v>
      </c>
      <c r="G62" s="7">
        <v>60</v>
      </c>
      <c r="H62" s="7">
        <v>5000</v>
      </c>
      <c r="I62" s="8">
        <v>3.5000000000000003E-2</v>
      </c>
      <c r="J62" s="9">
        <f t="shared" si="0"/>
        <v>289500</v>
      </c>
      <c r="K62" s="9">
        <f t="shared" si="1"/>
        <v>335820</v>
      </c>
    </row>
    <row r="63" spans="1:11" x14ac:dyDescent="0.2">
      <c r="A63" s="6">
        <v>41416</v>
      </c>
      <c r="B63" s="5" t="s">
        <v>15</v>
      </c>
      <c r="C63" s="5" t="s">
        <v>31</v>
      </c>
      <c r="D63" s="5" t="s">
        <v>27</v>
      </c>
      <c r="E63" s="5" t="s">
        <v>37</v>
      </c>
      <c r="F63" s="5">
        <v>5000</v>
      </c>
      <c r="G63" s="7">
        <v>60</v>
      </c>
      <c r="H63" s="7">
        <v>5000</v>
      </c>
      <c r="I63" s="8">
        <v>3.5000000000000003E-2</v>
      </c>
      <c r="J63" s="9">
        <f t="shared" si="0"/>
        <v>289500</v>
      </c>
      <c r="K63" s="9">
        <f t="shared" si="1"/>
        <v>335820</v>
      </c>
    </row>
    <row r="64" spans="1:11" x14ac:dyDescent="0.2">
      <c r="A64" s="6">
        <v>41408</v>
      </c>
      <c r="B64" s="5" t="s">
        <v>11</v>
      </c>
      <c r="C64" s="5" t="s">
        <v>31</v>
      </c>
      <c r="D64" s="5" t="s">
        <v>28</v>
      </c>
      <c r="E64" s="5" t="s">
        <v>35</v>
      </c>
      <c r="F64" s="5">
        <v>1000</v>
      </c>
      <c r="G64" s="7">
        <v>30</v>
      </c>
      <c r="H64" s="7">
        <v>10000</v>
      </c>
      <c r="I64" s="8">
        <v>0.03</v>
      </c>
      <c r="J64" s="9">
        <f t="shared" si="0"/>
        <v>291000</v>
      </c>
      <c r="K64" s="9">
        <f t="shared" si="1"/>
        <v>337560</v>
      </c>
    </row>
    <row r="65" spans="1:11" x14ac:dyDescent="0.2">
      <c r="A65" s="6">
        <v>41408</v>
      </c>
      <c r="B65" s="5" t="s">
        <v>15</v>
      </c>
      <c r="C65" s="5" t="s">
        <v>31</v>
      </c>
      <c r="D65" s="5" t="s">
        <v>29</v>
      </c>
      <c r="E65" s="5" t="s">
        <v>35</v>
      </c>
      <c r="F65" s="5">
        <v>3000</v>
      </c>
      <c r="G65" s="7">
        <v>10</v>
      </c>
      <c r="H65" s="7">
        <v>30000</v>
      </c>
      <c r="I65" s="8">
        <v>0.03</v>
      </c>
      <c r="J65" s="9">
        <f t="shared" si="0"/>
        <v>291000</v>
      </c>
      <c r="K65" s="9">
        <f t="shared" si="1"/>
        <v>337560</v>
      </c>
    </row>
    <row r="66" spans="1:11" x14ac:dyDescent="0.2">
      <c r="A66" s="6">
        <v>41402</v>
      </c>
      <c r="B66" s="5" t="s">
        <v>15</v>
      </c>
      <c r="C66" s="5" t="s">
        <v>33</v>
      </c>
      <c r="D66" s="5" t="s">
        <v>27</v>
      </c>
      <c r="E66" s="5" t="s">
        <v>35</v>
      </c>
      <c r="F66" s="5">
        <v>500</v>
      </c>
      <c r="G66" s="7">
        <v>60</v>
      </c>
      <c r="H66" s="7">
        <v>5000</v>
      </c>
      <c r="I66" s="8">
        <v>0.03</v>
      </c>
      <c r="J66" s="9">
        <f t="shared" ref="J66:J129" si="2">G66*H66*(1-I66)</f>
        <v>291000</v>
      </c>
      <c r="K66" s="9">
        <f t="shared" ref="K66:K129" si="3">J66*1.16</f>
        <v>337560</v>
      </c>
    </row>
    <row r="67" spans="1:11" x14ac:dyDescent="0.2">
      <c r="A67" s="6">
        <v>41408</v>
      </c>
      <c r="B67" s="5" t="s">
        <v>11</v>
      </c>
      <c r="C67" s="5" t="s">
        <v>31</v>
      </c>
      <c r="D67" s="5" t="s">
        <v>26</v>
      </c>
      <c r="E67" s="5" t="s">
        <v>35</v>
      </c>
      <c r="F67" s="5">
        <v>1500</v>
      </c>
      <c r="G67" s="7">
        <v>20</v>
      </c>
      <c r="H67" s="7">
        <v>15000</v>
      </c>
      <c r="I67" s="8">
        <v>0.03</v>
      </c>
      <c r="J67" s="9">
        <f t="shared" si="2"/>
        <v>291000</v>
      </c>
      <c r="K67" s="9">
        <f t="shared" si="3"/>
        <v>337560</v>
      </c>
    </row>
    <row r="68" spans="1:11" x14ac:dyDescent="0.2">
      <c r="A68" s="6">
        <v>41403</v>
      </c>
      <c r="B68" s="5" t="s">
        <v>15</v>
      </c>
      <c r="C68" s="5" t="s">
        <v>30</v>
      </c>
      <c r="D68" s="5" t="s">
        <v>29</v>
      </c>
      <c r="E68" s="5" t="s">
        <v>36</v>
      </c>
      <c r="F68" s="5">
        <v>1500</v>
      </c>
      <c r="G68" s="7">
        <v>20</v>
      </c>
      <c r="H68" s="7">
        <v>15000</v>
      </c>
      <c r="I68" s="8">
        <v>2.5000000000000001E-2</v>
      </c>
      <c r="J68" s="9">
        <f t="shared" si="2"/>
        <v>292500</v>
      </c>
      <c r="K68" s="9">
        <f t="shared" si="3"/>
        <v>339300</v>
      </c>
    </row>
    <row r="69" spans="1:11" x14ac:dyDescent="0.2">
      <c r="A69" s="6">
        <v>41409</v>
      </c>
      <c r="B69" s="5" t="s">
        <v>11</v>
      </c>
      <c r="C69" s="5" t="s">
        <v>32</v>
      </c>
      <c r="D69" s="5" t="s">
        <v>27</v>
      </c>
      <c r="E69" s="5" t="s">
        <v>36</v>
      </c>
      <c r="F69" s="5">
        <v>1000</v>
      </c>
      <c r="G69" s="7">
        <v>30</v>
      </c>
      <c r="H69" s="7">
        <v>10000</v>
      </c>
      <c r="I69" s="8">
        <v>2.5000000000000001E-2</v>
      </c>
      <c r="J69" s="9">
        <f t="shared" si="2"/>
        <v>292500</v>
      </c>
      <c r="K69" s="9">
        <f t="shared" si="3"/>
        <v>339300</v>
      </c>
    </row>
    <row r="70" spans="1:11" x14ac:dyDescent="0.2">
      <c r="A70" s="6">
        <v>41401</v>
      </c>
      <c r="B70" s="5" t="s">
        <v>11</v>
      </c>
      <c r="C70" s="5" t="s">
        <v>32</v>
      </c>
      <c r="D70" s="5" t="s">
        <v>29</v>
      </c>
      <c r="E70" s="5" t="s">
        <v>34</v>
      </c>
      <c r="F70" s="5">
        <v>1500</v>
      </c>
      <c r="G70" s="7">
        <v>20</v>
      </c>
      <c r="H70" s="7">
        <v>15000</v>
      </c>
      <c r="I70" s="8">
        <v>0.02</v>
      </c>
      <c r="J70" s="9">
        <f t="shared" si="2"/>
        <v>294000</v>
      </c>
      <c r="K70" s="9">
        <f t="shared" si="3"/>
        <v>341040</v>
      </c>
    </row>
    <row r="71" spans="1:11" x14ac:dyDescent="0.2">
      <c r="A71" s="6">
        <v>41406</v>
      </c>
      <c r="B71" s="5" t="s">
        <v>11</v>
      </c>
      <c r="C71" s="5" t="s">
        <v>33</v>
      </c>
      <c r="D71" s="5" t="s">
        <v>29</v>
      </c>
      <c r="E71" s="5" t="s">
        <v>39</v>
      </c>
      <c r="F71" s="5">
        <v>3000</v>
      </c>
      <c r="G71" s="7">
        <v>10</v>
      </c>
      <c r="H71" s="7">
        <v>30000</v>
      </c>
      <c r="I71" s="8">
        <v>1.4999999999999999E-2</v>
      </c>
      <c r="J71" s="9">
        <f t="shared" si="2"/>
        <v>295500</v>
      </c>
      <c r="K71" s="9">
        <f t="shared" si="3"/>
        <v>342780</v>
      </c>
    </row>
    <row r="72" spans="1:11" x14ac:dyDescent="0.2">
      <c r="A72" s="6">
        <v>41418</v>
      </c>
      <c r="B72" s="5" t="s">
        <v>20</v>
      </c>
      <c r="C72" s="5" t="s">
        <v>33</v>
      </c>
      <c r="D72" s="5" t="s">
        <v>27</v>
      </c>
      <c r="E72" s="5" t="s">
        <v>39</v>
      </c>
      <c r="F72" s="5">
        <v>5000</v>
      </c>
      <c r="G72" s="7">
        <v>60</v>
      </c>
      <c r="H72" s="7">
        <v>5000</v>
      </c>
      <c r="I72" s="8">
        <v>1.4999999999999999E-2</v>
      </c>
      <c r="J72" s="9">
        <f t="shared" si="2"/>
        <v>295500</v>
      </c>
      <c r="K72" s="9">
        <f t="shared" si="3"/>
        <v>342780</v>
      </c>
    </row>
    <row r="73" spans="1:11" x14ac:dyDescent="0.2">
      <c r="A73" s="6">
        <v>41418</v>
      </c>
      <c r="B73" s="5" t="s">
        <v>11</v>
      </c>
      <c r="C73" s="5" t="s">
        <v>33</v>
      </c>
      <c r="D73" s="5" t="s">
        <v>26</v>
      </c>
      <c r="E73" s="5" t="s">
        <v>39</v>
      </c>
      <c r="F73" s="5">
        <v>250</v>
      </c>
      <c r="G73" s="7">
        <v>120</v>
      </c>
      <c r="H73" s="7">
        <v>2500</v>
      </c>
      <c r="I73" s="8">
        <v>1.4999999999999999E-2</v>
      </c>
      <c r="J73" s="9">
        <f t="shared" si="2"/>
        <v>295500</v>
      </c>
      <c r="K73" s="9">
        <f t="shared" si="3"/>
        <v>342780</v>
      </c>
    </row>
    <row r="74" spans="1:11" x14ac:dyDescent="0.2">
      <c r="A74" s="6">
        <v>41411</v>
      </c>
      <c r="B74" s="5" t="s">
        <v>16</v>
      </c>
      <c r="C74" s="5" t="s">
        <v>30</v>
      </c>
      <c r="D74" s="5" t="s">
        <v>27</v>
      </c>
      <c r="E74" s="5" t="s">
        <v>38</v>
      </c>
      <c r="F74" s="5">
        <v>250</v>
      </c>
      <c r="G74" s="7">
        <v>130</v>
      </c>
      <c r="H74" s="7">
        <v>2500</v>
      </c>
      <c r="I74" s="8">
        <v>0.04</v>
      </c>
      <c r="J74" s="9">
        <f t="shared" si="2"/>
        <v>312000</v>
      </c>
      <c r="K74" s="9">
        <f t="shared" si="3"/>
        <v>361920</v>
      </c>
    </row>
    <row r="75" spans="1:11" x14ac:dyDescent="0.2">
      <c r="A75" s="6">
        <v>41410</v>
      </c>
      <c r="B75" s="5" t="s">
        <v>11</v>
      </c>
      <c r="C75" s="5" t="s">
        <v>33</v>
      </c>
      <c r="D75" s="5" t="s">
        <v>25</v>
      </c>
      <c r="E75" s="5" t="s">
        <v>37</v>
      </c>
      <c r="F75" s="5">
        <v>250</v>
      </c>
      <c r="G75" s="7">
        <v>150</v>
      </c>
      <c r="H75" s="7">
        <v>2500</v>
      </c>
      <c r="I75" s="8">
        <v>3.5000000000000003E-2</v>
      </c>
      <c r="J75" s="9">
        <f t="shared" si="2"/>
        <v>361875</v>
      </c>
      <c r="K75" s="9">
        <f t="shared" si="3"/>
        <v>419775</v>
      </c>
    </row>
    <row r="76" spans="1:11" x14ac:dyDescent="0.2">
      <c r="A76" s="6">
        <v>41412</v>
      </c>
      <c r="B76" s="5" t="s">
        <v>20</v>
      </c>
      <c r="C76" s="5" t="s">
        <v>31</v>
      </c>
      <c r="D76" s="5" t="s">
        <v>25</v>
      </c>
      <c r="E76" s="5" t="s">
        <v>39</v>
      </c>
      <c r="F76" s="5">
        <v>250</v>
      </c>
      <c r="G76" s="7">
        <v>150</v>
      </c>
      <c r="H76" s="7">
        <v>2500</v>
      </c>
      <c r="I76" s="8">
        <v>1.4999999999999999E-2</v>
      </c>
      <c r="J76" s="9">
        <f t="shared" si="2"/>
        <v>369375</v>
      </c>
      <c r="K76" s="9">
        <f t="shared" si="3"/>
        <v>428474.99999999994</v>
      </c>
    </row>
    <row r="77" spans="1:11" x14ac:dyDescent="0.2">
      <c r="A77" s="6">
        <v>41399</v>
      </c>
      <c r="B77" s="5" t="s">
        <v>20</v>
      </c>
      <c r="C77" s="5" t="s">
        <v>30</v>
      </c>
      <c r="D77" s="5" t="s">
        <v>28</v>
      </c>
      <c r="E77" s="5" t="s">
        <v>38</v>
      </c>
      <c r="F77" s="5">
        <v>1000</v>
      </c>
      <c r="G77" s="7">
        <v>40</v>
      </c>
      <c r="H77" s="7">
        <v>10000</v>
      </c>
      <c r="I77" s="8">
        <v>0.04</v>
      </c>
      <c r="J77" s="9">
        <f t="shared" si="2"/>
        <v>384000</v>
      </c>
      <c r="K77" s="9">
        <f t="shared" si="3"/>
        <v>445439.99999999994</v>
      </c>
    </row>
    <row r="78" spans="1:11" x14ac:dyDescent="0.2">
      <c r="A78" s="6">
        <v>41417</v>
      </c>
      <c r="B78" s="5" t="s">
        <v>15</v>
      </c>
      <c r="C78" s="5" t="s">
        <v>32</v>
      </c>
      <c r="D78" s="5" t="s">
        <v>29</v>
      </c>
      <c r="E78" s="5" t="s">
        <v>38</v>
      </c>
      <c r="F78" s="5">
        <v>2000</v>
      </c>
      <c r="G78" s="7">
        <v>20</v>
      </c>
      <c r="H78" s="7">
        <v>20000</v>
      </c>
      <c r="I78" s="8">
        <v>0.04</v>
      </c>
      <c r="J78" s="9">
        <f t="shared" si="2"/>
        <v>384000</v>
      </c>
      <c r="K78" s="9">
        <f t="shared" si="3"/>
        <v>445439.99999999994</v>
      </c>
    </row>
    <row r="79" spans="1:11" x14ac:dyDescent="0.2">
      <c r="A79" s="6">
        <v>41416</v>
      </c>
      <c r="B79" s="5" t="s">
        <v>11</v>
      </c>
      <c r="C79" s="5" t="s">
        <v>31</v>
      </c>
      <c r="D79" s="5" t="s">
        <v>26</v>
      </c>
      <c r="E79" s="5" t="s">
        <v>37</v>
      </c>
      <c r="F79" s="5">
        <v>500</v>
      </c>
      <c r="G79" s="7">
        <v>80</v>
      </c>
      <c r="H79" s="7">
        <v>5000</v>
      </c>
      <c r="I79" s="8">
        <v>3.5000000000000003E-2</v>
      </c>
      <c r="J79" s="9">
        <f t="shared" si="2"/>
        <v>386000</v>
      </c>
      <c r="K79" s="9">
        <f t="shared" si="3"/>
        <v>447759.99999999994</v>
      </c>
    </row>
    <row r="80" spans="1:11" x14ac:dyDescent="0.2">
      <c r="A80" s="6">
        <v>41414</v>
      </c>
      <c r="B80" s="5" t="s">
        <v>11</v>
      </c>
      <c r="C80" s="5" t="s">
        <v>33</v>
      </c>
      <c r="D80" s="5" t="s">
        <v>27</v>
      </c>
      <c r="E80" s="5" t="s">
        <v>35</v>
      </c>
      <c r="F80" s="5">
        <v>5000</v>
      </c>
      <c r="G80" s="7">
        <v>80</v>
      </c>
      <c r="H80" s="7">
        <v>5000</v>
      </c>
      <c r="I80" s="8">
        <v>0.03</v>
      </c>
      <c r="J80" s="9">
        <f t="shared" si="2"/>
        <v>388000</v>
      </c>
      <c r="K80" s="9">
        <f t="shared" si="3"/>
        <v>450079.99999999994</v>
      </c>
    </row>
    <row r="81" spans="1:11" x14ac:dyDescent="0.2">
      <c r="A81" s="6">
        <v>41396</v>
      </c>
      <c r="B81" s="5" t="s">
        <v>20</v>
      </c>
      <c r="C81" s="5" t="s">
        <v>31</v>
      </c>
      <c r="D81" s="5" t="s">
        <v>26</v>
      </c>
      <c r="E81" s="5" t="s">
        <v>35</v>
      </c>
      <c r="F81" s="5">
        <v>500</v>
      </c>
      <c r="G81" s="7">
        <v>80</v>
      </c>
      <c r="H81" s="7">
        <v>5000</v>
      </c>
      <c r="I81" s="8">
        <v>0.03</v>
      </c>
      <c r="J81" s="9">
        <f t="shared" si="2"/>
        <v>388000</v>
      </c>
      <c r="K81" s="9">
        <f t="shared" si="3"/>
        <v>450079.99999999994</v>
      </c>
    </row>
    <row r="82" spans="1:11" x14ac:dyDescent="0.2">
      <c r="A82" s="6">
        <v>41408</v>
      </c>
      <c r="B82" s="5" t="s">
        <v>20</v>
      </c>
      <c r="C82" s="5" t="s">
        <v>31</v>
      </c>
      <c r="D82" s="5" t="s">
        <v>26</v>
      </c>
      <c r="E82" s="5" t="s">
        <v>35</v>
      </c>
      <c r="F82" s="5">
        <v>5000</v>
      </c>
      <c r="G82" s="7">
        <v>80</v>
      </c>
      <c r="H82" s="7">
        <v>5000</v>
      </c>
      <c r="I82" s="8">
        <v>0.03</v>
      </c>
      <c r="J82" s="9">
        <f t="shared" si="2"/>
        <v>388000</v>
      </c>
      <c r="K82" s="9">
        <f t="shared" si="3"/>
        <v>450079.99999999994</v>
      </c>
    </row>
    <row r="83" spans="1:11" x14ac:dyDescent="0.2">
      <c r="A83" s="6">
        <v>41397</v>
      </c>
      <c r="B83" s="5" t="s">
        <v>15</v>
      </c>
      <c r="C83" s="5" t="s">
        <v>32</v>
      </c>
      <c r="D83" s="5" t="s">
        <v>28</v>
      </c>
      <c r="E83" s="5" t="s">
        <v>36</v>
      </c>
      <c r="F83" s="5">
        <v>1000</v>
      </c>
      <c r="G83" s="7">
        <v>40</v>
      </c>
      <c r="H83" s="7">
        <v>10000</v>
      </c>
      <c r="I83" s="8">
        <v>2.5000000000000001E-2</v>
      </c>
      <c r="J83" s="9">
        <f t="shared" si="2"/>
        <v>390000</v>
      </c>
      <c r="K83" s="9">
        <f t="shared" si="3"/>
        <v>452399.99999999994</v>
      </c>
    </row>
    <row r="84" spans="1:11" x14ac:dyDescent="0.2">
      <c r="A84" s="6">
        <v>41415</v>
      </c>
      <c r="B84" s="5" t="s">
        <v>11</v>
      </c>
      <c r="C84" s="5" t="s">
        <v>30</v>
      </c>
      <c r="D84" s="5" t="s">
        <v>29</v>
      </c>
      <c r="E84" s="5" t="s">
        <v>36</v>
      </c>
      <c r="F84" s="5">
        <v>2000</v>
      </c>
      <c r="G84" s="7">
        <v>20</v>
      </c>
      <c r="H84" s="7">
        <v>20000</v>
      </c>
      <c r="I84" s="8">
        <v>2.5000000000000001E-2</v>
      </c>
      <c r="J84" s="9">
        <f t="shared" si="2"/>
        <v>390000</v>
      </c>
      <c r="K84" s="9">
        <f t="shared" si="3"/>
        <v>452399.99999999994</v>
      </c>
    </row>
    <row r="85" spans="1:11" x14ac:dyDescent="0.2">
      <c r="A85" s="6">
        <v>41395</v>
      </c>
      <c r="B85" s="5" t="s">
        <v>11</v>
      </c>
      <c r="C85" s="5" t="s">
        <v>30</v>
      </c>
      <c r="D85" s="5" t="s">
        <v>28</v>
      </c>
      <c r="E85" s="5" t="s">
        <v>34</v>
      </c>
      <c r="F85" s="5">
        <v>1000</v>
      </c>
      <c r="G85" s="7">
        <v>40</v>
      </c>
      <c r="H85" s="7">
        <v>10000</v>
      </c>
      <c r="I85" s="8">
        <v>0.02</v>
      </c>
      <c r="J85" s="9">
        <f t="shared" si="2"/>
        <v>392000</v>
      </c>
      <c r="K85" s="9">
        <f t="shared" si="3"/>
        <v>454719.99999999994</v>
      </c>
    </row>
    <row r="86" spans="1:11" x14ac:dyDescent="0.2">
      <c r="A86" s="6">
        <v>41395</v>
      </c>
      <c r="B86" s="5" t="s">
        <v>20</v>
      </c>
      <c r="C86" s="5" t="s">
        <v>30</v>
      </c>
      <c r="D86" s="5" t="s">
        <v>29</v>
      </c>
      <c r="E86" s="5" t="s">
        <v>34</v>
      </c>
      <c r="F86" s="5">
        <v>2000</v>
      </c>
      <c r="G86" s="7">
        <v>20</v>
      </c>
      <c r="H86" s="7">
        <v>20000</v>
      </c>
      <c r="I86" s="8">
        <v>0.02</v>
      </c>
      <c r="J86" s="9">
        <f t="shared" si="2"/>
        <v>392000</v>
      </c>
      <c r="K86" s="9">
        <f t="shared" si="3"/>
        <v>454719.99999999994</v>
      </c>
    </row>
    <row r="87" spans="1:11" x14ac:dyDescent="0.2">
      <c r="A87" s="6">
        <v>41406</v>
      </c>
      <c r="B87" s="5" t="s">
        <v>15</v>
      </c>
      <c r="C87" s="5" t="s">
        <v>33</v>
      </c>
      <c r="D87" s="5" t="s">
        <v>26</v>
      </c>
      <c r="E87" s="5" t="s">
        <v>39</v>
      </c>
      <c r="F87" s="5">
        <v>5000</v>
      </c>
      <c r="G87" s="7">
        <v>80</v>
      </c>
      <c r="H87" s="7">
        <v>5000</v>
      </c>
      <c r="I87" s="8">
        <v>1.4999999999999999E-2</v>
      </c>
      <c r="J87" s="9">
        <f t="shared" si="2"/>
        <v>394000</v>
      </c>
      <c r="K87" s="9">
        <f t="shared" si="3"/>
        <v>457039.99999999994</v>
      </c>
    </row>
    <row r="88" spans="1:11" x14ac:dyDescent="0.2">
      <c r="A88" s="6">
        <v>41418</v>
      </c>
      <c r="B88" s="5" t="s">
        <v>15</v>
      </c>
      <c r="C88" s="5" t="s">
        <v>33</v>
      </c>
      <c r="D88" s="5" t="s">
        <v>26</v>
      </c>
      <c r="E88" s="5" t="s">
        <v>39</v>
      </c>
      <c r="F88" s="5">
        <v>500</v>
      </c>
      <c r="G88" s="7">
        <v>80</v>
      </c>
      <c r="H88" s="7">
        <v>5000</v>
      </c>
      <c r="I88" s="8">
        <v>1.4999999999999999E-2</v>
      </c>
      <c r="J88" s="9">
        <f t="shared" si="2"/>
        <v>394000</v>
      </c>
      <c r="K88" s="9">
        <f t="shared" si="3"/>
        <v>457039.99999999994</v>
      </c>
    </row>
    <row r="89" spans="1:11" x14ac:dyDescent="0.2">
      <c r="A89" s="6">
        <v>41418</v>
      </c>
      <c r="B89" s="5" t="s">
        <v>16</v>
      </c>
      <c r="C89" s="5" t="s">
        <v>33</v>
      </c>
      <c r="D89" s="5" t="s">
        <v>29</v>
      </c>
      <c r="E89" s="5" t="s">
        <v>39</v>
      </c>
      <c r="F89" s="5">
        <v>250</v>
      </c>
      <c r="G89" s="7">
        <v>165</v>
      </c>
      <c r="H89" s="7">
        <v>2500</v>
      </c>
      <c r="I89" s="8">
        <v>1.4999999999999999E-2</v>
      </c>
      <c r="J89" s="9">
        <f t="shared" si="2"/>
        <v>406312.5</v>
      </c>
      <c r="K89" s="9">
        <f t="shared" si="3"/>
        <v>471322.49999999994</v>
      </c>
    </row>
    <row r="90" spans="1:11" x14ac:dyDescent="0.2">
      <c r="A90" s="6">
        <v>41404</v>
      </c>
      <c r="B90" s="5" t="s">
        <v>11</v>
      </c>
      <c r="C90" s="5" t="s">
        <v>31</v>
      </c>
      <c r="D90" s="5" t="s">
        <v>28</v>
      </c>
      <c r="E90" s="5" t="s">
        <v>37</v>
      </c>
      <c r="F90" s="5">
        <v>1500</v>
      </c>
      <c r="G90" s="7">
        <v>30</v>
      </c>
      <c r="H90" s="7">
        <v>15000</v>
      </c>
      <c r="I90" s="8">
        <v>3.5000000000000003E-2</v>
      </c>
      <c r="J90" s="9">
        <f t="shared" si="2"/>
        <v>434250</v>
      </c>
      <c r="K90" s="9">
        <f t="shared" si="3"/>
        <v>503729.99999999994</v>
      </c>
    </row>
    <row r="91" spans="1:11" x14ac:dyDescent="0.2">
      <c r="A91" s="6">
        <v>41408</v>
      </c>
      <c r="B91" s="5" t="s">
        <v>20</v>
      </c>
      <c r="C91" s="5" t="s">
        <v>31</v>
      </c>
      <c r="D91" s="5" t="s">
        <v>28</v>
      </c>
      <c r="E91" s="5" t="s">
        <v>35</v>
      </c>
      <c r="F91" s="5">
        <v>1500</v>
      </c>
      <c r="G91" s="7">
        <v>30</v>
      </c>
      <c r="H91" s="7">
        <v>15000</v>
      </c>
      <c r="I91" s="8">
        <v>0.03</v>
      </c>
      <c r="J91" s="9">
        <f t="shared" si="2"/>
        <v>436500</v>
      </c>
      <c r="K91" s="9">
        <f t="shared" si="3"/>
        <v>506339.99999999994</v>
      </c>
    </row>
    <row r="92" spans="1:11" x14ac:dyDescent="0.2">
      <c r="A92" s="6">
        <v>41406</v>
      </c>
      <c r="B92" s="5" t="s">
        <v>15</v>
      </c>
      <c r="C92" s="5" t="s">
        <v>33</v>
      </c>
      <c r="D92" s="5" t="s">
        <v>28</v>
      </c>
      <c r="E92" s="5" t="s">
        <v>39</v>
      </c>
      <c r="F92" s="5">
        <v>1500</v>
      </c>
      <c r="G92" s="7">
        <v>30</v>
      </c>
      <c r="H92" s="7">
        <v>15000</v>
      </c>
      <c r="I92" s="8">
        <v>1.4999999999999999E-2</v>
      </c>
      <c r="J92" s="9">
        <f t="shared" si="2"/>
        <v>443250</v>
      </c>
      <c r="K92" s="9">
        <f t="shared" si="3"/>
        <v>514169.99999999994</v>
      </c>
    </row>
    <row r="93" spans="1:11" x14ac:dyDescent="0.2">
      <c r="A93" s="6">
        <v>41401</v>
      </c>
      <c r="B93" s="5" t="s">
        <v>11</v>
      </c>
      <c r="C93" s="5" t="s">
        <v>32</v>
      </c>
      <c r="D93" s="5" t="s">
        <v>28</v>
      </c>
      <c r="E93" s="5" t="s">
        <v>34</v>
      </c>
      <c r="F93" s="5">
        <v>250</v>
      </c>
      <c r="G93" s="7">
        <v>190</v>
      </c>
      <c r="H93" s="7">
        <v>2500</v>
      </c>
      <c r="I93" s="8">
        <v>0.02</v>
      </c>
      <c r="J93" s="9">
        <f t="shared" si="2"/>
        <v>465500</v>
      </c>
      <c r="K93" s="9">
        <f t="shared" si="3"/>
        <v>539980</v>
      </c>
    </row>
    <row r="94" spans="1:11" x14ac:dyDescent="0.2">
      <c r="A94" s="6">
        <v>41405</v>
      </c>
      <c r="B94" s="5" t="s">
        <v>15</v>
      </c>
      <c r="C94" s="5" t="s">
        <v>32</v>
      </c>
      <c r="D94" s="5" t="s">
        <v>27</v>
      </c>
      <c r="E94" s="5" t="s">
        <v>38</v>
      </c>
      <c r="F94" s="5">
        <v>5000</v>
      </c>
      <c r="G94" s="7">
        <v>100</v>
      </c>
      <c r="H94" s="7">
        <v>5000</v>
      </c>
      <c r="I94" s="8">
        <v>0.04</v>
      </c>
      <c r="J94" s="9">
        <f t="shared" si="2"/>
        <v>480000</v>
      </c>
      <c r="K94" s="9">
        <f t="shared" si="3"/>
        <v>556800</v>
      </c>
    </row>
    <row r="95" spans="1:11" x14ac:dyDescent="0.2">
      <c r="A95" s="6">
        <v>41417</v>
      </c>
      <c r="B95" s="5" t="s">
        <v>20</v>
      </c>
      <c r="C95" s="5" t="s">
        <v>32</v>
      </c>
      <c r="D95" s="5" t="s">
        <v>27</v>
      </c>
      <c r="E95" s="5" t="s">
        <v>38</v>
      </c>
      <c r="F95" s="5">
        <v>500</v>
      </c>
      <c r="G95" s="7">
        <v>100</v>
      </c>
      <c r="H95" s="7">
        <v>5000</v>
      </c>
      <c r="I95" s="8">
        <v>0.04</v>
      </c>
      <c r="J95" s="9">
        <f t="shared" si="2"/>
        <v>480000</v>
      </c>
      <c r="K95" s="9">
        <f t="shared" si="3"/>
        <v>556800</v>
      </c>
    </row>
    <row r="96" spans="1:11" x14ac:dyDescent="0.2">
      <c r="A96" s="6">
        <v>41411</v>
      </c>
      <c r="B96" s="5" t="s">
        <v>20</v>
      </c>
      <c r="C96" s="5" t="s">
        <v>30</v>
      </c>
      <c r="D96" s="5" t="s">
        <v>26</v>
      </c>
      <c r="E96" s="5" t="s">
        <v>38</v>
      </c>
      <c r="F96" s="5">
        <v>250</v>
      </c>
      <c r="G96" s="7">
        <v>200</v>
      </c>
      <c r="H96" s="7">
        <v>2500</v>
      </c>
      <c r="I96" s="8">
        <v>0.04</v>
      </c>
      <c r="J96" s="9">
        <f t="shared" si="2"/>
        <v>480000</v>
      </c>
      <c r="K96" s="9">
        <f t="shared" si="3"/>
        <v>556800</v>
      </c>
    </row>
    <row r="97" spans="1:11" x14ac:dyDescent="0.2">
      <c r="A97" s="6">
        <v>41417</v>
      </c>
      <c r="B97" s="5" t="s">
        <v>15</v>
      </c>
      <c r="C97" s="5" t="s">
        <v>32</v>
      </c>
      <c r="D97" s="5" t="s">
        <v>25</v>
      </c>
      <c r="E97" s="5" t="s">
        <v>38</v>
      </c>
      <c r="F97" s="5">
        <v>1000</v>
      </c>
      <c r="G97" s="7">
        <v>50</v>
      </c>
      <c r="H97" s="7">
        <v>10000</v>
      </c>
      <c r="I97" s="8">
        <v>0.04</v>
      </c>
      <c r="J97" s="9">
        <f t="shared" si="2"/>
        <v>480000</v>
      </c>
      <c r="K97" s="9">
        <f t="shared" si="3"/>
        <v>556800</v>
      </c>
    </row>
    <row r="98" spans="1:11" x14ac:dyDescent="0.2">
      <c r="A98" s="6">
        <v>41403</v>
      </c>
      <c r="B98" s="5" t="s">
        <v>11</v>
      </c>
      <c r="C98" s="5" t="s">
        <v>30</v>
      </c>
      <c r="D98" s="5" t="s">
        <v>27</v>
      </c>
      <c r="E98" s="5" t="s">
        <v>36</v>
      </c>
      <c r="F98" s="5">
        <v>5000</v>
      </c>
      <c r="G98" s="7">
        <v>100</v>
      </c>
      <c r="H98" s="7">
        <v>5000</v>
      </c>
      <c r="I98" s="8">
        <v>2.5000000000000001E-2</v>
      </c>
      <c r="J98" s="9">
        <f t="shared" si="2"/>
        <v>487500</v>
      </c>
      <c r="K98" s="9">
        <f t="shared" si="3"/>
        <v>565500</v>
      </c>
    </row>
    <row r="99" spans="1:11" x14ac:dyDescent="0.2">
      <c r="A99" s="6">
        <v>41415</v>
      </c>
      <c r="B99" s="5" t="s">
        <v>15</v>
      </c>
      <c r="C99" s="5" t="s">
        <v>30</v>
      </c>
      <c r="D99" s="5" t="s">
        <v>27</v>
      </c>
      <c r="E99" s="5" t="s">
        <v>36</v>
      </c>
      <c r="F99" s="5">
        <v>500</v>
      </c>
      <c r="G99" s="7">
        <v>100</v>
      </c>
      <c r="H99" s="7">
        <v>5000</v>
      </c>
      <c r="I99" s="8">
        <v>2.5000000000000001E-2</v>
      </c>
      <c r="J99" s="9">
        <f t="shared" si="2"/>
        <v>487500</v>
      </c>
      <c r="K99" s="9">
        <f t="shared" si="3"/>
        <v>565500</v>
      </c>
    </row>
    <row r="100" spans="1:11" x14ac:dyDescent="0.2">
      <c r="A100" s="6">
        <v>41409</v>
      </c>
      <c r="B100" s="5" t="s">
        <v>15</v>
      </c>
      <c r="C100" s="5" t="s">
        <v>32</v>
      </c>
      <c r="D100" s="5" t="s">
        <v>26</v>
      </c>
      <c r="E100" s="5" t="s">
        <v>36</v>
      </c>
      <c r="F100" s="5">
        <v>250</v>
      </c>
      <c r="G100" s="7">
        <v>200</v>
      </c>
      <c r="H100" s="7">
        <v>2500</v>
      </c>
      <c r="I100" s="8">
        <v>2.5000000000000001E-2</v>
      </c>
      <c r="J100" s="9">
        <f t="shared" si="2"/>
        <v>487500</v>
      </c>
      <c r="K100" s="9">
        <f t="shared" si="3"/>
        <v>565500</v>
      </c>
    </row>
    <row r="101" spans="1:11" x14ac:dyDescent="0.2">
      <c r="A101" s="6">
        <v>41415</v>
      </c>
      <c r="B101" s="5" t="s">
        <v>11</v>
      </c>
      <c r="C101" s="5" t="s">
        <v>30</v>
      </c>
      <c r="D101" s="5" t="s">
        <v>25</v>
      </c>
      <c r="E101" s="5" t="s">
        <v>36</v>
      </c>
      <c r="F101" s="5">
        <v>1000</v>
      </c>
      <c r="G101" s="7">
        <v>50</v>
      </c>
      <c r="H101" s="7">
        <v>10000</v>
      </c>
      <c r="I101" s="8">
        <v>2.5000000000000001E-2</v>
      </c>
      <c r="J101" s="9">
        <f t="shared" si="2"/>
        <v>487500</v>
      </c>
      <c r="K101" s="9">
        <f t="shared" si="3"/>
        <v>565500</v>
      </c>
    </row>
    <row r="102" spans="1:11" x14ac:dyDescent="0.2">
      <c r="A102" s="6">
        <v>41407</v>
      </c>
      <c r="B102" s="5" t="s">
        <v>20</v>
      </c>
      <c r="C102" s="5" t="s">
        <v>30</v>
      </c>
      <c r="D102" s="5" t="s">
        <v>27</v>
      </c>
      <c r="E102" s="5" t="s">
        <v>34</v>
      </c>
      <c r="F102" s="5">
        <v>5000</v>
      </c>
      <c r="G102" s="7">
        <v>100</v>
      </c>
      <c r="H102" s="7">
        <v>5000</v>
      </c>
      <c r="I102" s="8">
        <v>0.02</v>
      </c>
      <c r="J102" s="9">
        <f t="shared" si="2"/>
        <v>490000</v>
      </c>
      <c r="K102" s="9">
        <f t="shared" si="3"/>
        <v>568400</v>
      </c>
    </row>
    <row r="103" spans="1:11" x14ac:dyDescent="0.2">
      <c r="A103" s="6">
        <v>41413</v>
      </c>
      <c r="B103" s="5" t="s">
        <v>11</v>
      </c>
      <c r="C103" s="5" t="s">
        <v>32</v>
      </c>
      <c r="D103" s="5" t="s">
        <v>27</v>
      </c>
      <c r="E103" s="5" t="s">
        <v>34</v>
      </c>
      <c r="F103" s="5">
        <v>500</v>
      </c>
      <c r="G103" s="7">
        <v>100</v>
      </c>
      <c r="H103" s="7">
        <v>5000</v>
      </c>
      <c r="I103" s="8">
        <v>0.02</v>
      </c>
      <c r="J103" s="9">
        <f t="shared" si="2"/>
        <v>490000</v>
      </c>
      <c r="K103" s="9">
        <f t="shared" si="3"/>
        <v>568400</v>
      </c>
    </row>
    <row r="104" spans="1:11" x14ac:dyDescent="0.2">
      <c r="A104" s="6">
        <v>41401</v>
      </c>
      <c r="B104" s="5" t="s">
        <v>16</v>
      </c>
      <c r="C104" s="5" t="s">
        <v>32</v>
      </c>
      <c r="D104" s="5" t="s">
        <v>26</v>
      </c>
      <c r="E104" s="5" t="s">
        <v>34</v>
      </c>
      <c r="F104" s="5">
        <v>250</v>
      </c>
      <c r="G104" s="7">
        <v>200</v>
      </c>
      <c r="H104" s="7">
        <v>2500</v>
      </c>
      <c r="I104" s="8">
        <v>0.02</v>
      </c>
      <c r="J104" s="9">
        <f t="shared" si="2"/>
        <v>490000</v>
      </c>
      <c r="K104" s="9">
        <f t="shared" si="3"/>
        <v>568400</v>
      </c>
    </row>
    <row r="105" spans="1:11" x14ac:dyDescent="0.2">
      <c r="A105" s="6">
        <v>41407</v>
      </c>
      <c r="B105" s="5" t="s">
        <v>11</v>
      </c>
      <c r="C105" s="5" t="s">
        <v>30</v>
      </c>
      <c r="D105" s="5" t="s">
        <v>26</v>
      </c>
      <c r="E105" s="5" t="s">
        <v>34</v>
      </c>
      <c r="F105" s="5">
        <v>250</v>
      </c>
      <c r="G105" s="7">
        <v>200</v>
      </c>
      <c r="H105" s="7">
        <v>2500</v>
      </c>
      <c r="I105" s="8">
        <v>0.02</v>
      </c>
      <c r="J105" s="9">
        <f t="shared" si="2"/>
        <v>490000</v>
      </c>
      <c r="K105" s="9">
        <f t="shared" si="3"/>
        <v>568400</v>
      </c>
    </row>
    <row r="106" spans="1:11" x14ac:dyDescent="0.2">
      <c r="A106" s="6">
        <v>41395</v>
      </c>
      <c r="B106" s="5" t="s">
        <v>20</v>
      </c>
      <c r="C106" s="5" t="s">
        <v>30</v>
      </c>
      <c r="D106" s="5" t="s">
        <v>25</v>
      </c>
      <c r="E106" s="5" t="s">
        <v>34</v>
      </c>
      <c r="F106" s="5">
        <v>1000</v>
      </c>
      <c r="G106" s="7">
        <v>50</v>
      </c>
      <c r="H106" s="7">
        <v>10000</v>
      </c>
      <c r="I106" s="8">
        <v>0.02</v>
      </c>
      <c r="J106" s="9">
        <f t="shared" si="2"/>
        <v>490000</v>
      </c>
      <c r="K106" s="9">
        <f t="shared" si="3"/>
        <v>568400</v>
      </c>
    </row>
    <row r="107" spans="1:11" x14ac:dyDescent="0.2">
      <c r="A107" s="6">
        <v>41417</v>
      </c>
      <c r="B107" s="5" t="s">
        <v>11</v>
      </c>
      <c r="C107" s="5" t="s">
        <v>32</v>
      </c>
      <c r="D107" s="5" t="s">
        <v>25</v>
      </c>
      <c r="E107" s="5" t="s">
        <v>38</v>
      </c>
      <c r="F107" s="5">
        <v>500</v>
      </c>
      <c r="G107" s="7">
        <v>110</v>
      </c>
      <c r="H107" s="7">
        <v>5000</v>
      </c>
      <c r="I107" s="8">
        <v>0.04</v>
      </c>
      <c r="J107" s="9">
        <f t="shared" si="2"/>
        <v>528000</v>
      </c>
      <c r="K107" s="9">
        <f t="shared" si="3"/>
        <v>612480</v>
      </c>
    </row>
    <row r="108" spans="1:11" x14ac:dyDescent="0.2">
      <c r="A108" s="6">
        <v>41407</v>
      </c>
      <c r="B108" s="5" t="s">
        <v>16</v>
      </c>
      <c r="C108" s="5" t="s">
        <v>30</v>
      </c>
      <c r="D108" s="5" t="s">
        <v>28</v>
      </c>
      <c r="E108" s="5" t="s">
        <v>34</v>
      </c>
      <c r="F108" s="5">
        <v>5000</v>
      </c>
      <c r="G108" s="7">
        <v>110</v>
      </c>
      <c r="H108" s="7">
        <v>5000</v>
      </c>
      <c r="I108" s="8">
        <v>0.02</v>
      </c>
      <c r="J108" s="9">
        <f t="shared" si="2"/>
        <v>539000</v>
      </c>
      <c r="K108" s="9">
        <f t="shared" si="3"/>
        <v>625240</v>
      </c>
    </row>
    <row r="109" spans="1:11" x14ac:dyDescent="0.2">
      <c r="A109" s="6">
        <v>41408</v>
      </c>
      <c r="B109" s="5" t="s">
        <v>16</v>
      </c>
      <c r="C109" s="5" t="s">
        <v>31</v>
      </c>
      <c r="D109" s="5" t="s">
        <v>28</v>
      </c>
      <c r="E109" s="5" t="s">
        <v>35</v>
      </c>
      <c r="F109" s="5">
        <v>250</v>
      </c>
      <c r="G109" s="7">
        <v>235</v>
      </c>
      <c r="H109" s="7">
        <v>2500</v>
      </c>
      <c r="I109" s="8">
        <v>0.03</v>
      </c>
      <c r="J109" s="9">
        <f t="shared" si="2"/>
        <v>569875</v>
      </c>
      <c r="K109" s="9">
        <f t="shared" si="3"/>
        <v>661055</v>
      </c>
    </row>
    <row r="110" spans="1:11" x14ac:dyDescent="0.2">
      <c r="A110" s="6">
        <v>41417</v>
      </c>
      <c r="B110" s="5" t="s">
        <v>15</v>
      </c>
      <c r="C110" s="5" t="s">
        <v>32</v>
      </c>
      <c r="D110" s="5" t="s">
        <v>28</v>
      </c>
      <c r="E110" s="5" t="s">
        <v>38</v>
      </c>
      <c r="F110" s="5">
        <v>1500</v>
      </c>
      <c r="G110" s="7">
        <v>40</v>
      </c>
      <c r="H110" s="7">
        <v>15000</v>
      </c>
      <c r="I110" s="8">
        <v>0.04</v>
      </c>
      <c r="J110" s="9">
        <f t="shared" si="2"/>
        <v>576000</v>
      </c>
      <c r="K110" s="9">
        <f t="shared" si="3"/>
        <v>668160</v>
      </c>
    </row>
    <row r="111" spans="1:11" x14ac:dyDescent="0.2">
      <c r="A111" s="6">
        <v>41399</v>
      </c>
      <c r="B111" s="5" t="s">
        <v>20</v>
      </c>
      <c r="C111" s="5" t="s">
        <v>30</v>
      </c>
      <c r="D111" s="5" t="s">
        <v>29</v>
      </c>
      <c r="E111" s="5" t="s">
        <v>38</v>
      </c>
      <c r="F111" s="5">
        <v>3000</v>
      </c>
      <c r="G111" s="7">
        <v>20</v>
      </c>
      <c r="H111" s="7">
        <v>30000</v>
      </c>
      <c r="I111" s="8">
        <v>0.04</v>
      </c>
      <c r="J111" s="9">
        <f t="shared" si="2"/>
        <v>576000</v>
      </c>
      <c r="K111" s="9">
        <f t="shared" si="3"/>
        <v>668160</v>
      </c>
    </row>
    <row r="112" spans="1:11" x14ac:dyDescent="0.2">
      <c r="A112" s="6">
        <v>41398</v>
      </c>
      <c r="B112" s="5" t="s">
        <v>20</v>
      </c>
      <c r="C112" s="5" t="s">
        <v>33</v>
      </c>
      <c r="D112" s="5" t="s">
        <v>28</v>
      </c>
      <c r="E112" s="5" t="s">
        <v>37</v>
      </c>
      <c r="F112" s="5">
        <v>2000</v>
      </c>
      <c r="G112" s="7">
        <v>30</v>
      </c>
      <c r="H112" s="7">
        <v>20000</v>
      </c>
      <c r="I112" s="8">
        <v>3.5000000000000003E-2</v>
      </c>
      <c r="J112" s="9">
        <f t="shared" si="2"/>
        <v>579000</v>
      </c>
      <c r="K112" s="9">
        <f t="shared" si="3"/>
        <v>671640</v>
      </c>
    </row>
    <row r="113" spans="1:11" x14ac:dyDescent="0.2">
      <c r="A113" s="6">
        <v>41398</v>
      </c>
      <c r="B113" s="5" t="s">
        <v>11</v>
      </c>
      <c r="C113" s="5" t="s">
        <v>33</v>
      </c>
      <c r="D113" s="5" t="s">
        <v>27</v>
      </c>
      <c r="E113" s="5" t="s">
        <v>37</v>
      </c>
      <c r="F113" s="5">
        <v>1000</v>
      </c>
      <c r="G113" s="7">
        <v>60</v>
      </c>
      <c r="H113" s="7">
        <v>10000</v>
      </c>
      <c r="I113" s="8">
        <v>3.5000000000000003E-2</v>
      </c>
      <c r="J113" s="9">
        <f t="shared" si="2"/>
        <v>579000</v>
      </c>
      <c r="K113" s="9">
        <f t="shared" si="3"/>
        <v>671640</v>
      </c>
    </row>
    <row r="114" spans="1:11" x14ac:dyDescent="0.2">
      <c r="A114" s="6">
        <v>41396</v>
      </c>
      <c r="B114" s="5" t="s">
        <v>15</v>
      </c>
      <c r="C114" s="5" t="s">
        <v>31</v>
      </c>
      <c r="D114" s="5" t="s">
        <v>28</v>
      </c>
      <c r="E114" s="5" t="s">
        <v>35</v>
      </c>
      <c r="F114" s="5">
        <v>2000</v>
      </c>
      <c r="G114" s="7">
        <v>30</v>
      </c>
      <c r="H114" s="7">
        <v>20000</v>
      </c>
      <c r="I114" s="8">
        <v>0.03</v>
      </c>
      <c r="J114" s="9">
        <f t="shared" si="2"/>
        <v>582000</v>
      </c>
      <c r="K114" s="9">
        <f t="shared" si="3"/>
        <v>675120</v>
      </c>
    </row>
    <row r="115" spans="1:11" x14ac:dyDescent="0.2">
      <c r="A115" s="6">
        <v>41402</v>
      </c>
      <c r="B115" s="5" t="s">
        <v>20</v>
      </c>
      <c r="C115" s="5" t="s">
        <v>33</v>
      </c>
      <c r="D115" s="5" t="s">
        <v>27</v>
      </c>
      <c r="E115" s="5" t="s">
        <v>35</v>
      </c>
      <c r="F115" s="5">
        <v>1000</v>
      </c>
      <c r="G115" s="7">
        <v>60</v>
      </c>
      <c r="H115" s="7">
        <v>10000</v>
      </c>
      <c r="I115" s="8">
        <v>0.03</v>
      </c>
      <c r="J115" s="9">
        <f t="shared" si="2"/>
        <v>582000</v>
      </c>
      <c r="K115" s="9">
        <f t="shared" si="3"/>
        <v>675120</v>
      </c>
    </row>
    <row r="116" spans="1:11" x14ac:dyDescent="0.2">
      <c r="A116" s="6">
        <v>41397</v>
      </c>
      <c r="B116" s="5" t="s">
        <v>15</v>
      </c>
      <c r="C116" s="5" t="s">
        <v>32</v>
      </c>
      <c r="D116" s="5" t="s">
        <v>29</v>
      </c>
      <c r="E116" s="5" t="s">
        <v>36</v>
      </c>
      <c r="F116" s="5">
        <v>3000</v>
      </c>
      <c r="G116" s="7">
        <v>20</v>
      </c>
      <c r="H116" s="7">
        <v>30000</v>
      </c>
      <c r="I116" s="8">
        <v>2.5000000000000001E-2</v>
      </c>
      <c r="J116" s="9">
        <f t="shared" si="2"/>
        <v>585000</v>
      </c>
      <c r="K116" s="9">
        <f t="shared" si="3"/>
        <v>678600</v>
      </c>
    </row>
    <row r="117" spans="1:11" x14ac:dyDescent="0.2">
      <c r="A117" s="6">
        <v>41395</v>
      </c>
      <c r="B117" s="5" t="s">
        <v>20</v>
      </c>
      <c r="C117" s="5" t="s">
        <v>30</v>
      </c>
      <c r="D117" s="5" t="s">
        <v>28</v>
      </c>
      <c r="E117" s="5" t="s">
        <v>34</v>
      </c>
      <c r="F117" s="5">
        <v>1500</v>
      </c>
      <c r="G117" s="7">
        <v>40</v>
      </c>
      <c r="H117" s="7">
        <v>15000</v>
      </c>
      <c r="I117" s="8">
        <v>0.02</v>
      </c>
      <c r="J117" s="9">
        <f t="shared" si="2"/>
        <v>588000</v>
      </c>
      <c r="K117" s="9">
        <f t="shared" si="3"/>
        <v>682080</v>
      </c>
    </row>
    <row r="118" spans="1:11" x14ac:dyDescent="0.2">
      <c r="A118" s="6">
        <v>41395</v>
      </c>
      <c r="B118" s="5" t="s">
        <v>11</v>
      </c>
      <c r="C118" s="5" t="s">
        <v>30</v>
      </c>
      <c r="D118" s="5" t="s">
        <v>29</v>
      </c>
      <c r="E118" s="5" t="s">
        <v>34</v>
      </c>
      <c r="F118" s="5">
        <v>3000</v>
      </c>
      <c r="G118" s="7">
        <v>20</v>
      </c>
      <c r="H118" s="7">
        <v>30000</v>
      </c>
      <c r="I118" s="8">
        <v>0.02</v>
      </c>
      <c r="J118" s="9">
        <f t="shared" si="2"/>
        <v>588000</v>
      </c>
      <c r="K118" s="9">
        <f t="shared" si="3"/>
        <v>682080</v>
      </c>
    </row>
    <row r="119" spans="1:11" x14ac:dyDescent="0.2">
      <c r="A119" s="6">
        <v>41418</v>
      </c>
      <c r="B119" s="5" t="s">
        <v>11</v>
      </c>
      <c r="C119" s="5" t="s">
        <v>33</v>
      </c>
      <c r="D119" s="5" t="s">
        <v>28</v>
      </c>
      <c r="E119" s="5" t="s">
        <v>39</v>
      </c>
      <c r="F119" s="5">
        <v>2000</v>
      </c>
      <c r="G119" s="7">
        <v>30</v>
      </c>
      <c r="H119" s="7">
        <v>20000</v>
      </c>
      <c r="I119" s="8">
        <v>1.4999999999999999E-2</v>
      </c>
      <c r="J119" s="9">
        <f t="shared" si="2"/>
        <v>591000</v>
      </c>
      <c r="K119" s="9">
        <f t="shared" si="3"/>
        <v>685560</v>
      </c>
    </row>
    <row r="120" spans="1:11" x14ac:dyDescent="0.2">
      <c r="A120" s="6">
        <v>41400</v>
      </c>
      <c r="B120" s="5" t="s">
        <v>15</v>
      </c>
      <c r="C120" s="5" t="s">
        <v>31</v>
      </c>
      <c r="D120" s="5" t="s">
        <v>27</v>
      </c>
      <c r="E120" s="5" t="s">
        <v>39</v>
      </c>
      <c r="F120" s="5">
        <v>1000</v>
      </c>
      <c r="G120" s="7">
        <v>60</v>
      </c>
      <c r="H120" s="7">
        <v>10000</v>
      </c>
      <c r="I120" s="8">
        <v>1.4999999999999999E-2</v>
      </c>
      <c r="J120" s="9">
        <f t="shared" si="2"/>
        <v>591000</v>
      </c>
      <c r="K120" s="9">
        <f t="shared" si="3"/>
        <v>685560</v>
      </c>
    </row>
    <row r="121" spans="1:11" x14ac:dyDescent="0.2">
      <c r="A121" s="6">
        <v>41410</v>
      </c>
      <c r="B121" s="5" t="s">
        <v>16</v>
      </c>
      <c r="C121" s="5" t="s">
        <v>33</v>
      </c>
      <c r="D121" s="5" t="s">
        <v>26</v>
      </c>
      <c r="E121" s="5" t="s">
        <v>37</v>
      </c>
      <c r="F121" s="5">
        <v>500</v>
      </c>
      <c r="G121" s="7">
        <v>125</v>
      </c>
      <c r="H121" s="7">
        <v>5000</v>
      </c>
      <c r="I121" s="8">
        <v>3.5000000000000003E-2</v>
      </c>
      <c r="J121" s="9">
        <f t="shared" si="2"/>
        <v>603125</v>
      </c>
      <c r="K121" s="9">
        <f t="shared" si="3"/>
        <v>699625</v>
      </c>
    </row>
    <row r="122" spans="1:11" x14ac:dyDescent="0.2">
      <c r="A122" s="6">
        <v>41408</v>
      </c>
      <c r="B122" s="5" t="s">
        <v>14</v>
      </c>
      <c r="C122" s="5" t="s">
        <v>31</v>
      </c>
      <c r="D122" s="5" t="s">
        <v>25</v>
      </c>
      <c r="E122" s="5" t="s">
        <v>35</v>
      </c>
      <c r="F122" s="5">
        <v>250</v>
      </c>
      <c r="G122" s="7">
        <v>260</v>
      </c>
      <c r="H122" s="7">
        <v>2500</v>
      </c>
      <c r="I122" s="8">
        <v>0.03</v>
      </c>
      <c r="J122" s="9">
        <f t="shared" si="2"/>
        <v>630500</v>
      </c>
      <c r="K122" s="9">
        <f t="shared" si="3"/>
        <v>731380</v>
      </c>
    </row>
    <row r="123" spans="1:11" x14ac:dyDescent="0.2">
      <c r="A123" s="6">
        <v>41415</v>
      </c>
      <c r="B123" s="5" t="s">
        <v>16</v>
      </c>
      <c r="C123" s="5" t="s">
        <v>30</v>
      </c>
      <c r="D123" s="5" t="s">
        <v>25</v>
      </c>
      <c r="E123" s="5" t="s">
        <v>36</v>
      </c>
      <c r="F123" s="5">
        <v>250</v>
      </c>
      <c r="G123" s="7">
        <v>270</v>
      </c>
      <c r="H123" s="7">
        <v>2500</v>
      </c>
      <c r="I123" s="8">
        <v>2.5000000000000001E-2</v>
      </c>
      <c r="J123" s="9">
        <f t="shared" si="2"/>
        <v>658125</v>
      </c>
      <c r="K123" s="9">
        <f t="shared" si="3"/>
        <v>763425</v>
      </c>
    </row>
    <row r="124" spans="1:11" x14ac:dyDescent="0.2">
      <c r="A124" s="6">
        <v>41414</v>
      </c>
      <c r="B124" s="5" t="s">
        <v>16</v>
      </c>
      <c r="C124" s="5" t="s">
        <v>33</v>
      </c>
      <c r="D124" s="5" t="s">
        <v>25</v>
      </c>
      <c r="E124" s="5" t="s">
        <v>35</v>
      </c>
      <c r="F124" s="5">
        <v>5000</v>
      </c>
      <c r="G124" s="7">
        <v>145</v>
      </c>
      <c r="H124" s="7">
        <v>5000</v>
      </c>
      <c r="I124" s="8">
        <v>0.03</v>
      </c>
      <c r="J124" s="9">
        <f t="shared" si="2"/>
        <v>703250</v>
      </c>
      <c r="K124" s="9">
        <f t="shared" si="3"/>
        <v>815770</v>
      </c>
    </row>
    <row r="125" spans="1:11" x14ac:dyDescent="0.2">
      <c r="A125" s="6">
        <v>41411</v>
      </c>
      <c r="B125" s="5" t="s">
        <v>11</v>
      </c>
      <c r="C125" s="5" t="s">
        <v>30</v>
      </c>
      <c r="D125" s="5" t="s">
        <v>25</v>
      </c>
      <c r="E125" s="5" t="s">
        <v>38</v>
      </c>
      <c r="F125" s="5">
        <v>1500</v>
      </c>
      <c r="G125" s="7">
        <v>50</v>
      </c>
      <c r="H125" s="7">
        <v>15000</v>
      </c>
      <c r="I125" s="8">
        <v>0.04</v>
      </c>
      <c r="J125" s="9">
        <f t="shared" si="2"/>
        <v>720000</v>
      </c>
      <c r="K125" s="9">
        <f t="shared" si="3"/>
        <v>835200</v>
      </c>
    </row>
    <row r="126" spans="1:11" x14ac:dyDescent="0.2">
      <c r="A126" s="6">
        <v>41398</v>
      </c>
      <c r="B126" s="5" t="s">
        <v>15</v>
      </c>
      <c r="C126" s="5" t="s">
        <v>33</v>
      </c>
      <c r="D126" s="5" t="s">
        <v>25</v>
      </c>
      <c r="E126" s="5" t="s">
        <v>37</v>
      </c>
      <c r="F126" s="5">
        <v>5000</v>
      </c>
      <c r="G126" s="7">
        <v>150</v>
      </c>
      <c r="H126" s="7">
        <v>5000</v>
      </c>
      <c r="I126" s="8">
        <v>3.5000000000000003E-2</v>
      </c>
      <c r="J126" s="9">
        <f t="shared" si="2"/>
        <v>723750</v>
      </c>
      <c r="K126" s="9">
        <f t="shared" si="3"/>
        <v>839550</v>
      </c>
    </row>
    <row r="127" spans="1:11" x14ac:dyDescent="0.2">
      <c r="A127" s="6">
        <v>41410</v>
      </c>
      <c r="B127" s="5" t="s">
        <v>20</v>
      </c>
      <c r="C127" s="5" t="s">
        <v>33</v>
      </c>
      <c r="D127" s="5" t="s">
        <v>25</v>
      </c>
      <c r="E127" s="5" t="s">
        <v>37</v>
      </c>
      <c r="F127" s="5">
        <v>500</v>
      </c>
      <c r="G127" s="7">
        <v>150</v>
      </c>
      <c r="H127" s="7">
        <v>5000</v>
      </c>
      <c r="I127" s="8">
        <v>3.5000000000000003E-2</v>
      </c>
      <c r="J127" s="9">
        <f t="shared" si="2"/>
        <v>723750</v>
      </c>
      <c r="K127" s="9">
        <f t="shared" si="3"/>
        <v>839550</v>
      </c>
    </row>
    <row r="128" spans="1:11" x14ac:dyDescent="0.2">
      <c r="A128" s="6">
        <v>41396</v>
      </c>
      <c r="B128" s="5" t="s">
        <v>11</v>
      </c>
      <c r="C128" s="5" t="s">
        <v>31</v>
      </c>
      <c r="D128" s="5" t="s">
        <v>25</v>
      </c>
      <c r="E128" s="5" t="s">
        <v>35</v>
      </c>
      <c r="F128" s="5">
        <v>5000</v>
      </c>
      <c r="G128" s="7">
        <v>150</v>
      </c>
      <c r="H128" s="7">
        <v>5000</v>
      </c>
      <c r="I128" s="8">
        <v>0.03</v>
      </c>
      <c r="J128" s="9">
        <f t="shared" si="2"/>
        <v>727500</v>
      </c>
      <c r="K128" s="9">
        <f t="shared" si="3"/>
        <v>843900</v>
      </c>
    </row>
    <row r="129" spans="1:11" x14ac:dyDescent="0.2">
      <c r="A129" s="6">
        <v>41408</v>
      </c>
      <c r="B129" s="5" t="s">
        <v>15</v>
      </c>
      <c r="C129" s="5" t="s">
        <v>31</v>
      </c>
      <c r="D129" s="5" t="s">
        <v>25</v>
      </c>
      <c r="E129" s="5" t="s">
        <v>35</v>
      </c>
      <c r="F129" s="5">
        <v>500</v>
      </c>
      <c r="G129" s="7">
        <v>150</v>
      </c>
      <c r="H129" s="7">
        <v>5000</v>
      </c>
      <c r="I129" s="8">
        <v>0.03</v>
      </c>
      <c r="J129" s="9">
        <f t="shared" si="2"/>
        <v>727500</v>
      </c>
      <c r="K129" s="9">
        <f t="shared" si="3"/>
        <v>843900</v>
      </c>
    </row>
    <row r="130" spans="1:11" x14ac:dyDescent="0.2">
      <c r="A130" s="6">
        <v>41397</v>
      </c>
      <c r="B130" s="5" t="s">
        <v>11</v>
      </c>
      <c r="C130" s="5" t="s">
        <v>32</v>
      </c>
      <c r="D130" s="5" t="s">
        <v>29</v>
      </c>
      <c r="E130" s="5" t="s">
        <v>36</v>
      </c>
      <c r="F130" s="5">
        <v>5000</v>
      </c>
      <c r="G130" s="7">
        <v>150</v>
      </c>
      <c r="H130" s="7">
        <v>5000</v>
      </c>
      <c r="I130" s="8">
        <v>2.5000000000000001E-2</v>
      </c>
      <c r="J130" s="9">
        <f t="shared" ref="J130:J193" si="4">G130*H130*(1-I130)</f>
        <v>731250</v>
      </c>
      <c r="K130" s="9">
        <f t="shared" ref="K130:K193" si="5">J130*1.16</f>
        <v>848249.99999999988</v>
      </c>
    </row>
    <row r="131" spans="1:11" x14ac:dyDescent="0.2">
      <c r="A131" s="6">
        <v>41415</v>
      </c>
      <c r="B131" s="5" t="s">
        <v>20</v>
      </c>
      <c r="C131" s="5" t="s">
        <v>30</v>
      </c>
      <c r="D131" s="5" t="s">
        <v>25</v>
      </c>
      <c r="E131" s="5" t="s">
        <v>36</v>
      </c>
      <c r="F131" s="5">
        <v>1500</v>
      </c>
      <c r="G131" s="7">
        <v>50</v>
      </c>
      <c r="H131" s="7">
        <v>15000</v>
      </c>
      <c r="I131" s="8">
        <v>2.5000000000000001E-2</v>
      </c>
      <c r="J131" s="9">
        <f t="shared" si="4"/>
        <v>731250</v>
      </c>
      <c r="K131" s="9">
        <f t="shared" si="5"/>
        <v>848249.99999999988</v>
      </c>
    </row>
    <row r="132" spans="1:11" x14ac:dyDescent="0.2">
      <c r="A132" s="6">
        <v>41413</v>
      </c>
      <c r="B132" s="5" t="s">
        <v>15</v>
      </c>
      <c r="C132" s="5" t="s">
        <v>32</v>
      </c>
      <c r="D132" s="5" t="s">
        <v>25</v>
      </c>
      <c r="E132" s="5" t="s">
        <v>34</v>
      </c>
      <c r="F132" s="5">
        <v>1500</v>
      </c>
      <c r="G132" s="7">
        <v>50</v>
      </c>
      <c r="H132" s="7">
        <v>15000</v>
      </c>
      <c r="I132" s="8">
        <v>0.02</v>
      </c>
      <c r="J132" s="9">
        <f t="shared" si="4"/>
        <v>735000</v>
      </c>
      <c r="K132" s="9">
        <f t="shared" si="5"/>
        <v>852599.99999999988</v>
      </c>
    </row>
    <row r="133" spans="1:11" x14ac:dyDescent="0.2">
      <c r="A133" s="6">
        <v>41398</v>
      </c>
      <c r="B133" s="5" t="s">
        <v>16</v>
      </c>
      <c r="C133" s="5" t="s">
        <v>33</v>
      </c>
      <c r="D133" s="5" t="s">
        <v>27</v>
      </c>
      <c r="E133" s="5" t="s">
        <v>37</v>
      </c>
      <c r="F133" s="5">
        <v>250</v>
      </c>
      <c r="G133" s="7">
        <v>305</v>
      </c>
      <c r="H133" s="7">
        <v>2500</v>
      </c>
      <c r="I133" s="8">
        <v>3.5000000000000003E-2</v>
      </c>
      <c r="J133" s="9">
        <f t="shared" si="4"/>
        <v>735812.5</v>
      </c>
      <c r="K133" s="9">
        <f t="shared" si="5"/>
        <v>853542.49999999988</v>
      </c>
    </row>
    <row r="134" spans="1:11" x14ac:dyDescent="0.2">
      <c r="A134" s="6">
        <v>41400</v>
      </c>
      <c r="B134" s="5" t="s">
        <v>20</v>
      </c>
      <c r="C134" s="5" t="s">
        <v>31</v>
      </c>
      <c r="D134" s="5" t="s">
        <v>25</v>
      </c>
      <c r="E134" s="5" t="s">
        <v>39</v>
      </c>
      <c r="F134" s="5">
        <v>5000</v>
      </c>
      <c r="G134" s="7">
        <v>150</v>
      </c>
      <c r="H134" s="7">
        <v>5000</v>
      </c>
      <c r="I134" s="8">
        <v>1.4999999999999999E-2</v>
      </c>
      <c r="J134" s="9">
        <f t="shared" si="4"/>
        <v>738750</v>
      </c>
      <c r="K134" s="9">
        <f t="shared" si="5"/>
        <v>856949.99999999988</v>
      </c>
    </row>
    <row r="135" spans="1:11" x14ac:dyDescent="0.2">
      <c r="A135" s="6">
        <v>41406</v>
      </c>
      <c r="B135" s="5" t="s">
        <v>11</v>
      </c>
      <c r="C135" s="5" t="s">
        <v>33</v>
      </c>
      <c r="D135" s="5" t="s">
        <v>25</v>
      </c>
      <c r="E135" s="5" t="s">
        <v>39</v>
      </c>
      <c r="F135" s="5">
        <v>500</v>
      </c>
      <c r="G135" s="7">
        <v>150</v>
      </c>
      <c r="H135" s="7">
        <v>5000</v>
      </c>
      <c r="I135" s="8">
        <v>1.4999999999999999E-2</v>
      </c>
      <c r="J135" s="9">
        <f t="shared" si="4"/>
        <v>738750</v>
      </c>
      <c r="K135" s="9">
        <f t="shared" si="5"/>
        <v>856949.99999999988</v>
      </c>
    </row>
    <row r="136" spans="1:11" x14ac:dyDescent="0.2">
      <c r="A136" s="6">
        <v>41405</v>
      </c>
      <c r="B136" s="5" t="s">
        <v>11</v>
      </c>
      <c r="C136" s="5" t="s">
        <v>32</v>
      </c>
      <c r="D136" s="5" t="s">
        <v>28</v>
      </c>
      <c r="E136" s="5" t="s">
        <v>38</v>
      </c>
      <c r="F136" s="5">
        <v>2000</v>
      </c>
      <c r="G136" s="7">
        <v>40</v>
      </c>
      <c r="H136" s="7">
        <v>20000</v>
      </c>
      <c r="I136" s="8">
        <v>0.04</v>
      </c>
      <c r="J136" s="9">
        <f t="shared" si="4"/>
        <v>768000</v>
      </c>
      <c r="K136" s="9">
        <f t="shared" si="5"/>
        <v>890879.99999999988</v>
      </c>
    </row>
    <row r="137" spans="1:11" x14ac:dyDescent="0.2">
      <c r="A137" s="6">
        <v>41417</v>
      </c>
      <c r="B137" s="5" t="s">
        <v>16</v>
      </c>
      <c r="C137" s="5" t="s">
        <v>32</v>
      </c>
      <c r="D137" s="5" t="s">
        <v>28</v>
      </c>
      <c r="E137" s="5" t="s">
        <v>38</v>
      </c>
      <c r="F137" s="5">
        <v>500</v>
      </c>
      <c r="G137" s="7">
        <v>160</v>
      </c>
      <c r="H137" s="7">
        <v>5000</v>
      </c>
      <c r="I137" s="8">
        <v>0.04</v>
      </c>
      <c r="J137" s="9">
        <f t="shared" si="4"/>
        <v>768000</v>
      </c>
      <c r="K137" s="9">
        <f t="shared" si="5"/>
        <v>890879.99999999988</v>
      </c>
    </row>
    <row r="138" spans="1:11" x14ac:dyDescent="0.2">
      <c r="A138" s="6">
        <v>41416</v>
      </c>
      <c r="B138" s="5" t="s">
        <v>20</v>
      </c>
      <c r="C138" s="5" t="s">
        <v>31</v>
      </c>
      <c r="D138" s="5" t="s">
        <v>26</v>
      </c>
      <c r="E138" s="5" t="s">
        <v>37</v>
      </c>
      <c r="F138" s="5">
        <v>1000</v>
      </c>
      <c r="G138" s="7">
        <v>80</v>
      </c>
      <c r="H138" s="7">
        <v>10000</v>
      </c>
      <c r="I138" s="8">
        <v>3.5000000000000003E-2</v>
      </c>
      <c r="J138" s="9">
        <f t="shared" si="4"/>
        <v>772000</v>
      </c>
      <c r="K138" s="9">
        <f t="shared" si="5"/>
        <v>895519.99999999988</v>
      </c>
    </row>
    <row r="139" spans="1:11" x14ac:dyDescent="0.2">
      <c r="A139" s="6">
        <v>41414</v>
      </c>
      <c r="B139" s="5" t="s">
        <v>15</v>
      </c>
      <c r="C139" s="5" t="s">
        <v>33</v>
      </c>
      <c r="D139" s="5" t="s">
        <v>26</v>
      </c>
      <c r="E139" s="5" t="s">
        <v>35</v>
      </c>
      <c r="F139" s="5">
        <v>1000</v>
      </c>
      <c r="G139" s="7">
        <v>80</v>
      </c>
      <c r="H139" s="7">
        <v>10000</v>
      </c>
      <c r="I139" s="8">
        <v>0.03</v>
      </c>
      <c r="J139" s="9">
        <f t="shared" si="4"/>
        <v>776000</v>
      </c>
      <c r="K139" s="9">
        <f t="shared" si="5"/>
        <v>900159.99999999988</v>
      </c>
    </row>
    <row r="140" spans="1:11" x14ac:dyDescent="0.2">
      <c r="A140" s="6">
        <v>41409</v>
      </c>
      <c r="B140" s="5" t="s">
        <v>20</v>
      </c>
      <c r="C140" s="5" t="s">
        <v>32</v>
      </c>
      <c r="D140" s="5" t="s">
        <v>28</v>
      </c>
      <c r="E140" s="5" t="s">
        <v>36</v>
      </c>
      <c r="F140" s="5">
        <v>2000</v>
      </c>
      <c r="G140" s="7">
        <v>40</v>
      </c>
      <c r="H140" s="7">
        <v>20000</v>
      </c>
      <c r="I140" s="8">
        <v>2.5000000000000001E-2</v>
      </c>
      <c r="J140" s="9">
        <f t="shared" si="4"/>
        <v>780000</v>
      </c>
      <c r="K140" s="9">
        <f t="shared" si="5"/>
        <v>904799.99999999988</v>
      </c>
    </row>
    <row r="141" spans="1:11" x14ac:dyDescent="0.2">
      <c r="A141" s="6">
        <v>41407</v>
      </c>
      <c r="B141" s="5" t="s">
        <v>15</v>
      </c>
      <c r="C141" s="5" t="s">
        <v>30</v>
      </c>
      <c r="D141" s="5" t="s">
        <v>28</v>
      </c>
      <c r="E141" s="5" t="s">
        <v>34</v>
      </c>
      <c r="F141" s="5">
        <v>2000</v>
      </c>
      <c r="G141" s="7">
        <v>40</v>
      </c>
      <c r="H141" s="7">
        <v>20000</v>
      </c>
      <c r="I141" s="8">
        <v>0.02</v>
      </c>
      <c r="J141" s="9">
        <f t="shared" si="4"/>
        <v>784000</v>
      </c>
      <c r="K141" s="9">
        <f t="shared" si="5"/>
        <v>909439.99999999988</v>
      </c>
    </row>
    <row r="142" spans="1:11" x14ac:dyDescent="0.2">
      <c r="A142" s="6">
        <v>41412</v>
      </c>
      <c r="B142" s="5" t="s">
        <v>11</v>
      </c>
      <c r="C142" s="5" t="s">
        <v>31</v>
      </c>
      <c r="D142" s="5" t="s">
        <v>26</v>
      </c>
      <c r="E142" s="5" t="s">
        <v>39</v>
      </c>
      <c r="F142" s="5">
        <v>1000</v>
      </c>
      <c r="G142" s="7">
        <v>80</v>
      </c>
      <c r="H142" s="7">
        <v>10000</v>
      </c>
      <c r="I142" s="8">
        <v>1.4999999999999999E-2</v>
      </c>
      <c r="J142" s="9">
        <f t="shared" si="4"/>
        <v>788000</v>
      </c>
      <c r="K142" s="9">
        <f t="shared" si="5"/>
        <v>914079.99999999988</v>
      </c>
    </row>
    <row r="143" spans="1:11" x14ac:dyDescent="0.2">
      <c r="A143" s="6">
        <v>41415</v>
      </c>
      <c r="B143" s="5" t="s">
        <v>14</v>
      </c>
      <c r="C143" s="5" t="s">
        <v>30</v>
      </c>
      <c r="D143" s="5" t="s">
        <v>27</v>
      </c>
      <c r="E143" s="5" t="s">
        <v>36</v>
      </c>
      <c r="F143" s="5">
        <v>250</v>
      </c>
      <c r="G143" s="7">
        <v>330</v>
      </c>
      <c r="H143" s="7">
        <v>2500</v>
      </c>
      <c r="I143" s="8">
        <v>2.5000000000000001E-2</v>
      </c>
      <c r="J143" s="9">
        <f t="shared" si="4"/>
        <v>804375</v>
      </c>
      <c r="K143" s="9">
        <f t="shared" si="5"/>
        <v>933074.99999999988</v>
      </c>
    </row>
    <row r="144" spans="1:11" x14ac:dyDescent="0.2">
      <c r="A144" s="6">
        <v>41405</v>
      </c>
      <c r="B144" s="5" t="s">
        <v>16</v>
      </c>
      <c r="C144" s="5" t="s">
        <v>32</v>
      </c>
      <c r="D144" s="5" t="s">
        <v>29</v>
      </c>
      <c r="E144" s="5" t="s">
        <v>38</v>
      </c>
      <c r="F144" s="5">
        <v>250</v>
      </c>
      <c r="G144" s="7">
        <v>340</v>
      </c>
      <c r="H144" s="7">
        <v>2500</v>
      </c>
      <c r="I144" s="8">
        <v>0.04</v>
      </c>
      <c r="J144" s="9">
        <f t="shared" si="4"/>
        <v>816000</v>
      </c>
      <c r="K144" s="9">
        <f t="shared" si="5"/>
        <v>946559.99999999988</v>
      </c>
    </row>
    <row r="145" spans="1:11" x14ac:dyDescent="0.2">
      <c r="A145" s="6">
        <v>41398</v>
      </c>
      <c r="B145" s="5" t="s">
        <v>15</v>
      </c>
      <c r="C145" s="5" t="s">
        <v>33</v>
      </c>
      <c r="D145" s="5" t="s">
        <v>28</v>
      </c>
      <c r="E145" s="5" t="s">
        <v>37</v>
      </c>
      <c r="F145" s="5">
        <v>3000</v>
      </c>
      <c r="G145" s="7">
        <v>30</v>
      </c>
      <c r="H145" s="7">
        <v>30000</v>
      </c>
      <c r="I145" s="8">
        <v>3.5000000000000003E-2</v>
      </c>
      <c r="J145" s="9">
        <f t="shared" si="4"/>
        <v>868500</v>
      </c>
      <c r="K145" s="9">
        <f t="shared" si="5"/>
        <v>1007459.9999999999</v>
      </c>
    </row>
    <row r="146" spans="1:11" x14ac:dyDescent="0.2">
      <c r="A146" s="6">
        <v>41398</v>
      </c>
      <c r="B146" s="5" t="s">
        <v>20</v>
      </c>
      <c r="C146" s="5" t="s">
        <v>33</v>
      </c>
      <c r="D146" s="5" t="s">
        <v>27</v>
      </c>
      <c r="E146" s="5" t="s">
        <v>37</v>
      </c>
      <c r="F146" s="5">
        <v>1500</v>
      </c>
      <c r="G146" s="7">
        <v>60</v>
      </c>
      <c r="H146" s="7">
        <v>15000</v>
      </c>
      <c r="I146" s="8">
        <v>3.5000000000000003E-2</v>
      </c>
      <c r="J146" s="9">
        <f t="shared" si="4"/>
        <v>868500</v>
      </c>
      <c r="K146" s="9">
        <f t="shared" si="5"/>
        <v>1007459.9999999999</v>
      </c>
    </row>
    <row r="147" spans="1:11" x14ac:dyDescent="0.2">
      <c r="A147" s="6">
        <v>41396</v>
      </c>
      <c r="B147" s="5" t="s">
        <v>15</v>
      </c>
      <c r="C147" s="5" t="s">
        <v>31</v>
      </c>
      <c r="D147" s="5" t="s">
        <v>27</v>
      </c>
      <c r="E147" s="5" t="s">
        <v>35</v>
      </c>
      <c r="F147" s="5">
        <v>1500</v>
      </c>
      <c r="G147" s="7">
        <v>60</v>
      </c>
      <c r="H147" s="7">
        <v>15000</v>
      </c>
      <c r="I147" s="8">
        <v>0.03</v>
      </c>
      <c r="J147" s="9">
        <f t="shared" si="4"/>
        <v>873000</v>
      </c>
      <c r="K147" s="9">
        <f t="shared" si="5"/>
        <v>1012679.9999999999</v>
      </c>
    </row>
    <row r="148" spans="1:11" x14ac:dyDescent="0.2">
      <c r="A148" s="6">
        <v>41397</v>
      </c>
      <c r="B148" s="5" t="s">
        <v>16</v>
      </c>
      <c r="C148" s="5" t="s">
        <v>32</v>
      </c>
      <c r="D148" s="5" t="s">
        <v>27</v>
      </c>
      <c r="E148" s="5" t="s">
        <v>36</v>
      </c>
      <c r="F148" s="5">
        <v>5000</v>
      </c>
      <c r="G148" s="7">
        <v>180</v>
      </c>
      <c r="H148" s="7">
        <v>5000</v>
      </c>
      <c r="I148" s="8">
        <v>2.5000000000000001E-2</v>
      </c>
      <c r="J148" s="9">
        <f t="shared" si="4"/>
        <v>877500</v>
      </c>
      <c r="K148" s="9">
        <f t="shared" si="5"/>
        <v>1017899.9999999999</v>
      </c>
    </row>
    <row r="149" spans="1:11" x14ac:dyDescent="0.2">
      <c r="A149" s="6">
        <v>41400</v>
      </c>
      <c r="B149" s="5" t="s">
        <v>20</v>
      </c>
      <c r="C149" s="5" t="s">
        <v>31</v>
      </c>
      <c r="D149" s="5" t="s">
        <v>28</v>
      </c>
      <c r="E149" s="5" t="s">
        <v>39</v>
      </c>
      <c r="F149" s="5">
        <v>3000</v>
      </c>
      <c r="G149" s="7">
        <v>30</v>
      </c>
      <c r="H149" s="7">
        <v>30000</v>
      </c>
      <c r="I149" s="8">
        <v>1.4999999999999999E-2</v>
      </c>
      <c r="J149" s="9">
        <f t="shared" si="4"/>
        <v>886500</v>
      </c>
      <c r="K149" s="9">
        <f t="shared" si="5"/>
        <v>1028339.9999999999</v>
      </c>
    </row>
    <row r="150" spans="1:11" x14ac:dyDescent="0.2">
      <c r="A150" s="6">
        <v>41400</v>
      </c>
      <c r="B150" s="5" t="s">
        <v>11</v>
      </c>
      <c r="C150" s="5" t="s">
        <v>31</v>
      </c>
      <c r="D150" s="5" t="s">
        <v>27</v>
      </c>
      <c r="E150" s="5" t="s">
        <v>39</v>
      </c>
      <c r="F150" s="5">
        <v>500</v>
      </c>
      <c r="G150" s="7">
        <v>180</v>
      </c>
      <c r="H150" s="7">
        <v>5000</v>
      </c>
      <c r="I150" s="8">
        <v>1.4999999999999999E-2</v>
      </c>
      <c r="J150" s="9">
        <f t="shared" si="4"/>
        <v>886500</v>
      </c>
      <c r="K150" s="9">
        <f t="shared" si="5"/>
        <v>1028339.9999999999</v>
      </c>
    </row>
    <row r="151" spans="1:11" x14ac:dyDescent="0.2">
      <c r="A151" s="6">
        <v>41418</v>
      </c>
      <c r="B151" s="5" t="s">
        <v>11</v>
      </c>
      <c r="C151" s="5" t="s">
        <v>33</v>
      </c>
      <c r="D151" s="5" t="s">
        <v>27</v>
      </c>
      <c r="E151" s="5" t="s">
        <v>39</v>
      </c>
      <c r="F151" s="5">
        <v>1500</v>
      </c>
      <c r="G151" s="7">
        <v>60</v>
      </c>
      <c r="H151" s="7">
        <v>15000</v>
      </c>
      <c r="I151" s="8">
        <v>1.4999999999999999E-2</v>
      </c>
      <c r="J151" s="9">
        <f t="shared" si="4"/>
        <v>886500</v>
      </c>
      <c r="K151" s="9">
        <f t="shared" si="5"/>
        <v>1028339.9999999999</v>
      </c>
    </row>
    <row r="152" spans="1:11" x14ac:dyDescent="0.2">
      <c r="A152" s="6">
        <v>41412</v>
      </c>
      <c r="B152" s="5" t="s">
        <v>19</v>
      </c>
      <c r="C152" s="5" t="s">
        <v>31</v>
      </c>
      <c r="D152" s="5" t="s">
        <v>26</v>
      </c>
      <c r="E152" s="5" t="s">
        <v>39</v>
      </c>
      <c r="F152" s="5">
        <v>250</v>
      </c>
      <c r="G152" s="7">
        <v>375</v>
      </c>
      <c r="H152" s="7">
        <v>2500</v>
      </c>
      <c r="I152" s="8">
        <v>1.4999999999999999E-2</v>
      </c>
      <c r="J152" s="9">
        <f t="shared" si="4"/>
        <v>923437.5</v>
      </c>
      <c r="K152" s="9">
        <f t="shared" si="5"/>
        <v>1071187.5</v>
      </c>
    </row>
    <row r="153" spans="1:11" x14ac:dyDescent="0.2">
      <c r="A153" s="6">
        <v>41411</v>
      </c>
      <c r="B153" s="5" t="s">
        <v>15</v>
      </c>
      <c r="C153" s="5" t="s">
        <v>30</v>
      </c>
      <c r="D153" s="5" t="s">
        <v>27</v>
      </c>
      <c r="E153" s="5" t="s">
        <v>38</v>
      </c>
      <c r="F153" s="5">
        <v>1000</v>
      </c>
      <c r="G153" s="7">
        <v>100</v>
      </c>
      <c r="H153" s="7">
        <v>10000</v>
      </c>
      <c r="I153" s="8">
        <v>0.04</v>
      </c>
      <c r="J153" s="9">
        <f t="shared" si="4"/>
        <v>960000</v>
      </c>
      <c r="K153" s="9">
        <f t="shared" si="5"/>
        <v>1113600</v>
      </c>
    </row>
    <row r="154" spans="1:11" x14ac:dyDescent="0.2">
      <c r="A154" s="6">
        <v>41405</v>
      </c>
      <c r="B154" s="5" t="s">
        <v>15</v>
      </c>
      <c r="C154" s="5" t="s">
        <v>32</v>
      </c>
      <c r="D154" s="5" t="s">
        <v>26</v>
      </c>
      <c r="E154" s="5" t="s">
        <v>38</v>
      </c>
      <c r="F154" s="5">
        <v>500</v>
      </c>
      <c r="G154" s="7">
        <v>200</v>
      </c>
      <c r="H154" s="7">
        <v>5000</v>
      </c>
      <c r="I154" s="8">
        <v>0.04</v>
      </c>
      <c r="J154" s="9">
        <f t="shared" si="4"/>
        <v>960000</v>
      </c>
      <c r="K154" s="9">
        <f t="shared" si="5"/>
        <v>1113600</v>
      </c>
    </row>
    <row r="155" spans="1:11" x14ac:dyDescent="0.2">
      <c r="A155" s="6">
        <v>41417</v>
      </c>
      <c r="B155" s="5" t="s">
        <v>11</v>
      </c>
      <c r="C155" s="5" t="s">
        <v>32</v>
      </c>
      <c r="D155" s="5" t="s">
        <v>26</v>
      </c>
      <c r="E155" s="5" t="s">
        <v>38</v>
      </c>
      <c r="F155" s="5">
        <v>5000</v>
      </c>
      <c r="G155" s="7">
        <v>200</v>
      </c>
      <c r="H155" s="7">
        <v>5000</v>
      </c>
      <c r="I155" s="8">
        <v>0.04</v>
      </c>
      <c r="J155" s="9">
        <f t="shared" si="4"/>
        <v>960000</v>
      </c>
      <c r="K155" s="9">
        <f t="shared" si="5"/>
        <v>1113600</v>
      </c>
    </row>
    <row r="156" spans="1:11" x14ac:dyDescent="0.2">
      <c r="A156" s="6">
        <v>41405</v>
      </c>
      <c r="B156" s="5" t="s">
        <v>20</v>
      </c>
      <c r="C156" s="5" t="s">
        <v>32</v>
      </c>
      <c r="D156" s="5" t="s">
        <v>25</v>
      </c>
      <c r="E156" s="5" t="s">
        <v>38</v>
      </c>
      <c r="F156" s="5">
        <v>2000</v>
      </c>
      <c r="G156" s="7">
        <v>50</v>
      </c>
      <c r="H156" s="7">
        <v>20000</v>
      </c>
      <c r="I156" s="8">
        <v>0.04</v>
      </c>
      <c r="J156" s="9">
        <f t="shared" si="4"/>
        <v>960000</v>
      </c>
      <c r="K156" s="9">
        <f t="shared" si="5"/>
        <v>1113600</v>
      </c>
    </row>
    <row r="157" spans="1:11" x14ac:dyDescent="0.2">
      <c r="A157" s="6">
        <v>41400</v>
      </c>
      <c r="B157" s="5" t="s">
        <v>16</v>
      </c>
      <c r="C157" s="5" t="s">
        <v>31</v>
      </c>
      <c r="D157" s="5" t="s">
        <v>25</v>
      </c>
      <c r="E157" s="5" t="s">
        <v>39</v>
      </c>
      <c r="F157" s="5">
        <v>500</v>
      </c>
      <c r="G157" s="7">
        <v>195</v>
      </c>
      <c r="H157" s="7">
        <v>5000</v>
      </c>
      <c r="I157" s="8">
        <v>1.4999999999999999E-2</v>
      </c>
      <c r="J157" s="9">
        <f t="shared" si="4"/>
        <v>960375</v>
      </c>
      <c r="K157" s="9">
        <f t="shared" si="5"/>
        <v>1114035</v>
      </c>
    </row>
    <row r="158" spans="1:11" x14ac:dyDescent="0.2">
      <c r="A158" s="6">
        <v>41398</v>
      </c>
      <c r="B158" s="5" t="s">
        <v>14</v>
      </c>
      <c r="C158" s="5" t="s">
        <v>33</v>
      </c>
      <c r="D158" s="5" t="s">
        <v>29</v>
      </c>
      <c r="E158" s="5" t="s">
        <v>37</v>
      </c>
      <c r="F158" s="5">
        <v>250</v>
      </c>
      <c r="G158" s="7">
        <v>400</v>
      </c>
      <c r="H158" s="7">
        <v>2500</v>
      </c>
      <c r="I158" s="8">
        <v>3.5000000000000003E-2</v>
      </c>
      <c r="J158" s="9">
        <f t="shared" si="4"/>
        <v>965000</v>
      </c>
      <c r="K158" s="9">
        <f t="shared" si="5"/>
        <v>1119400</v>
      </c>
    </row>
    <row r="159" spans="1:11" x14ac:dyDescent="0.2">
      <c r="A159" s="6">
        <v>41416</v>
      </c>
      <c r="B159" s="5" t="s">
        <v>11</v>
      </c>
      <c r="C159" s="5" t="s">
        <v>31</v>
      </c>
      <c r="D159" s="5" t="s">
        <v>29</v>
      </c>
      <c r="E159" s="5" t="s">
        <v>37</v>
      </c>
      <c r="F159" s="5">
        <v>1000</v>
      </c>
      <c r="G159" s="7">
        <v>100</v>
      </c>
      <c r="H159" s="7">
        <v>10000</v>
      </c>
      <c r="I159" s="8">
        <v>3.5000000000000003E-2</v>
      </c>
      <c r="J159" s="9">
        <f t="shared" si="4"/>
        <v>965000</v>
      </c>
      <c r="K159" s="9">
        <f t="shared" si="5"/>
        <v>1119400</v>
      </c>
    </row>
    <row r="160" spans="1:11" x14ac:dyDescent="0.2">
      <c r="A160" s="6">
        <v>41397</v>
      </c>
      <c r="B160" s="5" t="s">
        <v>20</v>
      </c>
      <c r="C160" s="5" t="s">
        <v>32</v>
      </c>
      <c r="D160" s="5" t="s">
        <v>26</v>
      </c>
      <c r="E160" s="5" t="s">
        <v>36</v>
      </c>
      <c r="F160" s="5">
        <v>5000</v>
      </c>
      <c r="G160" s="7">
        <v>200</v>
      </c>
      <c r="H160" s="7">
        <v>5000</v>
      </c>
      <c r="I160" s="8">
        <v>2.5000000000000001E-2</v>
      </c>
      <c r="J160" s="9">
        <f t="shared" si="4"/>
        <v>975000</v>
      </c>
      <c r="K160" s="9">
        <f t="shared" si="5"/>
        <v>1131000</v>
      </c>
    </row>
    <row r="161" spans="1:11" x14ac:dyDescent="0.2">
      <c r="A161" s="6">
        <v>41403</v>
      </c>
      <c r="B161" s="5" t="s">
        <v>11</v>
      </c>
      <c r="C161" s="5" t="s">
        <v>30</v>
      </c>
      <c r="D161" s="5" t="s">
        <v>26</v>
      </c>
      <c r="E161" s="5" t="s">
        <v>36</v>
      </c>
      <c r="F161" s="5">
        <v>500</v>
      </c>
      <c r="G161" s="7">
        <v>200</v>
      </c>
      <c r="H161" s="7">
        <v>5000</v>
      </c>
      <c r="I161" s="8">
        <v>2.5000000000000001E-2</v>
      </c>
      <c r="J161" s="9">
        <f t="shared" si="4"/>
        <v>975000</v>
      </c>
      <c r="K161" s="9">
        <f t="shared" si="5"/>
        <v>1131000</v>
      </c>
    </row>
    <row r="162" spans="1:11" x14ac:dyDescent="0.2">
      <c r="A162" s="6">
        <v>41403</v>
      </c>
      <c r="B162" s="5" t="s">
        <v>15</v>
      </c>
      <c r="C162" s="5" t="s">
        <v>30</v>
      </c>
      <c r="D162" s="5" t="s">
        <v>25</v>
      </c>
      <c r="E162" s="5" t="s">
        <v>36</v>
      </c>
      <c r="F162" s="5">
        <v>2000</v>
      </c>
      <c r="G162" s="7">
        <v>50</v>
      </c>
      <c r="H162" s="7">
        <v>20000</v>
      </c>
      <c r="I162" s="8">
        <v>2.5000000000000001E-2</v>
      </c>
      <c r="J162" s="9">
        <f t="shared" si="4"/>
        <v>975000</v>
      </c>
      <c r="K162" s="9">
        <f t="shared" si="5"/>
        <v>1131000</v>
      </c>
    </row>
    <row r="163" spans="1:11" x14ac:dyDescent="0.2">
      <c r="A163" s="6">
        <v>41413</v>
      </c>
      <c r="B163" s="5" t="s">
        <v>20</v>
      </c>
      <c r="C163" s="5" t="s">
        <v>32</v>
      </c>
      <c r="D163" s="5" t="s">
        <v>27</v>
      </c>
      <c r="E163" s="5" t="s">
        <v>34</v>
      </c>
      <c r="F163" s="5">
        <v>1000</v>
      </c>
      <c r="G163" s="7">
        <v>100</v>
      </c>
      <c r="H163" s="7">
        <v>10000</v>
      </c>
      <c r="I163" s="8">
        <v>0.02</v>
      </c>
      <c r="J163" s="9">
        <f t="shared" si="4"/>
        <v>980000</v>
      </c>
      <c r="K163" s="9">
        <f t="shared" si="5"/>
        <v>1136800</v>
      </c>
    </row>
    <row r="164" spans="1:11" x14ac:dyDescent="0.2">
      <c r="A164" s="6">
        <v>41395</v>
      </c>
      <c r="B164" s="5" t="s">
        <v>15</v>
      </c>
      <c r="C164" s="5" t="s">
        <v>30</v>
      </c>
      <c r="D164" s="5" t="s">
        <v>26</v>
      </c>
      <c r="E164" s="5" t="s">
        <v>34</v>
      </c>
      <c r="F164" s="5">
        <v>5000</v>
      </c>
      <c r="G164" s="7">
        <v>200</v>
      </c>
      <c r="H164" s="7">
        <v>5000</v>
      </c>
      <c r="I164" s="8">
        <v>0.02</v>
      </c>
      <c r="J164" s="9">
        <f t="shared" si="4"/>
        <v>980000</v>
      </c>
      <c r="K164" s="9">
        <f t="shared" si="5"/>
        <v>1136800</v>
      </c>
    </row>
    <row r="165" spans="1:11" x14ac:dyDescent="0.2">
      <c r="A165" s="6">
        <v>41407</v>
      </c>
      <c r="B165" s="5" t="s">
        <v>20</v>
      </c>
      <c r="C165" s="5" t="s">
        <v>30</v>
      </c>
      <c r="D165" s="5" t="s">
        <v>26</v>
      </c>
      <c r="E165" s="5" t="s">
        <v>34</v>
      </c>
      <c r="F165" s="5">
        <v>500</v>
      </c>
      <c r="G165" s="7">
        <v>200</v>
      </c>
      <c r="H165" s="7">
        <v>5000</v>
      </c>
      <c r="I165" s="8">
        <v>0.02</v>
      </c>
      <c r="J165" s="9">
        <f t="shared" si="4"/>
        <v>980000</v>
      </c>
      <c r="K165" s="9">
        <f t="shared" si="5"/>
        <v>1136800</v>
      </c>
    </row>
    <row r="166" spans="1:11" x14ac:dyDescent="0.2">
      <c r="A166" s="6">
        <v>41401</v>
      </c>
      <c r="B166" s="5" t="s">
        <v>11</v>
      </c>
      <c r="C166" s="5" t="s">
        <v>32</v>
      </c>
      <c r="D166" s="5" t="s">
        <v>25</v>
      </c>
      <c r="E166" s="5" t="s">
        <v>34</v>
      </c>
      <c r="F166" s="5">
        <v>2000</v>
      </c>
      <c r="G166" s="7">
        <v>50</v>
      </c>
      <c r="H166" s="7">
        <v>20000</v>
      </c>
      <c r="I166" s="8">
        <v>0.02</v>
      </c>
      <c r="J166" s="9">
        <f t="shared" si="4"/>
        <v>980000</v>
      </c>
      <c r="K166" s="9">
        <f t="shared" si="5"/>
        <v>1136800</v>
      </c>
    </row>
    <row r="167" spans="1:11" x14ac:dyDescent="0.2">
      <c r="A167" s="6">
        <v>41395</v>
      </c>
      <c r="B167" s="5" t="s">
        <v>19</v>
      </c>
      <c r="C167" s="5" t="s">
        <v>30</v>
      </c>
      <c r="D167" s="5" t="s">
        <v>28</v>
      </c>
      <c r="E167" s="5" t="s">
        <v>34</v>
      </c>
      <c r="F167" s="5">
        <v>250</v>
      </c>
      <c r="G167" s="7">
        <v>410</v>
      </c>
      <c r="H167" s="7">
        <v>2500</v>
      </c>
      <c r="I167" s="8">
        <v>0.02</v>
      </c>
      <c r="J167" s="9">
        <f t="shared" si="4"/>
        <v>1004500</v>
      </c>
      <c r="K167" s="9">
        <f t="shared" si="5"/>
        <v>1165220</v>
      </c>
    </row>
    <row r="168" spans="1:11" x14ac:dyDescent="0.2">
      <c r="A168" s="6">
        <v>41404</v>
      </c>
      <c r="B168" s="5" t="s">
        <v>16</v>
      </c>
      <c r="C168" s="5" t="s">
        <v>31</v>
      </c>
      <c r="D168" s="5" t="s">
        <v>29</v>
      </c>
      <c r="E168" s="5" t="s">
        <v>37</v>
      </c>
      <c r="F168" s="5">
        <v>5000</v>
      </c>
      <c r="G168" s="7">
        <v>215</v>
      </c>
      <c r="H168" s="7">
        <v>5000</v>
      </c>
      <c r="I168" s="8">
        <v>3.5000000000000003E-2</v>
      </c>
      <c r="J168" s="9">
        <f t="shared" si="4"/>
        <v>1037375</v>
      </c>
      <c r="K168" s="9">
        <f t="shared" si="5"/>
        <v>1203355</v>
      </c>
    </row>
    <row r="169" spans="1:11" x14ac:dyDescent="0.2">
      <c r="A169" s="6">
        <v>41404</v>
      </c>
      <c r="B169" s="5" t="s">
        <v>14</v>
      </c>
      <c r="C169" s="5" t="s">
        <v>31</v>
      </c>
      <c r="D169" s="5" t="s">
        <v>26</v>
      </c>
      <c r="E169" s="5" t="s">
        <v>37</v>
      </c>
      <c r="F169" s="5">
        <v>5000</v>
      </c>
      <c r="G169" s="7">
        <v>220</v>
      </c>
      <c r="H169" s="7">
        <v>5000</v>
      </c>
      <c r="I169" s="8">
        <v>3.5000000000000003E-2</v>
      </c>
      <c r="J169" s="9">
        <f t="shared" si="4"/>
        <v>1061500</v>
      </c>
      <c r="K169" s="9">
        <f t="shared" si="5"/>
        <v>1231340</v>
      </c>
    </row>
    <row r="170" spans="1:11" x14ac:dyDescent="0.2">
      <c r="A170" s="6">
        <v>41402</v>
      </c>
      <c r="B170" s="5" t="s">
        <v>19</v>
      </c>
      <c r="C170" s="5" t="s">
        <v>33</v>
      </c>
      <c r="D170" s="5" t="s">
        <v>25</v>
      </c>
      <c r="E170" s="5" t="s">
        <v>35</v>
      </c>
      <c r="F170" s="5">
        <v>250</v>
      </c>
      <c r="G170" s="7">
        <v>445</v>
      </c>
      <c r="H170" s="7">
        <v>2500</v>
      </c>
      <c r="I170" s="8">
        <v>0.03</v>
      </c>
      <c r="J170" s="9">
        <f t="shared" si="4"/>
        <v>1079125</v>
      </c>
      <c r="K170" s="9">
        <f t="shared" si="5"/>
        <v>1251785</v>
      </c>
    </row>
    <row r="171" spans="1:11" x14ac:dyDescent="0.2">
      <c r="A171" s="6">
        <v>41407</v>
      </c>
      <c r="B171" s="5" t="s">
        <v>16</v>
      </c>
      <c r="C171" s="5" t="s">
        <v>30</v>
      </c>
      <c r="D171" s="5" t="s">
        <v>27</v>
      </c>
      <c r="E171" s="5" t="s">
        <v>34</v>
      </c>
      <c r="F171" s="5">
        <v>500</v>
      </c>
      <c r="G171" s="7">
        <v>230</v>
      </c>
      <c r="H171" s="7">
        <v>5000</v>
      </c>
      <c r="I171" s="8">
        <v>0.02</v>
      </c>
      <c r="J171" s="9">
        <f t="shared" si="4"/>
        <v>1127000</v>
      </c>
      <c r="K171" s="9">
        <f t="shared" si="5"/>
        <v>1307320</v>
      </c>
    </row>
    <row r="172" spans="1:11" x14ac:dyDescent="0.2">
      <c r="A172" s="6">
        <v>41405</v>
      </c>
      <c r="B172" s="5" t="s">
        <v>14</v>
      </c>
      <c r="C172" s="5" t="s">
        <v>32</v>
      </c>
      <c r="D172" s="5" t="s">
        <v>26</v>
      </c>
      <c r="E172" s="5" t="s">
        <v>38</v>
      </c>
      <c r="F172" s="5">
        <v>250</v>
      </c>
      <c r="G172" s="7">
        <v>470</v>
      </c>
      <c r="H172" s="7">
        <v>2500</v>
      </c>
      <c r="I172" s="8">
        <v>0.04</v>
      </c>
      <c r="J172" s="9">
        <f t="shared" si="4"/>
        <v>1128000</v>
      </c>
      <c r="K172" s="9">
        <f t="shared" si="5"/>
        <v>1308480</v>
      </c>
    </row>
    <row r="173" spans="1:11" x14ac:dyDescent="0.2">
      <c r="A173" s="6">
        <v>41411</v>
      </c>
      <c r="B173" s="5" t="s">
        <v>15</v>
      </c>
      <c r="C173" s="5" t="s">
        <v>30</v>
      </c>
      <c r="D173" s="5" t="s">
        <v>28</v>
      </c>
      <c r="E173" s="5" t="s">
        <v>38</v>
      </c>
      <c r="F173" s="5">
        <v>3000</v>
      </c>
      <c r="G173" s="7">
        <v>40</v>
      </c>
      <c r="H173" s="7">
        <v>30000</v>
      </c>
      <c r="I173" s="8">
        <v>0.04</v>
      </c>
      <c r="J173" s="9">
        <f t="shared" si="4"/>
        <v>1152000</v>
      </c>
      <c r="K173" s="9">
        <f t="shared" si="5"/>
        <v>1336320</v>
      </c>
    </row>
    <row r="174" spans="1:11" x14ac:dyDescent="0.2">
      <c r="A174" s="6">
        <v>41410</v>
      </c>
      <c r="B174" s="5" t="s">
        <v>15</v>
      </c>
      <c r="C174" s="5" t="s">
        <v>33</v>
      </c>
      <c r="D174" s="5" t="s">
        <v>27</v>
      </c>
      <c r="E174" s="5" t="s">
        <v>37</v>
      </c>
      <c r="F174" s="5">
        <v>2000</v>
      </c>
      <c r="G174" s="7">
        <v>60</v>
      </c>
      <c r="H174" s="7">
        <v>20000</v>
      </c>
      <c r="I174" s="8">
        <v>3.5000000000000003E-2</v>
      </c>
      <c r="J174" s="9">
        <f t="shared" si="4"/>
        <v>1158000</v>
      </c>
      <c r="K174" s="9">
        <f t="shared" si="5"/>
        <v>1343280</v>
      </c>
    </row>
    <row r="175" spans="1:11" x14ac:dyDescent="0.2">
      <c r="A175" s="6">
        <v>41410</v>
      </c>
      <c r="B175" s="5" t="s">
        <v>15</v>
      </c>
      <c r="C175" s="5" t="s">
        <v>33</v>
      </c>
      <c r="D175" s="5" t="s">
        <v>26</v>
      </c>
      <c r="E175" s="5" t="s">
        <v>37</v>
      </c>
      <c r="F175" s="5">
        <v>1500</v>
      </c>
      <c r="G175" s="7">
        <v>80</v>
      </c>
      <c r="H175" s="7">
        <v>15000</v>
      </c>
      <c r="I175" s="8">
        <v>3.5000000000000003E-2</v>
      </c>
      <c r="J175" s="9">
        <f t="shared" si="4"/>
        <v>1158000</v>
      </c>
      <c r="K175" s="9">
        <f t="shared" si="5"/>
        <v>1343280</v>
      </c>
    </row>
    <row r="176" spans="1:11" x14ac:dyDescent="0.2">
      <c r="A176" s="6">
        <v>41408</v>
      </c>
      <c r="B176" s="5" t="s">
        <v>11</v>
      </c>
      <c r="C176" s="5" t="s">
        <v>31</v>
      </c>
      <c r="D176" s="5" t="s">
        <v>27</v>
      </c>
      <c r="E176" s="5" t="s">
        <v>35</v>
      </c>
      <c r="F176" s="5">
        <v>2000</v>
      </c>
      <c r="G176" s="7">
        <v>60</v>
      </c>
      <c r="H176" s="7">
        <v>20000</v>
      </c>
      <c r="I176" s="8">
        <v>0.03</v>
      </c>
      <c r="J176" s="9">
        <f t="shared" si="4"/>
        <v>1164000</v>
      </c>
      <c r="K176" s="9">
        <f t="shared" si="5"/>
        <v>1350240</v>
      </c>
    </row>
    <row r="177" spans="1:11" x14ac:dyDescent="0.2">
      <c r="A177" s="6">
        <v>41409</v>
      </c>
      <c r="B177" s="5" t="s">
        <v>11</v>
      </c>
      <c r="C177" s="5" t="s">
        <v>32</v>
      </c>
      <c r="D177" s="5" t="s">
        <v>28</v>
      </c>
      <c r="E177" s="5" t="s">
        <v>36</v>
      </c>
      <c r="F177" s="5">
        <v>3000</v>
      </c>
      <c r="G177" s="7">
        <v>40</v>
      </c>
      <c r="H177" s="7">
        <v>30000</v>
      </c>
      <c r="I177" s="8">
        <v>2.5000000000000001E-2</v>
      </c>
      <c r="J177" s="9">
        <f t="shared" si="4"/>
        <v>1170000</v>
      </c>
      <c r="K177" s="9">
        <f t="shared" si="5"/>
        <v>1357200</v>
      </c>
    </row>
    <row r="178" spans="1:11" x14ac:dyDescent="0.2">
      <c r="A178" s="6">
        <v>41409</v>
      </c>
      <c r="B178" s="5" t="s">
        <v>19</v>
      </c>
      <c r="C178" s="5" t="s">
        <v>32</v>
      </c>
      <c r="D178" s="5" t="s">
        <v>27</v>
      </c>
      <c r="E178" s="5" t="s">
        <v>36</v>
      </c>
      <c r="F178" s="5">
        <v>250</v>
      </c>
      <c r="G178" s="7">
        <v>480</v>
      </c>
      <c r="H178" s="7">
        <v>2500</v>
      </c>
      <c r="I178" s="8">
        <v>2.5000000000000001E-2</v>
      </c>
      <c r="J178" s="9">
        <f t="shared" si="4"/>
        <v>1170000</v>
      </c>
      <c r="K178" s="9">
        <f t="shared" si="5"/>
        <v>1357200</v>
      </c>
    </row>
    <row r="179" spans="1:11" x14ac:dyDescent="0.2">
      <c r="A179" s="6">
        <v>41409</v>
      </c>
      <c r="B179" s="5" t="s">
        <v>16</v>
      </c>
      <c r="C179" s="5" t="s">
        <v>32</v>
      </c>
      <c r="D179" s="5" t="s">
        <v>25</v>
      </c>
      <c r="E179" s="5" t="s">
        <v>36</v>
      </c>
      <c r="F179" s="5">
        <v>1000</v>
      </c>
      <c r="G179" s="7">
        <v>120</v>
      </c>
      <c r="H179" s="7">
        <v>10000</v>
      </c>
      <c r="I179" s="8">
        <v>2.5000000000000001E-2</v>
      </c>
      <c r="J179" s="9">
        <f t="shared" si="4"/>
        <v>1170000</v>
      </c>
      <c r="K179" s="9">
        <f t="shared" si="5"/>
        <v>1357200</v>
      </c>
    </row>
    <row r="180" spans="1:11" x14ac:dyDescent="0.2">
      <c r="A180" s="6">
        <v>41413</v>
      </c>
      <c r="B180" s="5" t="s">
        <v>20</v>
      </c>
      <c r="C180" s="5" t="s">
        <v>32</v>
      </c>
      <c r="D180" s="5" t="s">
        <v>28</v>
      </c>
      <c r="E180" s="5" t="s">
        <v>34</v>
      </c>
      <c r="F180" s="5">
        <v>3000</v>
      </c>
      <c r="G180" s="7">
        <v>40</v>
      </c>
      <c r="H180" s="7">
        <v>30000</v>
      </c>
      <c r="I180" s="8">
        <v>0.02</v>
      </c>
      <c r="J180" s="9">
        <f t="shared" si="4"/>
        <v>1176000</v>
      </c>
      <c r="K180" s="9">
        <f t="shared" si="5"/>
        <v>1364160</v>
      </c>
    </row>
    <row r="181" spans="1:11" x14ac:dyDescent="0.2">
      <c r="A181" s="6">
        <v>41412</v>
      </c>
      <c r="B181" s="5" t="s">
        <v>20</v>
      </c>
      <c r="C181" s="5" t="s">
        <v>31</v>
      </c>
      <c r="D181" s="5" t="s">
        <v>27</v>
      </c>
      <c r="E181" s="5" t="s">
        <v>39</v>
      </c>
      <c r="F181" s="5">
        <v>2000</v>
      </c>
      <c r="G181" s="7">
        <v>60</v>
      </c>
      <c r="H181" s="7">
        <v>20000</v>
      </c>
      <c r="I181" s="8">
        <v>1.4999999999999999E-2</v>
      </c>
      <c r="J181" s="9">
        <f t="shared" si="4"/>
        <v>1182000</v>
      </c>
      <c r="K181" s="9">
        <f t="shared" si="5"/>
        <v>1371120</v>
      </c>
    </row>
    <row r="182" spans="1:11" x14ac:dyDescent="0.2">
      <c r="A182" s="6">
        <v>41412</v>
      </c>
      <c r="B182" s="5" t="s">
        <v>20</v>
      </c>
      <c r="C182" s="5" t="s">
        <v>31</v>
      </c>
      <c r="D182" s="5" t="s">
        <v>26</v>
      </c>
      <c r="E182" s="5" t="s">
        <v>39</v>
      </c>
      <c r="F182" s="5">
        <v>1500</v>
      </c>
      <c r="G182" s="7">
        <v>80</v>
      </c>
      <c r="H182" s="7">
        <v>15000</v>
      </c>
      <c r="I182" s="8">
        <v>1.4999999999999999E-2</v>
      </c>
      <c r="J182" s="9">
        <f t="shared" si="4"/>
        <v>1182000</v>
      </c>
      <c r="K182" s="9">
        <f t="shared" si="5"/>
        <v>1371120</v>
      </c>
    </row>
    <row r="183" spans="1:11" x14ac:dyDescent="0.2">
      <c r="A183" s="6">
        <v>41412</v>
      </c>
      <c r="B183" s="5" t="s">
        <v>11</v>
      </c>
      <c r="C183" s="5" t="s">
        <v>31</v>
      </c>
      <c r="D183" s="5" t="s">
        <v>25</v>
      </c>
      <c r="E183" s="5" t="s">
        <v>39</v>
      </c>
      <c r="F183" s="5">
        <v>2000</v>
      </c>
      <c r="G183" s="7">
        <v>60</v>
      </c>
      <c r="H183" s="7">
        <v>20000</v>
      </c>
      <c r="I183" s="8">
        <v>1.4999999999999999E-2</v>
      </c>
      <c r="J183" s="9">
        <f t="shared" si="4"/>
        <v>1182000</v>
      </c>
      <c r="K183" s="9">
        <f t="shared" si="5"/>
        <v>1371120</v>
      </c>
    </row>
    <row r="184" spans="1:11" x14ac:dyDescent="0.2">
      <c r="A184" s="6">
        <v>41411</v>
      </c>
      <c r="B184" s="5" t="s">
        <v>16</v>
      </c>
      <c r="C184" s="5" t="s">
        <v>30</v>
      </c>
      <c r="D184" s="5" t="s">
        <v>26</v>
      </c>
      <c r="E184" s="5" t="s">
        <v>38</v>
      </c>
      <c r="F184" s="5">
        <v>5000</v>
      </c>
      <c r="G184" s="7">
        <v>250</v>
      </c>
      <c r="H184" s="7">
        <v>5000</v>
      </c>
      <c r="I184" s="8">
        <v>0.04</v>
      </c>
      <c r="J184" s="9">
        <f t="shared" si="4"/>
        <v>1200000</v>
      </c>
      <c r="K184" s="9">
        <f t="shared" si="5"/>
        <v>1392000</v>
      </c>
    </row>
    <row r="185" spans="1:11" x14ac:dyDescent="0.2">
      <c r="A185" s="6">
        <v>41407</v>
      </c>
      <c r="B185" s="5" t="s">
        <v>14</v>
      </c>
      <c r="C185" s="5" t="s">
        <v>30</v>
      </c>
      <c r="D185" s="5" t="s">
        <v>29</v>
      </c>
      <c r="E185" s="5" t="s">
        <v>34</v>
      </c>
      <c r="F185" s="5">
        <v>500</v>
      </c>
      <c r="G185" s="7">
        <v>250</v>
      </c>
      <c r="H185" s="7">
        <v>5000</v>
      </c>
      <c r="I185" s="8">
        <v>0.02</v>
      </c>
      <c r="J185" s="9">
        <f t="shared" si="4"/>
        <v>1225000</v>
      </c>
      <c r="K185" s="9">
        <f t="shared" si="5"/>
        <v>1421000</v>
      </c>
    </row>
    <row r="186" spans="1:11" x14ac:dyDescent="0.2">
      <c r="A186" s="6">
        <v>41416</v>
      </c>
      <c r="B186" s="5" t="s">
        <v>19</v>
      </c>
      <c r="C186" s="5" t="s">
        <v>31</v>
      </c>
      <c r="D186" s="5" t="s">
        <v>29</v>
      </c>
      <c r="E186" s="5" t="s">
        <v>37</v>
      </c>
      <c r="F186" s="5">
        <v>250</v>
      </c>
      <c r="G186" s="7">
        <v>515</v>
      </c>
      <c r="H186" s="7">
        <v>2500</v>
      </c>
      <c r="I186" s="8">
        <v>3.5000000000000003E-2</v>
      </c>
      <c r="J186" s="9">
        <f t="shared" si="4"/>
        <v>1242437.5</v>
      </c>
      <c r="K186" s="9">
        <f t="shared" si="5"/>
        <v>1441227.5</v>
      </c>
    </row>
    <row r="187" spans="1:11" x14ac:dyDescent="0.2">
      <c r="A187" s="6">
        <v>41414</v>
      </c>
      <c r="B187" s="5" t="s">
        <v>16</v>
      </c>
      <c r="C187" s="5" t="s">
        <v>33</v>
      </c>
      <c r="D187" s="5" t="s">
        <v>29</v>
      </c>
      <c r="E187" s="5" t="s">
        <v>35</v>
      </c>
      <c r="F187" s="5">
        <v>500</v>
      </c>
      <c r="G187" s="7">
        <v>265</v>
      </c>
      <c r="H187" s="7">
        <v>5000</v>
      </c>
      <c r="I187" s="8">
        <v>0.03</v>
      </c>
      <c r="J187" s="9">
        <f t="shared" si="4"/>
        <v>1285250</v>
      </c>
      <c r="K187" s="9">
        <f t="shared" si="5"/>
        <v>1490890</v>
      </c>
    </row>
    <row r="188" spans="1:11" x14ac:dyDescent="0.2">
      <c r="A188" s="6">
        <v>41415</v>
      </c>
      <c r="B188" s="5" t="s">
        <v>11</v>
      </c>
      <c r="C188" s="5" t="s">
        <v>30</v>
      </c>
      <c r="D188" s="5" t="s">
        <v>28</v>
      </c>
      <c r="E188" s="5" t="s">
        <v>36</v>
      </c>
      <c r="F188" s="5">
        <v>1500</v>
      </c>
      <c r="G188" s="7">
        <v>90</v>
      </c>
      <c r="H188" s="7">
        <v>15000</v>
      </c>
      <c r="I188" s="8">
        <v>2.5000000000000001E-2</v>
      </c>
      <c r="J188" s="9">
        <f t="shared" si="4"/>
        <v>1316250</v>
      </c>
      <c r="K188" s="9">
        <f t="shared" si="5"/>
        <v>1526850</v>
      </c>
    </row>
    <row r="189" spans="1:11" x14ac:dyDescent="0.2">
      <c r="A189" s="6">
        <v>41399</v>
      </c>
      <c r="B189" s="5" t="s">
        <v>19</v>
      </c>
      <c r="C189" s="5" t="s">
        <v>30</v>
      </c>
      <c r="D189" s="5" t="s">
        <v>26</v>
      </c>
      <c r="E189" s="5" t="s">
        <v>38</v>
      </c>
      <c r="F189" s="5">
        <v>250</v>
      </c>
      <c r="G189" s="7">
        <v>550</v>
      </c>
      <c r="H189" s="7">
        <v>2500</v>
      </c>
      <c r="I189" s="8">
        <v>0.04</v>
      </c>
      <c r="J189" s="9">
        <f t="shared" si="4"/>
        <v>1320000</v>
      </c>
      <c r="K189" s="9">
        <f t="shared" si="5"/>
        <v>1531200</v>
      </c>
    </row>
    <row r="190" spans="1:11" x14ac:dyDescent="0.2">
      <c r="A190" s="6">
        <v>41412</v>
      </c>
      <c r="B190" s="5" t="s">
        <v>14</v>
      </c>
      <c r="C190" s="5" t="s">
        <v>31</v>
      </c>
      <c r="D190" s="5" t="s">
        <v>28</v>
      </c>
      <c r="E190" s="5" t="s">
        <v>39</v>
      </c>
      <c r="F190" s="5">
        <v>250</v>
      </c>
      <c r="G190" s="7">
        <v>540</v>
      </c>
      <c r="H190" s="7">
        <v>2500</v>
      </c>
      <c r="I190" s="8">
        <v>1.4999999999999999E-2</v>
      </c>
      <c r="J190" s="9">
        <f t="shared" si="4"/>
        <v>1329750</v>
      </c>
      <c r="K190" s="9">
        <f t="shared" si="5"/>
        <v>1542510</v>
      </c>
    </row>
    <row r="191" spans="1:11" x14ac:dyDescent="0.2">
      <c r="A191" s="6">
        <v>41411</v>
      </c>
      <c r="B191" s="5" t="s">
        <v>14</v>
      </c>
      <c r="C191" s="5" t="s">
        <v>30</v>
      </c>
      <c r="D191" s="5" t="s">
        <v>28</v>
      </c>
      <c r="E191" s="5" t="s">
        <v>38</v>
      </c>
      <c r="F191" s="5">
        <v>5000</v>
      </c>
      <c r="G191" s="7">
        <v>290</v>
      </c>
      <c r="H191" s="7">
        <v>5000</v>
      </c>
      <c r="I191" s="8">
        <v>0.04</v>
      </c>
      <c r="J191" s="9">
        <f t="shared" si="4"/>
        <v>1392000</v>
      </c>
      <c r="K191" s="9">
        <f t="shared" si="5"/>
        <v>1614720</v>
      </c>
    </row>
    <row r="192" spans="1:11" x14ac:dyDescent="0.2">
      <c r="A192" s="6">
        <v>41418</v>
      </c>
      <c r="B192" s="5" t="s">
        <v>16</v>
      </c>
      <c r="C192" s="5" t="s">
        <v>33</v>
      </c>
      <c r="D192" s="5" t="s">
        <v>28</v>
      </c>
      <c r="E192" s="5" t="s">
        <v>39</v>
      </c>
      <c r="F192" s="5">
        <v>5000</v>
      </c>
      <c r="G192" s="7">
        <v>285</v>
      </c>
      <c r="H192" s="7">
        <v>5000</v>
      </c>
      <c r="I192" s="8">
        <v>1.4999999999999999E-2</v>
      </c>
      <c r="J192" s="9">
        <f t="shared" si="4"/>
        <v>1403625</v>
      </c>
      <c r="K192" s="9">
        <f t="shared" si="5"/>
        <v>1628205</v>
      </c>
    </row>
    <row r="193" spans="1:11" x14ac:dyDescent="0.2">
      <c r="A193" s="6">
        <v>41405</v>
      </c>
      <c r="B193" s="5" t="s">
        <v>15</v>
      </c>
      <c r="C193" s="5" t="s">
        <v>32</v>
      </c>
      <c r="D193" s="5" t="s">
        <v>25</v>
      </c>
      <c r="E193" s="5" t="s">
        <v>38</v>
      </c>
      <c r="F193" s="5">
        <v>3000</v>
      </c>
      <c r="G193" s="7">
        <v>50</v>
      </c>
      <c r="H193" s="7">
        <v>30000</v>
      </c>
      <c r="I193" s="8">
        <v>0.04</v>
      </c>
      <c r="J193" s="9">
        <f t="shared" si="4"/>
        <v>1440000</v>
      </c>
      <c r="K193" s="9">
        <f t="shared" si="5"/>
        <v>1670400</v>
      </c>
    </row>
    <row r="194" spans="1:11" x14ac:dyDescent="0.2">
      <c r="A194" s="6">
        <v>41406</v>
      </c>
      <c r="B194" s="5" t="s">
        <v>19</v>
      </c>
      <c r="C194" s="5" t="s">
        <v>33</v>
      </c>
      <c r="D194" s="5" t="s">
        <v>28</v>
      </c>
      <c r="E194" s="5" t="s">
        <v>39</v>
      </c>
      <c r="F194" s="5">
        <v>250</v>
      </c>
      <c r="G194" s="7">
        <v>585</v>
      </c>
      <c r="H194" s="7">
        <v>2500</v>
      </c>
      <c r="I194" s="8">
        <v>1.4999999999999999E-2</v>
      </c>
      <c r="J194" s="9">
        <f t="shared" ref="J194:J257" si="6">G194*H194*(1-I194)</f>
        <v>1440562.5</v>
      </c>
      <c r="K194" s="9">
        <f t="shared" ref="K194:K257" si="7">J194*1.16</f>
        <v>1671052.5</v>
      </c>
    </row>
    <row r="195" spans="1:11" x14ac:dyDescent="0.2">
      <c r="A195" s="6">
        <v>41404</v>
      </c>
      <c r="B195" s="5" t="s">
        <v>15</v>
      </c>
      <c r="C195" s="5" t="s">
        <v>31</v>
      </c>
      <c r="D195" s="5" t="s">
        <v>25</v>
      </c>
      <c r="E195" s="5" t="s">
        <v>37</v>
      </c>
      <c r="F195" s="5">
        <v>1000</v>
      </c>
      <c r="G195" s="7">
        <v>150</v>
      </c>
      <c r="H195" s="7">
        <v>10000</v>
      </c>
      <c r="I195" s="8">
        <v>3.5000000000000003E-2</v>
      </c>
      <c r="J195" s="9">
        <f t="shared" si="6"/>
        <v>1447500</v>
      </c>
      <c r="K195" s="9">
        <f t="shared" si="7"/>
        <v>1679100</v>
      </c>
    </row>
    <row r="196" spans="1:11" x14ac:dyDescent="0.2">
      <c r="A196" s="6">
        <v>41402</v>
      </c>
      <c r="B196" s="5" t="s">
        <v>11</v>
      </c>
      <c r="C196" s="5" t="s">
        <v>33</v>
      </c>
      <c r="D196" s="5" t="s">
        <v>25</v>
      </c>
      <c r="E196" s="5" t="s">
        <v>35</v>
      </c>
      <c r="F196" s="5">
        <v>1000</v>
      </c>
      <c r="G196" s="7">
        <v>150</v>
      </c>
      <c r="H196" s="7">
        <v>10000</v>
      </c>
      <c r="I196" s="8">
        <v>0.03</v>
      </c>
      <c r="J196" s="9">
        <f t="shared" si="6"/>
        <v>1455000</v>
      </c>
      <c r="K196" s="9">
        <f t="shared" si="7"/>
        <v>1687800</v>
      </c>
    </row>
    <row r="197" spans="1:11" x14ac:dyDescent="0.2">
      <c r="A197" s="6">
        <v>41409</v>
      </c>
      <c r="B197" s="5" t="s">
        <v>20</v>
      </c>
      <c r="C197" s="5" t="s">
        <v>32</v>
      </c>
      <c r="D197" s="5" t="s">
        <v>27</v>
      </c>
      <c r="E197" s="5" t="s">
        <v>36</v>
      </c>
      <c r="F197" s="5">
        <v>1500</v>
      </c>
      <c r="G197" s="7">
        <v>100</v>
      </c>
      <c r="H197" s="7">
        <v>15000</v>
      </c>
      <c r="I197" s="8">
        <v>2.5000000000000001E-2</v>
      </c>
      <c r="J197" s="9">
        <f t="shared" si="6"/>
        <v>1462500</v>
      </c>
      <c r="K197" s="9">
        <f t="shared" si="7"/>
        <v>1696499.9999999998</v>
      </c>
    </row>
    <row r="198" spans="1:11" x14ac:dyDescent="0.2">
      <c r="A198" s="6">
        <v>41397</v>
      </c>
      <c r="B198" s="5" t="s">
        <v>16</v>
      </c>
      <c r="C198" s="5" t="s">
        <v>32</v>
      </c>
      <c r="D198" s="5" t="s">
        <v>26</v>
      </c>
      <c r="E198" s="5" t="s">
        <v>36</v>
      </c>
      <c r="F198" s="5">
        <v>500</v>
      </c>
      <c r="G198" s="7">
        <v>300</v>
      </c>
      <c r="H198" s="7">
        <v>5000</v>
      </c>
      <c r="I198" s="8">
        <v>2.5000000000000001E-2</v>
      </c>
      <c r="J198" s="9">
        <f t="shared" si="6"/>
        <v>1462500</v>
      </c>
      <c r="K198" s="9">
        <f t="shared" si="7"/>
        <v>1696499.9999999998</v>
      </c>
    </row>
    <row r="199" spans="1:11" x14ac:dyDescent="0.2">
      <c r="A199" s="6">
        <v>41407</v>
      </c>
      <c r="B199" s="5" t="s">
        <v>15</v>
      </c>
      <c r="C199" s="5" t="s">
        <v>30</v>
      </c>
      <c r="D199" s="5" t="s">
        <v>27</v>
      </c>
      <c r="E199" s="5" t="s">
        <v>34</v>
      </c>
      <c r="F199" s="5">
        <v>1500</v>
      </c>
      <c r="G199" s="7">
        <v>100</v>
      </c>
      <c r="H199" s="7">
        <v>15000</v>
      </c>
      <c r="I199" s="8">
        <v>0.02</v>
      </c>
      <c r="J199" s="9">
        <f t="shared" si="6"/>
        <v>1470000</v>
      </c>
      <c r="K199" s="9">
        <f t="shared" si="7"/>
        <v>1705199.9999999998</v>
      </c>
    </row>
    <row r="200" spans="1:11" x14ac:dyDescent="0.2">
      <c r="A200" s="6">
        <v>41407</v>
      </c>
      <c r="B200" s="5" t="s">
        <v>20</v>
      </c>
      <c r="C200" s="5" t="s">
        <v>30</v>
      </c>
      <c r="D200" s="5" t="s">
        <v>25</v>
      </c>
      <c r="E200" s="5" t="s">
        <v>34</v>
      </c>
      <c r="F200" s="5">
        <v>3000</v>
      </c>
      <c r="G200" s="7">
        <v>50</v>
      </c>
      <c r="H200" s="7">
        <v>30000</v>
      </c>
      <c r="I200" s="8">
        <v>0.02</v>
      </c>
      <c r="J200" s="9">
        <f t="shared" si="6"/>
        <v>1470000</v>
      </c>
      <c r="K200" s="9">
        <f t="shared" si="7"/>
        <v>1705199.9999999998</v>
      </c>
    </row>
    <row r="201" spans="1:11" x14ac:dyDescent="0.2">
      <c r="A201" s="6">
        <v>41406</v>
      </c>
      <c r="B201" s="5" t="s">
        <v>20</v>
      </c>
      <c r="C201" s="5" t="s">
        <v>33</v>
      </c>
      <c r="D201" s="5" t="s">
        <v>25</v>
      </c>
      <c r="E201" s="5" t="s">
        <v>39</v>
      </c>
      <c r="F201" s="5">
        <v>1000</v>
      </c>
      <c r="G201" s="7">
        <v>150</v>
      </c>
      <c r="H201" s="7">
        <v>10000</v>
      </c>
      <c r="I201" s="8">
        <v>1.4999999999999999E-2</v>
      </c>
      <c r="J201" s="9">
        <f t="shared" si="6"/>
        <v>1477500</v>
      </c>
      <c r="K201" s="9">
        <f t="shared" si="7"/>
        <v>1713899.9999999998</v>
      </c>
    </row>
    <row r="202" spans="1:11" x14ac:dyDescent="0.2">
      <c r="A202" s="6">
        <v>41395</v>
      </c>
      <c r="B202" s="5" t="s">
        <v>14</v>
      </c>
      <c r="C202" s="5" t="s">
        <v>30</v>
      </c>
      <c r="D202" s="5" t="s">
        <v>25</v>
      </c>
      <c r="E202" s="5" t="s">
        <v>34</v>
      </c>
      <c r="F202" s="5">
        <v>250</v>
      </c>
      <c r="G202" s="7">
        <v>610</v>
      </c>
      <c r="H202" s="7">
        <v>2500</v>
      </c>
      <c r="I202" s="8">
        <v>0.02</v>
      </c>
      <c r="J202" s="9">
        <f t="shared" si="6"/>
        <v>1494500</v>
      </c>
      <c r="K202" s="9">
        <f t="shared" si="7"/>
        <v>1733619.9999999998</v>
      </c>
    </row>
    <row r="203" spans="1:11" x14ac:dyDescent="0.2">
      <c r="A203" s="6">
        <v>41416</v>
      </c>
      <c r="B203" s="5" t="s">
        <v>16</v>
      </c>
      <c r="C203" s="5" t="s">
        <v>31</v>
      </c>
      <c r="D203" s="5" t="s">
        <v>27</v>
      </c>
      <c r="E203" s="5" t="s">
        <v>37</v>
      </c>
      <c r="F203" s="5">
        <v>1000</v>
      </c>
      <c r="G203" s="7">
        <v>155</v>
      </c>
      <c r="H203" s="7">
        <v>10000</v>
      </c>
      <c r="I203" s="8">
        <v>3.5000000000000003E-2</v>
      </c>
      <c r="J203" s="9">
        <f t="shared" si="6"/>
        <v>1495750</v>
      </c>
      <c r="K203" s="9">
        <f t="shared" si="7"/>
        <v>1735069.9999999998</v>
      </c>
    </row>
    <row r="204" spans="1:11" x14ac:dyDescent="0.2">
      <c r="A204" s="6">
        <v>41413</v>
      </c>
      <c r="B204" s="5" t="s">
        <v>19</v>
      </c>
      <c r="C204" s="5" t="s">
        <v>32</v>
      </c>
      <c r="D204" s="5" t="s">
        <v>25</v>
      </c>
      <c r="E204" s="5" t="s">
        <v>34</v>
      </c>
      <c r="F204" s="5">
        <v>250</v>
      </c>
      <c r="G204" s="7">
        <v>620</v>
      </c>
      <c r="H204" s="7">
        <v>2500</v>
      </c>
      <c r="I204" s="8">
        <v>0.02</v>
      </c>
      <c r="J204" s="9">
        <f t="shared" si="6"/>
        <v>1519000</v>
      </c>
      <c r="K204" s="9">
        <f t="shared" si="7"/>
        <v>1762039.9999999998</v>
      </c>
    </row>
    <row r="205" spans="1:11" x14ac:dyDescent="0.2">
      <c r="A205" s="6">
        <v>41398</v>
      </c>
      <c r="B205" s="5" t="s">
        <v>11</v>
      </c>
      <c r="C205" s="5" t="s">
        <v>33</v>
      </c>
      <c r="D205" s="5" t="s">
        <v>26</v>
      </c>
      <c r="E205" s="5" t="s">
        <v>37</v>
      </c>
      <c r="F205" s="5">
        <v>2000</v>
      </c>
      <c r="G205" s="7">
        <v>80</v>
      </c>
      <c r="H205" s="7">
        <v>20000</v>
      </c>
      <c r="I205" s="8">
        <v>3.5000000000000003E-2</v>
      </c>
      <c r="J205" s="9">
        <f t="shared" si="6"/>
        <v>1544000</v>
      </c>
      <c r="K205" s="9">
        <f t="shared" si="7"/>
        <v>1791039.9999999998</v>
      </c>
    </row>
    <row r="206" spans="1:11" x14ac:dyDescent="0.2">
      <c r="A206" s="6">
        <v>41402</v>
      </c>
      <c r="B206" s="5" t="s">
        <v>20</v>
      </c>
      <c r="C206" s="5" t="s">
        <v>33</v>
      </c>
      <c r="D206" s="5" t="s">
        <v>26</v>
      </c>
      <c r="E206" s="5" t="s">
        <v>35</v>
      </c>
      <c r="F206" s="5">
        <v>2000</v>
      </c>
      <c r="G206" s="7">
        <v>80</v>
      </c>
      <c r="H206" s="7">
        <v>20000</v>
      </c>
      <c r="I206" s="8">
        <v>0.03</v>
      </c>
      <c r="J206" s="9">
        <f t="shared" si="6"/>
        <v>1552000</v>
      </c>
      <c r="K206" s="9">
        <f t="shared" si="7"/>
        <v>1800319.9999999998</v>
      </c>
    </row>
    <row r="207" spans="1:11" x14ac:dyDescent="0.2">
      <c r="A207" s="6">
        <v>41414</v>
      </c>
      <c r="B207" s="5" t="s">
        <v>14</v>
      </c>
      <c r="C207" s="5" t="s">
        <v>33</v>
      </c>
      <c r="D207" s="5" t="s">
        <v>26</v>
      </c>
      <c r="E207" s="5" t="s">
        <v>35</v>
      </c>
      <c r="F207" s="5">
        <v>500</v>
      </c>
      <c r="G207" s="7">
        <v>320</v>
      </c>
      <c r="H207" s="7">
        <v>5000</v>
      </c>
      <c r="I207" s="8">
        <v>0.03</v>
      </c>
      <c r="J207" s="9">
        <f t="shared" si="6"/>
        <v>1552000</v>
      </c>
      <c r="K207" s="9">
        <f t="shared" si="7"/>
        <v>1800319.9999999998</v>
      </c>
    </row>
    <row r="208" spans="1:11" x14ac:dyDescent="0.2">
      <c r="A208" s="6">
        <v>41401</v>
      </c>
      <c r="B208" s="5" t="s">
        <v>16</v>
      </c>
      <c r="C208" s="5" t="s">
        <v>32</v>
      </c>
      <c r="D208" s="5" t="s">
        <v>25</v>
      </c>
      <c r="E208" s="5" t="s">
        <v>34</v>
      </c>
      <c r="F208" s="5">
        <v>5000</v>
      </c>
      <c r="G208" s="7">
        <v>320</v>
      </c>
      <c r="H208" s="7">
        <v>5000</v>
      </c>
      <c r="I208" s="8">
        <v>0.02</v>
      </c>
      <c r="J208" s="9">
        <f t="shared" si="6"/>
        <v>1568000</v>
      </c>
      <c r="K208" s="9">
        <f t="shared" si="7"/>
        <v>1818879.9999999998</v>
      </c>
    </row>
    <row r="209" spans="1:11" x14ac:dyDescent="0.2">
      <c r="A209" s="6">
        <v>41400</v>
      </c>
      <c r="B209" s="5" t="s">
        <v>15</v>
      </c>
      <c r="C209" s="5" t="s">
        <v>31</v>
      </c>
      <c r="D209" s="5" t="s">
        <v>26</v>
      </c>
      <c r="E209" s="5" t="s">
        <v>39</v>
      </c>
      <c r="F209" s="5">
        <v>2000</v>
      </c>
      <c r="G209" s="7">
        <v>80</v>
      </c>
      <c r="H209" s="7">
        <v>20000</v>
      </c>
      <c r="I209" s="8">
        <v>1.4999999999999999E-2</v>
      </c>
      <c r="J209" s="9">
        <f t="shared" si="6"/>
        <v>1576000</v>
      </c>
      <c r="K209" s="9">
        <f t="shared" si="7"/>
        <v>1828159.9999999998</v>
      </c>
    </row>
    <row r="210" spans="1:11" x14ac:dyDescent="0.2">
      <c r="A210" s="6">
        <v>41396</v>
      </c>
      <c r="B210" s="5" t="s">
        <v>19</v>
      </c>
      <c r="C210" s="5" t="s">
        <v>31</v>
      </c>
      <c r="D210" s="5" t="s">
        <v>27</v>
      </c>
      <c r="E210" s="5" t="s">
        <v>35</v>
      </c>
      <c r="F210" s="5">
        <v>250</v>
      </c>
      <c r="G210" s="7">
        <v>655</v>
      </c>
      <c r="H210" s="7">
        <v>2500</v>
      </c>
      <c r="I210" s="8">
        <v>0.03</v>
      </c>
      <c r="J210" s="9">
        <f t="shared" si="6"/>
        <v>1588375</v>
      </c>
      <c r="K210" s="9">
        <f t="shared" si="7"/>
        <v>1842514.9999999998</v>
      </c>
    </row>
    <row r="211" spans="1:11" x14ac:dyDescent="0.2">
      <c r="A211" s="6">
        <v>41404</v>
      </c>
      <c r="B211" s="5" t="s">
        <v>16</v>
      </c>
      <c r="C211" s="5" t="s">
        <v>31</v>
      </c>
      <c r="D211" s="5" t="s">
        <v>28</v>
      </c>
      <c r="E211" s="5" t="s">
        <v>37</v>
      </c>
      <c r="F211" s="5">
        <v>500</v>
      </c>
      <c r="G211" s="7">
        <v>335</v>
      </c>
      <c r="H211" s="7">
        <v>5000</v>
      </c>
      <c r="I211" s="8">
        <v>3.5000000000000003E-2</v>
      </c>
      <c r="J211" s="9">
        <f t="shared" si="6"/>
        <v>1616375</v>
      </c>
      <c r="K211" s="9">
        <f t="shared" si="7"/>
        <v>1874994.9999999998</v>
      </c>
    </row>
    <row r="212" spans="1:11" x14ac:dyDescent="0.2">
      <c r="A212" s="6">
        <v>41399</v>
      </c>
      <c r="B212" s="5" t="s">
        <v>11</v>
      </c>
      <c r="C212" s="5" t="s">
        <v>30</v>
      </c>
      <c r="D212" s="5" t="s">
        <v>26</v>
      </c>
      <c r="E212" s="5" t="s">
        <v>38</v>
      </c>
      <c r="F212" s="5">
        <v>1000</v>
      </c>
      <c r="G212" s="7">
        <v>170</v>
      </c>
      <c r="H212" s="7">
        <v>10000</v>
      </c>
      <c r="I212" s="8">
        <v>0.04</v>
      </c>
      <c r="J212" s="9">
        <f t="shared" si="6"/>
        <v>1632000</v>
      </c>
      <c r="K212" s="9">
        <f t="shared" si="7"/>
        <v>1893119.9999999998</v>
      </c>
    </row>
    <row r="213" spans="1:11" x14ac:dyDescent="0.2">
      <c r="A213" s="6">
        <v>41402</v>
      </c>
      <c r="B213" s="5" t="s">
        <v>14</v>
      </c>
      <c r="C213" s="5" t="s">
        <v>33</v>
      </c>
      <c r="D213" s="5" t="s">
        <v>27</v>
      </c>
      <c r="E213" s="5" t="s">
        <v>35</v>
      </c>
      <c r="F213" s="5">
        <v>250</v>
      </c>
      <c r="G213" s="7">
        <v>680</v>
      </c>
      <c r="H213" s="7">
        <v>2500</v>
      </c>
      <c r="I213" s="8">
        <v>0.03</v>
      </c>
      <c r="J213" s="9">
        <f t="shared" si="6"/>
        <v>1649000</v>
      </c>
      <c r="K213" s="9">
        <f t="shared" si="7"/>
        <v>1912839.9999999998</v>
      </c>
    </row>
    <row r="214" spans="1:11" x14ac:dyDescent="0.2">
      <c r="A214" s="6">
        <v>41408</v>
      </c>
      <c r="B214" s="5" t="s">
        <v>16</v>
      </c>
      <c r="C214" s="5" t="s">
        <v>31</v>
      </c>
      <c r="D214" s="5" t="s">
        <v>29</v>
      </c>
      <c r="E214" s="5" t="s">
        <v>35</v>
      </c>
      <c r="F214" s="5">
        <v>1500</v>
      </c>
      <c r="G214" s="7">
        <v>115</v>
      </c>
      <c r="H214" s="7">
        <v>15000</v>
      </c>
      <c r="I214" s="8">
        <v>0.03</v>
      </c>
      <c r="J214" s="9">
        <f t="shared" si="6"/>
        <v>1673250</v>
      </c>
      <c r="K214" s="9">
        <f t="shared" si="7"/>
        <v>1940969.9999999998</v>
      </c>
    </row>
    <row r="215" spans="1:11" x14ac:dyDescent="0.2">
      <c r="A215" s="6">
        <v>41403</v>
      </c>
      <c r="B215" s="5" t="s">
        <v>19</v>
      </c>
      <c r="C215" s="5" t="s">
        <v>30</v>
      </c>
      <c r="D215" s="5" t="s">
        <v>29</v>
      </c>
      <c r="E215" s="5" t="s">
        <v>36</v>
      </c>
      <c r="F215" s="5">
        <v>250</v>
      </c>
      <c r="G215" s="7">
        <v>690</v>
      </c>
      <c r="H215" s="7">
        <v>2500</v>
      </c>
      <c r="I215" s="8">
        <v>2.5000000000000001E-2</v>
      </c>
      <c r="J215" s="9">
        <f t="shared" si="6"/>
        <v>1681875</v>
      </c>
      <c r="K215" s="9">
        <f t="shared" si="7"/>
        <v>1950974.9999999998</v>
      </c>
    </row>
    <row r="216" spans="1:11" x14ac:dyDescent="0.2">
      <c r="A216" s="6">
        <v>41408</v>
      </c>
      <c r="B216" s="5" t="s">
        <v>16</v>
      </c>
      <c r="C216" s="5" t="s">
        <v>31</v>
      </c>
      <c r="D216" s="5" t="s">
        <v>27</v>
      </c>
      <c r="E216" s="5" t="s">
        <v>35</v>
      </c>
      <c r="F216" s="5">
        <v>5000</v>
      </c>
      <c r="G216" s="7">
        <v>355</v>
      </c>
      <c r="H216" s="7">
        <v>5000</v>
      </c>
      <c r="I216" s="8">
        <v>0.03</v>
      </c>
      <c r="J216" s="9">
        <f t="shared" si="6"/>
        <v>1721750</v>
      </c>
      <c r="K216" s="9">
        <f t="shared" si="7"/>
        <v>1997229.9999999998</v>
      </c>
    </row>
    <row r="217" spans="1:11" x14ac:dyDescent="0.2">
      <c r="A217" s="6">
        <v>41414</v>
      </c>
      <c r="B217" s="5" t="s">
        <v>15</v>
      </c>
      <c r="C217" s="5" t="s">
        <v>33</v>
      </c>
      <c r="D217" s="5" t="s">
        <v>27</v>
      </c>
      <c r="E217" s="5" t="s">
        <v>35</v>
      </c>
      <c r="F217" s="5">
        <v>3000</v>
      </c>
      <c r="G217" s="7">
        <v>60</v>
      </c>
      <c r="H217" s="7">
        <v>30000</v>
      </c>
      <c r="I217" s="8">
        <v>0.03</v>
      </c>
      <c r="J217" s="9">
        <f t="shared" si="6"/>
        <v>1746000</v>
      </c>
      <c r="K217" s="9">
        <f t="shared" si="7"/>
        <v>2025359.9999999998</v>
      </c>
    </row>
    <row r="218" spans="1:11" x14ac:dyDescent="0.2">
      <c r="A218" s="6">
        <v>41410</v>
      </c>
      <c r="B218" s="5" t="s">
        <v>21</v>
      </c>
      <c r="C218" s="5" t="s">
        <v>33</v>
      </c>
      <c r="D218" s="5" t="s">
        <v>26</v>
      </c>
      <c r="E218" s="5" t="s">
        <v>37</v>
      </c>
      <c r="F218" s="5">
        <v>250</v>
      </c>
      <c r="G218" s="7">
        <v>725</v>
      </c>
      <c r="H218" s="7">
        <v>2500</v>
      </c>
      <c r="I218" s="8">
        <v>3.5000000000000003E-2</v>
      </c>
      <c r="J218" s="9">
        <f t="shared" si="6"/>
        <v>1749062.5</v>
      </c>
      <c r="K218" s="9">
        <f t="shared" si="7"/>
        <v>2028912.4999999998</v>
      </c>
    </row>
    <row r="219" spans="1:11" x14ac:dyDescent="0.2">
      <c r="A219" s="6">
        <v>41412</v>
      </c>
      <c r="B219" s="5" t="s">
        <v>11</v>
      </c>
      <c r="C219" s="5" t="s">
        <v>31</v>
      </c>
      <c r="D219" s="5" t="s">
        <v>27</v>
      </c>
      <c r="E219" s="5" t="s">
        <v>39</v>
      </c>
      <c r="F219" s="5">
        <v>3000</v>
      </c>
      <c r="G219" s="7">
        <v>60</v>
      </c>
      <c r="H219" s="7">
        <v>30000</v>
      </c>
      <c r="I219" s="8">
        <v>1.4999999999999999E-2</v>
      </c>
      <c r="J219" s="9">
        <f t="shared" si="6"/>
        <v>1773000</v>
      </c>
      <c r="K219" s="9">
        <f t="shared" si="7"/>
        <v>2056679.9999999998</v>
      </c>
    </row>
    <row r="220" spans="1:11" x14ac:dyDescent="0.2">
      <c r="A220" s="6">
        <v>41418</v>
      </c>
      <c r="B220" s="5" t="s">
        <v>14</v>
      </c>
      <c r="C220" s="5" t="s">
        <v>33</v>
      </c>
      <c r="D220" s="5" t="s">
        <v>25</v>
      </c>
      <c r="E220" s="5" t="s">
        <v>39</v>
      </c>
      <c r="F220" s="5">
        <v>5000</v>
      </c>
      <c r="G220" s="7">
        <v>360</v>
      </c>
      <c r="H220" s="7">
        <v>5000</v>
      </c>
      <c r="I220" s="8">
        <v>1.4999999999999999E-2</v>
      </c>
      <c r="J220" s="9">
        <f t="shared" si="6"/>
        <v>1773000</v>
      </c>
      <c r="K220" s="9">
        <f t="shared" si="7"/>
        <v>2056679.9999999998</v>
      </c>
    </row>
    <row r="221" spans="1:11" x14ac:dyDescent="0.2">
      <c r="A221" s="6">
        <v>41411</v>
      </c>
      <c r="B221" s="5" t="s">
        <v>16</v>
      </c>
      <c r="C221" s="5" t="s">
        <v>30</v>
      </c>
      <c r="D221" s="5" t="s">
        <v>25</v>
      </c>
      <c r="E221" s="5" t="s">
        <v>38</v>
      </c>
      <c r="F221" s="5">
        <v>500</v>
      </c>
      <c r="G221" s="7">
        <v>370</v>
      </c>
      <c r="H221" s="7">
        <v>5000</v>
      </c>
      <c r="I221" s="8">
        <v>0.04</v>
      </c>
      <c r="J221" s="9">
        <f t="shared" si="6"/>
        <v>1776000</v>
      </c>
      <c r="K221" s="9">
        <f t="shared" si="7"/>
        <v>2060159.9999999998</v>
      </c>
    </row>
    <row r="222" spans="1:11" x14ac:dyDescent="0.2">
      <c r="A222" s="6">
        <v>41417</v>
      </c>
      <c r="B222" s="5" t="s">
        <v>21</v>
      </c>
      <c r="C222" s="5" t="s">
        <v>32</v>
      </c>
      <c r="D222" s="5" t="s">
        <v>28</v>
      </c>
      <c r="E222" s="5" t="s">
        <v>38</v>
      </c>
      <c r="F222" s="5">
        <v>250</v>
      </c>
      <c r="G222" s="7">
        <v>760</v>
      </c>
      <c r="H222" s="7">
        <v>2500</v>
      </c>
      <c r="I222" s="8">
        <v>0.04</v>
      </c>
      <c r="J222" s="9">
        <f t="shared" si="6"/>
        <v>1824000</v>
      </c>
      <c r="K222" s="9">
        <f t="shared" si="7"/>
        <v>2115840</v>
      </c>
    </row>
    <row r="223" spans="1:11" x14ac:dyDescent="0.2">
      <c r="A223" s="6">
        <v>41399</v>
      </c>
      <c r="B223" s="5" t="s">
        <v>16</v>
      </c>
      <c r="C223" s="5" t="s">
        <v>30</v>
      </c>
      <c r="D223" s="5" t="s">
        <v>29</v>
      </c>
      <c r="E223" s="5" t="s">
        <v>38</v>
      </c>
      <c r="F223" s="5">
        <v>1000</v>
      </c>
      <c r="G223" s="7">
        <v>190</v>
      </c>
      <c r="H223" s="7">
        <v>10000</v>
      </c>
      <c r="I223" s="8">
        <v>0.04</v>
      </c>
      <c r="J223" s="9">
        <f t="shared" si="6"/>
        <v>1824000</v>
      </c>
      <c r="K223" s="9">
        <f t="shared" si="7"/>
        <v>2115840</v>
      </c>
    </row>
    <row r="224" spans="1:11" x14ac:dyDescent="0.2">
      <c r="A224" s="6">
        <v>41409</v>
      </c>
      <c r="B224" s="5" t="s">
        <v>14</v>
      </c>
      <c r="C224" s="5" t="s">
        <v>32</v>
      </c>
      <c r="D224" s="5" t="s">
        <v>29</v>
      </c>
      <c r="E224" s="5" t="s">
        <v>36</v>
      </c>
      <c r="F224" s="5">
        <v>250</v>
      </c>
      <c r="G224" s="7">
        <v>750</v>
      </c>
      <c r="H224" s="7">
        <v>2500</v>
      </c>
      <c r="I224" s="8">
        <v>2.5000000000000001E-2</v>
      </c>
      <c r="J224" s="9">
        <f t="shared" si="6"/>
        <v>1828125</v>
      </c>
      <c r="K224" s="9">
        <f t="shared" si="7"/>
        <v>2120625</v>
      </c>
    </row>
    <row r="225" spans="1:11" x14ac:dyDescent="0.2">
      <c r="A225" s="6">
        <v>41397</v>
      </c>
      <c r="B225" s="5" t="s">
        <v>14</v>
      </c>
      <c r="C225" s="5" t="s">
        <v>32</v>
      </c>
      <c r="D225" s="5" t="s">
        <v>28</v>
      </c>
      <c r="E225" s="5" t="s">
        <v>36</v>
      </c>
      <c r="F225" s="5">
        <v>500</v>
      </c>
      <c r="G225" s="7">
        <v>390</v>
      </c>
      <c r="H225" s="7">
        <v>5000</v>
      </c>
      <c r="I225" s="8">
        <v>2.5000000000000001E-2</v>
      </c>
      <c r="J225" s="9">
        <f t="shared" si="6"/>
        <v>1901250</v>
      </c>
      <c r="K225" s="9">
        <f t="shared" si="7"/>
        <v>2205450</v>
      </c>
    </row>
    <row r="226" spans="1:11" x14ac:dyDescent="0.2">
      <c r="A226" s="6">
        <v>41415</v>
      </c>
      <c r="B226" s="5" t="s">
        <v>19</v>
      </c>
      <c r="C226" s="5" t="s">
        <v>30</v>
      </c>
      <c r="D226" s="5" t="s">
        <v>29</v>
      </c>
      <c r="E226" s="5" t="s">
        <v>36</v>
      </c>
      <c r="F226" s="5">
        <v>5000</v>
      </c>
      <c r="G226" s="7">
        <v>390</v>
      </c>
      <c r="H226" s="7">
        <v>5000</v>
      </c>
      <c r="I226" s="8">
        <v>2.5000000000000001E-2</v>
      </c>
      <c r="J226" s="9">
        <f t="shared" si="6"/>
        <v>1901250</v>
      </c>
      <c r="K226" s="9">
        <f t="shared" si="7"/>
        <v>2205450</v>
      </c>
    </row>
    <row r="227" spans="1:11" x14ac:dyDescent="0.2">
      <c r="A227" s="6">
        <v>41399</v>
      </c>
      <c r="B227" s="5" t="s">
        <v>20</v>
      </c>
      <c r="C227" s="5" t="s">
        <v>30</v>
      </c>
      <c r="D227" s="5" t="s">
        <v>27</v>
      </c>
      <c r="E227" s="5" t="s">
        <v>38</v>
      </c>
      <c r="F227" s="5">
        <v>2000</v>
      </c>
      <c r="G227" s="7">
        <v>100</v>
      </c>
      <c r="H227" s="7">
        <v>20000</v>
      </c>
      <c r="I227" s="8">
        <v>0.04</v>
      </c>
      <c r="J227" s="9">
        <f t="shared" si="6"/>
        <v>1920000</v>
      </c>
      <c r="K227" s="9">
        <f t="shared" si="7"/>
        <v>2227200</v>
      </c>
    </row>
    <row r="228" spans="1:11" x14ac:dyDescent="0.2">
      <c r="A228" s="6">
        <v>41405</v>
      </c>
      <c r="B228" s="5" t="s">
        <v>16</v>
      </c>
      <c r="C228" s="5" t="s">
        <v>32</v>
      </c>
      <c r="D228" s="5" t="s">
        <v>26</v>
      </c>
      <c r="E228" s="5" t="s">
        <v>38</v>
      </c>
      <c r="F228" s="5">
        <v>2000</v>
      </c>
      <c r="G228" s="7">
        <v>100</v>
      </c>
      <c r="H228" s="7">
        <v>20000</v>
      </c>
      <c r="I228" s="8">
        <v>0.04</v>
      </c>
      <c r="J228" s="9">
        <f t="shared" si="6"/>
        <v>1920000</v>
      </c>
      <c r="K228" s="9">
        <f t="shared" si="7"/>
        <v>2227200</v>
      </c>
    </row>
    <row r="229" spans="1:11" x14ac:dyDescent="0.2">
      <c r="A229" s="6">
        <v>41397</v>
      </c>
      <c r="B229" s="5" t="s">
        <v>15</v>
      </c>
      <c r="C229" s="5" t="s">
        <v>32</v>
      </c>
      <c r="D229" s="5" t="s">
        <v>27</v>
      </c>
      <c r="E229" s="5" t="s">
        <v>36</v>
      </c>
      <c r="F229" s="5">
        <v>2000</v>
      </c>
      <c r="G229" s="7">
        <v>100</v>
      </c>
      <c r="H229" s="7">
        <v>20000</v>
      </c>
      <c r="I229" s="8">
        <v>2.5000000000000001E-2</v>
      </c>
      <c r="J229" s="9">
        <f t="shared" si="6"/>
        <v>1950000</v>
      </c>
      <c r="K229" s="9">
        <f t="shared" si="7"/>
        <v>2262000</v>
      </c>
    </row>
    <row r="230" spans="1:11" x14ac:dyDescent="0.2">
      <c r="A230" s="6">
        <v>41403</v>
      </c>
      <c r="B230" s="5" t="s">
        <v>20</v>
      </c>
      <c r="C230" s="5" t="s">
        <v>30</v>
      </c>
      <c r="D230" s="5" t="s">
        <v>26</v>
      </c>
      <c r="E230" s="5" t="s">
        <v>36</v>
      </c>
      <c r="F230" s="5">
        <v>1000</v>
      </c>
      <c r="G230" s="7">
        <v>200</v>
      </c>
      <c r="H230" s="7">
        <v>10000</v>
      </c>
      <c r="I230" s="8">
        <v>2.5000000000000001E-2</v>
      </c>
      <c r="J230" s="9">
        <f t="shared" si="6"/>
        <v>1950000</v>
      </c>
      <c r="K230" s="9">
        <f t="shared" si="7"/>
        <v>2262000</v>
      </c>
    </row>
    <row r="231" spans="1:11" x14ac:dyDescent="0.2">
      <c r="A231" s="6">
        <v>41400</v>
      </c>
      <c r="B231" s="5" t="s">
        <v>21</v>
      </c>
      <c r="C231" s="5" t="s">
        <v>31</v>
      </c>
      <c r="D231" s="5" t="s">
        <v>25</v>
      </c>
      <c r="E231" s="5" t="s">
        <v>39</v>
      </c>
      <c r="F231" s="5">
        <v>250</v>
      </c>
      <c r="G231" s="7">
        <v>795</v>
      </c>
      <c r="H231" s="7">
        <v>2500</v>
      </c>
      <c r="I231" s="8">
        <v>1.4999999999999999E-2</v>
      </c>
      <c r="J231" s="9">
        <f t="shared" si="6"/>
        <v>1957687.5</v>
      </c>
      <c r="K231" s="9">
        <f t="shared" si="7"/>
        <v>2270917.5</v>
      </c>
    </row>
    <row r="232" spans="1:11" x14ac:dyDescent="0.2">
      <c r="A232" s="6">
        <v>41401</v>
      </c>
      <c r="B232" s="5" t="s">
        <v>15</v>
      </c>
      <c r="C232" s="5" t="s">
        <v>32</v>
      </c>
      <c r="D232" s="5" t="s">
        <v>26</v>
      </c>
      <c r="E232" s="5" t="s">
        <v>34</v>
      </c>
      <c r="F232" s="5">
        <v>1000</v>
      </c>
      <c r="G232" s="7">
        <v>200</v>
      </c>
      <c r="H232" s="7">
        <v>10000</v>
      </c>
      <c r="I232" s="8">
        <v>0.02</v>
      </c>
      <c r="J232" s="9">
        <f t="shared" si="6"/>
        <v>1960000</v>
      </c>
      <c r="K232" s="9">
        <f t="shared" si="7"/>
        <v>2273600</v>
      </c>
    </row>
    <row r="233" spans="1:11" x14ac:dyDescent="0.2">
      <c r="A233" s="6">
        <v>41416</v>
      </c>
      <c r="B233" s="5" t="s">
        <v>14</v>
      </c>
      <c r="C233" s="5" t="s">
        <v>31</v>
      </c>
      <c r="D233" s="5" t="s">
        <v>26</v>
      </c>
      <c r="E233" s="5" t="s">
        <v>37</v>
      </c>
      <c r="F233" s="5">
        <v>250</v>
      </c>
      <c r="G233" s="7">
        <v>820</v>
      </c>
      <c r="H233" s="7">
        <v>2500</v>
      </c>
      <c r="I233" s="8">
        <v>3.5000000000000003E-2</v>
      </c>
      <c r="J233" s="9">
        <f t="shared" si="6"/>
        <v>1978250</v>
      </c>
      <c r="K233" s="9">
        <f t="shared" si="7"/>
        <v>2294770</v>
      </c>
    </row>
    <row r="234" spans="1:11" x14ac:dyDescent="0.2">
      <c r="A234" s="6">
        <v>41418</v>
      </c>
      <c r="B234" s="5" t="s">
        <v>19</v>
      </c>
      <c r="C234" s="5" t="s">
        <v>33</v>
      </c>
      <c r="D234" s="5" t="s">
        <v>27</v>
      </c>
      <c r="E234" s="5" t="s">
        <v>39</v>
      </c>
      <c r="F234" s="5">
        <v>500</v>
      </c>
      <c r="G234" s="7">
        <v>405</v>
      </c>
      <c r="H234" s="7">
        <v>5000</v>
      </c>
      <c r="I234" s="8">
        <v>1.4999999999999999E-2</v>
      </c>
      <c r="J234" s="9">
        <f t="shared" si="6"/>
        <v>1994625</v>
      </c>
      <c r="K234" s="9">
        <f t="shared" si="7"/>
        <v>2313765</v>
      </c>
    </row>
    <row r="235" spans="1:11" x14ac:dyDescent="0.2">
      <c r="A235" s="6">
        <v>41407</v>
      </c>
      <c r="B235" s="5" t="s">
        <v>21</v>
      </c>
      <c r="C235" s="5" t="s">
        <v>30</v>
      </c>
      <c r="D235" s="5" t="s">
        <v>27</v>
      </c>
      <c r="E235" s="5" t="s">
        <v>34</v>
      </c>
      <c r="F235" s="5">
        <v>250</v>
      </c>
      <c r="G235" s="7">
        <v>830</v>
      </c>
      <c r="H235" s="7">
        <v>2500</v>
      </c>
      <c r="I235" s="8">
        <v>0.02</v>
      </c>
      <c r="J235" s="9">
        <f t="shared" si="6"/>
        <v>2033500</v>
      </c>
      <c r="K235" s="9">
        <f t="shared" si="7"/>
        <v>2358860</v>
      </c>
    </row>
    <row r="236" spans="1:11" x14ac:dyDescent="0.2">
      <c r="A236" s="6">
        <v>41398</v>
      </c>
      <c r="B236" s="5" t="s">
        <v>19</v>
      </c>
      <c r="C236" s="5" t="s">
        <v>33</v>
      </c>
      <c r="D236" s="5" t="s">
        <v>26</v>
      </c>
      <c r="E236" s="5" t="s">
        <v>37</v>
      </c>
      <c r="F236" s="5">
        <v>5000</v>
      </c>
      <c r="G236" s="7">
        <v>425</v>
      </c>
      <c r="H236" s="7">
        <v>5000</v>
      </c>
      <c r="I236" s="8">
        <v>3.5000000000000003E-2</v>
      </c>
      <c r="J236" s="9">
        <f t="shared" si="6"/>
        <v>2050625</v>
      </c>
      <c r="K236" s="9">
        <f t="shared" si="7"/>
        <v>2378725</v>
      </c>
    </row>
    <row r="237" spans="1:11" x14ac:dyDescent="0.2">
      <c r="A237" s="6">
        <v>41413</v>
      </c>
      <c r="B237" s="5" t="s">
        <v>11</v>
      </c>
      <c r="C237" s="5" t="s">
        <v>32</v>
      </c>
      <c r="D237" s="5" t="s">
        <v>26</v>
      </c>
      <c r="E237" s="5" t="s">
        <v>34</v>
      </c>
      <c r="F237" s="5">
        <v>3000</v>
      </c>
      <c r="G237" s="7">
        <v>70</v>
      </c>
      <c r="H237" s="7">
        <v>30000</v>
      </c>
      <c r="I237" s="8">
        <v>0.02</v>
      </c>
      <c r="J237" s="9">
        <f t="shared" si="6"/>
        <v>2058000</v>
      </c>
      <c r="K237" s="9">
        <f t="shared" si="7"/>
        <v>2387280</v>
      </c>
    </row>
    <row r="238" spans="1:11" x14ac:dyDescent="0.2">
      <c r="A238" s="6">
        <v>41414</v>
      </c>
      <c r="B238" s="5" t="s">
        <v>21</v>
      </c>
      <c r="C238" s="5" t="s">
        <v>33</v>
      </c>
      <c r="D238" s="5" t="s">
        <v>29</v>
      </c>
      <c r="E238" s="5" t="s">
        <v>35</v>
      </c>
      <c r="F238" s="5">
        <v>250</v>
      </c>
      <c r="G238" s="7">
        <v>865</v>
      </c>
      <c r="H238" s="7">
        <v>2500</v>
      </c>
      <c r="I238" s="8">
        <v>0.03</v>
      </c>
      <c r="J238" s="9">
        <f t="shared" si="6"/>
        <v>2097625</v>
      </c>
      <c r="K238" s="9">
        <f t="shared" si="7"/>
        <v>2433245</v>
      </c>
    </row>
    <row r="239" spans="1:11" x14ac:dyDescent="0.2">
      <c r="A239" s="6">
        <v>41401</v>
      </c>
      <c r="B239" s="5" t="s">
        <v>14</v>
      </c>
      <c r="C239" s="5" t="s">
        <v>32</v>
      </c>
      <c r="D239" s="5" t="s">
        <v>27</v>
      </c>
      <c r="E239" s="5" t="s">
        <v>34</v>
      </c>
      <c r="F239" s="5">
        <v>5000</v>
      </c>
      <c r="G239" s="7">
        <v>430</v>
      </c>
      <c r="H239" s="7">
        <v>5000</v>
      </c>
      <c r="I239" s="8">
        <v>0.02</v>
      </c>
      <c r="J239" s="9">
        <f t="shared" si="6"/>
        <v>2107000</v>
      </c>
      <c r="K239" s="9">
        <f t="shared" si="7"/>
        <v>2444120</v>
      </c>
    </row>
    <row r="240" spans="1:11" x14ac:dyDescent="0.2">
      <c r="A240" s="6">
        <v>41399</v>
      </c>
      <c r="B240" s="5" t="s">
        <v>12</v>
      </c>
      <c r="C240" s="5" t="s">
        <v>30</v>
      </c>
      <c r="D240" s="5" t="s">
        <v>28</v>
      </c>
      <c r="E240" s="5" t="s">
        <v>38</v>
      </c>
      <c r="F240" s="5">
        <v>250</v>
      </c>
      <c r="G240" s="7">
        <v>890</v>
      </c>
      <c r="H240" s="7">
        <v>2500</v>
      </c>
      <c r="I240" s="8">
        <v>0.04</v>
      </c>
      <c r="J240" s="9">
        <f t="shared" si="6"/>
        <v>2136000</v>
      </c>
      <c r="K240" s="9">
        <f t="shared" si="7"/>
        <v>2477760</v>
      </c>
    </row>
    <row r="241" spans="1:11" x14ac:dyDescent="0.2">
      <c r="A241" s="6">
        <v>41401</v>
      </c>
      <c r="B241" s="5" t="s">
        <v>19</v>
      </c>
      <c r="C241" s="5" t="s">
        <v>32</v>
      </c>
      <c r="D241" s="5" t="s">
        <v>29</v>
      </c>
      <c r="E241" s="5" t="s">
        <v>34</v>
      </c>
      <c r="F241" s="5">
        <v>500</v>
      </c>
      <c r="G241" s="7">
        <v>440</v>
      </c>
      <c r="H241" s="7">
        <v>5000</v>
      </c>
      <c r="I241" s="8">
        <v>0.02</v>
      </c>
      <c r="J241" s="9">
        <f t="shared" si="6"/>
        <v>2156000</v>
      </c>
      <c r="K241" s="9">
        <f t="shared" si="7"/>
        <v>2500960</v>
      </c>
    </row>
    <row r="242" spans="1:11" x14ac:dyDescent="0.2">
      <c r="A242" s="6">
        <v>41402</v>
      </c>
      <c r="B242" s="5" t="s">
        <v>20</v>
      </c>
      <c r="C242" s="5" t="s">
        <v>33</v>
      </c>
      <c r="D242" s="5" t="s">
        <v>25</v>
      </c>
      <c r="E242" s="5" t="s">
        <v>35</v>
      </c>
      <c r="F242" s="5">
        <v>1500</v>
      </c>
      <c r="G242" s="7">
        <v>150</v>
      </c>
      <c r="H242" s="7">
        <v>15000</v>
      </c>
      <c r="I242" s="8">
        <v>0.03</v>
      </c>
      <c r="J242" s="9">
        <f t="shared" si="6"/>
        <v>2182500</v>
      </c>
      <c r="K242" s="9">
        <f t="shared" si="7"/>
        <v>2531700</v>
      </c>
    </row>
    <row r="243" spans="1:11" x14ac:dyDescent="0.2">
      <c r="A243" s="6">
        <v>41397</v>
      </c>
      <c r="B243" s="5" t="s">
        <v>21</v>
      </c>
      <c r="C243" s="5" t="s">
        <v>32</v>
      </c>
      <c r="D243" s="5" t="s">
        <v>26</v>
      </c>
      <c r="E243" s="5" t="s">
        <v>36</v>
      </c>
      <c r="F243" s="5">
        <v>250</v>
      </c>
      <c r="G243" s="7">
        <v>900</v>
      </c>
      <c r="H243" s="7">
        <v>2500</v>
      </c>
      <c r="I243" s="8">
        <v>2.5000000000000001E-2</v>
      </c>
      <c r="J243" s="9">
        <f t="shared" si="6"/>
        <v>2193750</v>
      </c>
      <c r="K243" s="9">
        <f t="shared" si="7"/>
        <v>2544750</v>
      </c>
    </row>
    <row r="244" spans="1:11" x14ac:dyDescent="0.2">
      <c r="A244" s="6">
        <v>41415</v>
      </c>
      <c r="B244" s="5" t="s">
        <v>16</v>
      </c>
      <c r="C244" s="5" t="s">
        <v>30</v>
      </c>
      <c r="D244" s="5" t="s">
        <v>26</v>
      </c>
      <c r="E244" s="5" t="s">
        <v>36</v>
      </c>
      <c r="F244" s="5">
        <v>1500</v>
      </c>
      <c r="G244" s="7">
        <v>150</v>
      </c>
      <c r="H244" s="7">
        <v>15000</v>
      </c>
      <c r="I244" s="8">
        <v>2.5000000000000001E-2</v>
      </c>
      <c r="J244" s="9">
        <f t="shared" si="6"/>
        <v>2193750</v>
      </c>
      <c r="K244" s="9">
        <f t="shared" si="7"/>
        <v>2544750</v>
      </c>
    </row>
    <row r="245" spans="1:11" x14ac:dyDescent="0.2">
      <c r="A245" s="6">
        <v>41405</v>
      </c>
      <c r="B245" s="5" t="s">
        <v>19</v>
      </c>
      <c r="C245" s="5" t="s">
        <v>32</v>
      </c>
      <c r="D245" s="5" t="s">
        <v>28</v>
      </c>
      <c r="E245" s="5" t="s">
        <v>38</v>
      </c>
      <c r="F245" s="5">
        <v>5000</v>
      </c>
      <c r="G245" s="7">
        <v>460</v>
      </c>
      <c r="H245" s="7">
        <v>5000</v>
      </c>
      <c r="I245" s="8">
        <v>0.04</v>
      </c>
      <c r="J245" s="9">
        <f t="shared" si="6"/>
        <v>2208000</v>
      </c>
      <c r="K245" s="9">
        <f t="shared" si="7"/>
        <v>2561280</v>
      </c>
    </row>
    <row r="246" spans="1:11" x14ac:dyDescent="0.2">
      <c r="A246" s="6">
        <v>41406</v>
      </c>
      <c r="B246" s="5" t="s">
        <v>16</v>
      </c>
      <c r="C246" s="5" t="s">
        <v>33</v>
      </c>
      <c r="D246" s="5" t="s">
        <v>26</v>
      </c>
      <c r="E246" s="5" t="s">
        <v>39</v>
      </c>
      <c r="F246" s="5">
        <v>1000</v>
      </c>
      <c r="G246" s="7">
        <v>225</v>
      </c>
      <c r="H246" s="7">
        <v>10000</v>
      </c>
      <c r="I246" s="8">
        <v>1.4999999999999999E-2</v>
      </c>
      <c r="J246" s="9">
        <f t="shared" si="6"/>
        <v>2216250</v>
      </c>
      <c r="K246" s="9">
        <f t="shared" si="7"/>
        <v>2570850</v>
      </c>
    </row>
    <row r="247" spans="1:11" x14ac:dyDescent="0.2">
      <c r="A247" s="6">
        <v>41400</v>
      </c>
      <c r="B247" s="5" t="s">
        <v>15</v>
      </c>
      <c r="C247" s="5" t="s">
        <v>31</v>
      </c>
      <c r="D247" s="5" t="s">
        <v>25</v>
      </c>
      <c r="E247" s="5" t="s">
        <v>39</v>
      </c>
      <c r="F247" s="5">
        <v>1500</v>
      </c>
      <c r="G247" s="7">
        <v>150</v>
      </c>
      <c r="H247" s="7">
        <v>15000</v>
      </c>
      <c r="I247" s="8">
        <v>1.4999999999999999E-2</v>
      </c>
      <c r="J247" s="9">
        <f t="shared" si="6"/>
        <v>2216250</v>
      </c>
      <c r="K247" s="9">
        <f t="shared" si="7"/>
        <v>2570850</v>
      </c>
    </row>
    <row r="248" spans="1:11" x14ac:dyDescent="0.2">
      <c r="A248" s="6">
        <v>41404</v>
      </c>
      <c r="B248" s="5" t="s">
        <v>14</v>
      </c>
      <c r="C248" s="5" t="s">
        <v>31</v>
      </c>
      <c r="D248" s="5" t="s">
        <v>25</v>
      </c>
      <c r="E248" s="5" t="s">
        <v>37</v>
      </c>
      <c r="F248" s="5">
        <v>500</v>
      </c>
      <c r="G248" s="7">
        <v>460</v>
      </c>
      <c r="H248" s="7">
        <v>5000</v>
      </c>
      <c r="I248" s="8">
        <v>3.5000000000000003E-2</v>
      </c>
      <c r="J248" s="9">
        <f t="shared" si="6"/>
        <v>2219500</v>
      </c>
      <c r="K248" s="9">
        <f t="shared" si="7"/>
        <v>2574620</v>
      </c>
    </row>
    <row r="249" spans="1:11" x14ac:dyDescent="0.2">
      <c r="A249" s="6">
        <v>41404</v>
      </c>
      <c r="B249" s="5" t="s">
        <v>21</v>
      </c>
      <c r="C249" s="5" t="s">
        <v>31</v>
      </c>
      <c r="D249" s="5" t="s">
        <v>28</v>
      </c>
      <c r="E249" s="5" t="s">
        <v>37</v>
      </c>
      <c r="F249" s="5">
        <v>250</v>
      </c>
      <c r="G249" s="7">
        <v>935</v>
      </c>
      <c r="H249" s="7">
        <v>2500</v>
      </c>
      <c r="I249" s="8">
        <v>3.5000000000000003E-2</v>
      </c>
      <c r="J249" s="9">
        <f t="shared" si="6"/>
        <v>2255687.5</v>
      </c>
      <c r="K249" s="9">
        <f t="shared" si="7"/>
        <v>2616597.5</v>
      </c>
    </row>
    <row r="250" spans="1:11" x14ac:dyDescent="0.2">
      <c r="A250" s="6">
        <v>41408</v>
      </c>
      <c r="B250" s="5" t="s">
        <v>19</v>
      </c>
      <c r="C250" s="5" t="s">
        <v>31</v>
      </c>
      <c r="D250" s="5" t="s">
        <v>26</v>
      </c>
      <c r="E250" s="5" t="s">
        <v>35</v>
      </c>
      <c r="F250" s="5">
        <v>500</v>
      </c>
      <c r="G250" s="7">
        <v>475</v>
      </c>
      <c r="H250" s="7">
        <v>5000</v>
      </c>
      <c r="I250" s="8">
        <v>0.03</v>
      </c>
      <c r="J250" s="9">
        <f t="shared" si="6"/>
        <v>2303750</v>
      </c>
      <c r="K250" s="9">
        <f t="shared" si="7"/>
        <v>2672350</v>
      </c>
    </row>
    <row r="251" spans="1:11" x14ac:dyDescent="0.2">
      <c r="A251" s="6">
        <v>41404</v>
      </c>
      <c r="B251" s="5" t="s">
        <v>15</v>
      </c>
      <c r="C251" s="5" t="s">
        <v>31</v>
      </c>
      <c r="D251" s="5" t="s">
        <v>26</v>
      </c>
      <c r="E251" s="5" t="s">
        <v>37</v>
      </c>
      <c r="F251" s="5">
        <v>3000</v>
      </c>
      <c r="G251" s="7">
        <v>80</v>
      </c>
      <c r="H251" s="7">
        <v>30000</v>
      </c>
      <c r="I251" s="8">
        <v>3.5000000000000003E-2</v>
      </c>
      <c r="J251" s="9">
        <f t="shared" si="6"/>
        <v>2316000</v>
      </c>
      <c r="K251" s="9">
        <f t="shared" si="7"/>
        <v>2686560</v>
      </c>
    </row>
    <row r="252" spans="1:11" x14ac:dyDescent="0.2">
      <c r="A252" s="6">
        <v>41398</v>
      </c>
      <c r="B252" s="5" t="s">
        <v>11</v>
      </c>
      <c r="C252" s="5" t="s">
        <v>33</v>
      </c>
      <c r="D252" s="5" t="s">
        <v>25</v>
      </c>
      <c r="E252" s="5" t="s">
        <v>37</v>
      </c>
      <c r="F252" s="5">
        <v>1500</v>
      </c>
      <c r="G252" s="7">
        <v>160</v>
      </c>
      <c r="H252" s="7">
        <v>15000</v>
      </c>
      <c r="I252" s="8">
        <v>3.5000000000000003E-2</v>
      </c>
      <c r="J252" s="9">
        <f t="shared" si="6"/>
        <v>2316000</v>
      </c>
      <c r="K252" s="9">
        <f t="shared" si="7"/>
        <v>2686560</v>
      </c>
    </row>
    <row r="253" spans="1:11" x14ac:dyDescent="0.2">
      <c r="A253" s="6">
        <v>41402</v>
      </c>
      <c r="B253" s="5" t="s">
        <v>11</v>
      </c>
      <c r="C253" s="5" t="s">
        <v>33</v>
      </c>
      <c r="D253" s="5" t="s">
        <v>26</v>
      </c>
      <c r="E253" s="5" t="s">
        <v>35</v>
      </c>
      <c r="F253" s="5">
        <v>3000</v>
      </c>
      <c r="G253" s="7">
        <v>80</v>
      </c>
      <c r="H253" s="7">
        <v>30000</v>
      </c>
      <c r="I253" s="8">
        <v>0.03</v>
      </c>
      <c r="J253" s="9">
        <f t="shared" si="6"/>
        <v>2328000</v>
      </c>
      <c r="K253" s="9">
        <f t="shared" si="7"/>
        <v>2700480</v>
      </c>
    </row>
    <row r="254" spans="1:11" x14ac:dyDescent="0.2">
      <c r="A254" s="6">
        <v>41411</v>
      </c>
      <c r="B254" s="5" t="s">
        <v>21</v>
      </c>
      <c r="C254" s="5" t="s">
        <v>30</v>
      </c>
      <c r="D254" s="5" t="s">
        <v>25</v>
      </c>
      <c r="E254" s="5" t="s">
        <v>38</v>
      </c>
      <c r="F254" s="5">
        <v>250</v>
      </c>
      <c r="G254" s="7">
        <v>970</v>
      </c>
      <c r="H254" s="7">
        <v>2500</v>
      </c>
      <c r="I254" s="8">
        <v>0.04</v>
      </c>
      <c r="J254" s="9">
        <f t="shared" si="6"/>
        <v>2328000</v>
      </c>
      <c r="K254" s="9">
        <f t="shared" si="7"/>
        <v>2700480</v>
      </c>
    </row>
    <row r="255" spans="1:11" x14ac:dyDescent="0.2">
      <c r="A255" s="6">
        <v>41406</v>
      </c>
      <c r="B255" s="5" t="s">
        <v>14</v>
      </c>
      <c r="C255" s="5" t="s">
        <v>33</v>
      </c>
      <c r="D255" s="5" t="s">
        <v>28</v>
      </c>
      <c r="E255" s="5" t="s">
        <v>39</v>
      </c>
      <c r="F255" s="5">
        <v>1000</v>
      </c>
      <c r="G255" s="7">
        <v>240</v>
      </c>
      <c r="H255" s="7">
        <v>10000</v>
      </c>
      <c r="I255" s="8">
        <v>1.4999999999999999E-2</v>
      </c>
      <c r="J255" s="9">
        <f t="shared" si="6"/>
        <v>2364000</v>
      </c>
      <c r="K255" s="9">
        <f t="shared" si="7"/>
        <v>2742240</v>
      </c>
    </row>
    <row r="256" spans="1:11" x14ac:dyDescent="0.2">
      <c r="A256" s="6">
        <v>41406</v>
      </c>
      <c r="B256" s="5" t="s">
        <v>20</v>
      </c>
      <c r="C256" s="5" t="s">
        <v>33</v>
      </c>
      <c r="D256" s="5" t="s">
        <v>26</v>
      </c>
      <c r="E256" s="5" t="s">
        <v>39</v>
      </c>
      <c r="F256" s="5">
        <v>3000</v>
      </c>
      <c r="G256" s="7">
        <v>80</v>
      </c>
      <c r="H256" s="7">
        <v>30000</v>
      </c>
      <c r="I256" s="8">
        <v>1.4999999999999999E-2</v>
      </c>
      <c r="J256" s="9">
        <f t="shared" si="6"/>
        <v>2364000</v>
      </c>
      <c r="K256" s="9">
        <f t="shared" si="7"/>
        <v>2742240</v>
      </c>
    </row>
    <row r="257" spans="1:11" x14ac:dyDescent="0.2">
      <c r="A257" s="6">
        <v>41406</v>
      </c>
      <c r="B257" s="5" t="s">
        <v>12</v>
      </c>
      <c r="C257" s="5" t="s">
        <v>33</v>
      </c>
      <c r="D257" s="5" t="s">
        <v>25</v>
      </c>
      <c r="E257" s="5" t="s">
        <v>39</v>
      </c>
      <c r="F257" s="5">
        <v>250</v>
      </c>
      <c r="G257" s="7">
        <v>960</v>
      </c>
      <c r="H257" s="7">
        <v>2500</v>
      </c>
      <c r="I257" s="8">
        <v>1.4999999999999999E-2</v>
      </c>
      <c r="J257" s="9">
        <f t="shared" si="6"/>
        <v>2364000</v>
      </c>
      <c r="K257" s="9">
        <f t="shared" si="7"/>
        <v>2742240</v>
      </c>
    </row>
    <row r="258" spans="1:11" x14ac:dyDescent="0.2">
      <c r="A258" s="6">
        <v>41408</v>
      </c>
      <c r="B258" s="5" t="s">
        <v>14</v>
      </c>
      <c r="C258" s="5" t="s">
        <v>31</v>
      </c>
      <c r="D258" s="5" t="s">
        <v>29</v>
      </c>
      <c r="E258" s="5" t="s">
        <v>35</v>
      </c>
      <c r="F258" s="5">
        <v>5000</v>
      </c>
      <c r="G258" s="7">
        <v>500</v>
      </c>
      <c r="H258" s="7">
        <v>5000</v>
      </c>
      <c r="I258" s="8">
        <v>0.03</v>
      </c>
      <c r="J258" s="9">
        <f t="shared" ref="J258:J321" si="8">G258*H258*(1-I258)</f>
        <v>2425000</v>
      </c>
      <c r="K258" s="9">
        <f t="shared" ref="K258:K321" si="9">J258*1.16</f>
        <v>2813000</v>
      </c>
    </row>
    <row r="259" spans="1:11" x14ac:dyDescent="0.2">
      <c r="A259" s="6">
        <v>41412</v>
      </c>
      <c r="B259" s="5" t="s">
        <v>19</v>
      </c>
      <c r="C259" s="5" t="s">
        <v>31</v>
      </c>
      <c r="D259" s="5" t="s">
        <v>25</v>
      </c>
      <c r="E259" s="5" t="s">
        <v>39</v>
      </c>
      <c r="F259" s="5">
        <v>5000</v>
      </c>
      <c r="G259" s="7">
        <v>495</v>
      </c>
      <c r="H259" s="7">
        <v>5000</v>
      </c>
      <c r="I259" s="8">
        <v>1.4999999999999999E-2</v>
      </c>
      <c r="J259" s="9">
        <f t="shared" si="8"/>
        <v>2437875</v>
      </c>
      <c r="K259" s="9">
        <f t="shared" si="9"/>
        <v>2827935</v>
      </c>
    </row>
    <row r="260" spans="1:11" x14ac:dyDescent="0.2">
      <c r="A260" s="6">
        <v>41418</v>
      </c>
      <c r="B260" s="5" t="s">
        <v>21</v>
      </c>
      <c r="C260" s="5" t="s">
        <v>33</v>
      </c>
      <c r="D260" s="5" t="s">
        <v>27</v>
      </c>
      <c r="E260" s="5" t="s">
        <v>39</v>
      </c>
      <c r="F260" s="5">
        <v>250</v>
      </c>
      <c r="G260" s="7">
        <v>1005</v>
      </c>
      <c r="H260" s="7">
        <v>2500</v>
      </c>
      <c r="I260" s="8">
        <v>1.4999999999999999E-2</v>
      </c>
      <c r="J260" s="9">
        <f t="shared" si="8"/>
        <v>2474812.5</v>
      </c>
      <c r="K260" s="9">
        <f t="shared" si="9"/>
        <v>2870782.5</v>
      </c>
    </row>
    <row r="261" spans="1:11" x14ac:dyDescent="0.2">
      <c r="A261" s="6">
        <v>41415</v>
      </c>
      <c r="B261" s="5" t="s">
        <v>19</v>
      </c>
      <c r="C261" s="5" t="s">
        <v>30</v>
      </c>
      <c r="D261" s="5" t="s">
        <v>28</v>
      </c>
      <c r="E261" s="5" t="s">
        <v>36</v>
      </c>
      <c r="F261" s="5">
        <v>500</v>
      </c>
      <c r="G261" s="7">
        <v>510</v>
      </c>
      <c r="H261" s="7">
        <v>5000</v>
      </c>
      <c r="I261" s="8">
        <v>2.5000000000000001E-2</v>
      </c>
      <c r="J261" s="9">
        <f t="shared" si="8"/>
        <v>2486250</v>
      </c>
      <c r="K261" s="9">
        <f t="shared" si="9"/>
        <v>2884050</v>
      </c>
    </row>
    <row r="262" spans="1:11" x14ac:dyDescent="0.2">
      <c r="A262" s="6">
        <v>41413</v>
      </c>
      <c r="B262" s="5" t="s">
        <v>12</v>
      </c>
      <c r="C262" s="5" t="s">
        <v>32</v>
      </c>
      <c r="D262" s="5" t="s">
        <v>27</v>
      </c>
      <c r="E262" s="5" t="s">
        <v>34</v>
      </c>
      <c r="F262" s="5">
        <v>250</v>
      </c>
      <c r="G262" s="7">
        <v>1030</v>
      </c>
      <c r="H262" s="7">
        <v>2500</v>
      </c>
      <c r="I262" s="8">
        <v>0.02</v>
      </c>
      <c r="J262" s="9">
        <f t="shared" si="8"/>
        <v>2523500</v>
      </c>
      <c r="K262" s="9">
        <f t="shared" si="9"/>
        <v>2927260</v>
      </c>
    </row>
    <row r="263" spans="1:11" x14ac:dyDescent="0.2">
      <c r="A263" s="6">
        <v>41411</v>
      </c>
      <c r="B263" s="5" t="s">
        <v>14</v>
      </c>
      <c r="C263" s="5" t="s">
        <v>30</v>
      </c>
      <c r="D263" s="5" t="s">
        <v>27</v>
      </c>
      <c r="E263" s="5" t="s">
        <v>38</v>
      </c>
      <c r="F263" s="5">
        <v>500</v>
      </c>
      <c r="G263" s="7">
        <v>530</v>
      </c>
      <c r="H263" s="7">
        <v>5000</v>
      </c>
      <c r="I263" s="8">
        <v>0.04</v>
      </c>
      <c r="J263" s="9">
        <f t="shared" si="8"/>
        <v>2544000</v>
      </c>
      <c r="K263" s="9">
        <f t="shared" si="9"/>
        <v>2951040</v>
      </c>
    </row>
    <row r="264" spans="1:11" x14ac:dyDescent="0.2">
      <c r="A264" s="6">
        <v>41413</v>
      </c>
      <c r="B264" s="5" t="s">
        <v>16</v>
      </c>
      <c r="C264" s="5" t="s">
        <v>32</v>
      </c>
      <c r="D264" s="5" t="s">
        <v>28</v>
      </c>
      <c r="E264" s="5" t="s">
        <v>34</v>
      </c>
      <c r="F264" s="5">
        <v>1000</v>
      </c>
      <c r="G264" s="7">
        <v>260</v>
      </c>
      <c r="H264" s="7">
        <v>10000</v>
      </c>
      <c r="I264" s="8">
        <v>0.02</v>
      </c>
      <c r="J264" s="9">
        <f t="shared" si="8"/>
        <v>2548000</v>
      </c>
      <c r="K264" s="9">
        <f t="shared" si="9"/>
        <v>2955680</v>
      </c>
    </row>
    <row r="265" spans="1:11" x14ac:dyDescent="0.2">
      <c r="A265" s="6">
        <v>41401</v>
      </c>
      <c r="B265" s="5" t="s">
        <v>17</v>
      </c>
      <c r="C265" s="5" t="s">
        <v>32</v>
      </c>
      <c r="D265" s="5" t="s">
        <v>29</v>
      </c>
      <c r="E265" s="5" t="s">
        <v>34</v>
      </c>
      <c r="F265" s="5">
        <v>250</v>
      </c>
      <c r="G265" s="7">
        <v>1040</v>
      </c>
      <c r="H265" s="7">
        <v>2500</v>
      </c>
      <c r="I265" s="8">
        <v>0.02</v>
      </c>
      <c r="J265" s="9">
        <f t="shared" si="8"/>
        <v>2548000</v>
      </c>
      <c r="K265" s="9">
        <f t="shared" si="9"/>
        <v>2955680</v>
      </c>
    </row>
    <row r="266" spans="1:11" x14ac:dyDescent="0.2">
      <c r="A266" s="6">
        <v>41395</v>
      </c>
      <c r="B266" s="5" t="s">
        <v>11</v>
      </c>
      <c r="C266" s="5" t="s">
        <v>30</v>
      </c>
      <c r="D266" s="5" t="s">
        <v>27</v>
      </c>
      <c r="E266" s="5" t="s">
        <v>34</v>
      </c>
      <c r="F266" s="5">
        <v>2000</v>
      </c>
      <c r="G266" s="7">
        <v>130</v>
      </c>
      <c r="H266" s="7">
        <v>20000</v>
      </c>
      <c r="I266" s="8">
        <v>0.02</v>
      </c>
      <c r="J266" s="9">
        <f t="shared" si="8"/>
        <v>2548000</v>
      </c>
      <c r="K266" s="9">
        <f t="shared" si="9"/>
        <v>2955680</v>
      </c>
    </row>
    <row r="267" spans="1:11" x14ac:dyDescent="0.2">
      <c r="A267" s="6">
        <v>41395</v>
      </c>
      <c r="B267" s="5" t="s">
        <v>19</v>
      </c>
      <c r="C267" s="5" t="s">
        <v>30</v>
      </c>
      <c r="D267" s="5" t="s">
        <v>27</v>
      </c>
      <c r="E267" s="5" t="s">
        <v>34</v>
      </c>
      <c r="F267" s="5">
        <v>5000</v>
      </c>
      <c r="G267" s="7">
        <v>530</v>
      </c>
      <c r="H267" s="7">
        <v>5000</v>
      </c>
      <c r="I267" s="8">
        <v>0.02</v>
      </c>
      <c r="J267" s="9">
        <f t="shared" si="8"/>
        <v>2597000</v>
      </c>
      <c r="K267" s="9">
        <f t="shared" si="9"/>
        <v>3012520</v>
      </c>
    </row>
    <row r="268" spans="1:11" x14ac:dyDescent="0.2">
      <c r="A268" s="6">
        <v>41408</v>
      </c>
      <c r="B268" s="5" t="s">
        <v>17</v>
      </c>
      <c r="C268" s="5" t="s">
        <v>31</v>
      </c>
      <c r="D268" s="5" t="s">
        <v>26</v>
      </c>
      <c r="E268" s="5" t="s">
        <v>35</v>
      </c>
      <c r="F268" s="5">
        <v>250</v>
      </c>
      <c r="G268" s="7">
        <v>1075</v>
      </c>
      <c r="H268" s="7">
        <v>2500</v>
      </c>
      <c r="I268" s="8">
        <v>0.03</v>
      </c>
      <c r="J268" s="9">
        <f t="shared" si="8"/>
        <v>2606875</v>
      </c>
      <c r="K268" s="9">
        <f t="shared" si="9"/>
        <v>3023975</v>
      </c>
    </row>
    <row r="269" spans="1:11" x14ac:dyDescent="0.2">
      <c r="A269" s="6">
        <v>41398</v>
      </c>
      <c r="B269" s="5" t="s">
        <v>19</v>
      </c>
      <c r="C269" s="5" t="s">
        <v>33</v>
      </c>
      <c r="D269" s="5" t="s">
        <v>25</v>
      </c>
      <c r="E269" s="5" t="s">
        <v>37</v>
      </c>
      <c r="F269" s="5">
        <v>500</v>
      </c>
      <c r="G269" s="7">
        <v>545</v>
      </c>
      <c r="H269" s="7">
        <v>5000</v>
      </c>
      <c r="I269" s="8">
        <v>3.5000000000000003E-2</v>
      </c>
      <c r="J269" s="9">
        <f t="shared" si="8"/>
        <v>2629625</v>
      </c>
      <c r="K269" s="9">
        <f t="shared" si="9"/>
        <v>3050365</v>
      </c>
    </row>
    <row r="270" spans="1:11" x14ac:dyDescent="0.2">
      <c r="A270" s="6">
        <v>41412</v>
      </c>
      <c r="B270" s="5" t="s">
        <v>16</v>
      </c>
      <c r="C270" s="5" t="s">
        <v>31</v>
      </c>
      <c r="D270" s="5" t="s">
        <v>28</v>
      </c>
      <c r="E270" s="5" t="s">
        <v>39</v>
      </c>
      <c r="F270" s="5">
        <v>2000</v>
      </c>
      <c r="G270" s="7">
        <v>135</v>
      </c>
      <c r="H270" s="7">
        <v>20000</v>
      </c>
      <c r="I270" s="8">
        <v>1.4999999999999999E-2</v>
      </c>
      <c r="J270" s="9">
        <f t="shared" si="8"/>
        <v>2659500</v>
      </c>
      <c r="K270" s="9">
        <f t="shared" si="9"/>
        <v>3085020</v>
      </c>
    </row>
    <row r="271" spans="1:11" x14ac:dyDescent="0.2">
      <c r="A271" s="6">
        <v>41396</v>
      </c>
      <c r="B271" s="5" t="s">
        <v>12</v>
      </c>
      <c r="C271" s="5" t="s">
        <v>31</v>
      </c>
      <c r="D271" s="5" t="s">
        <v>29</v>
      </c>
      <c r="E271" s="5" t="s">
        <v>35</v>
      </c>
      <c r="F271" s="5">
        <v>250</v>
      </c>
      <c r="G271" s="7">
        <v>1100</v>
      </c>
      <c r="H271" s="7">
        <v>2500</v>
      </c>
      <c r="I271" s="8">
        <v>0.03</v>
      </c>
      <c r="J271" s="9">
        <f t="shared" si="8"/>
        <v>2667500</v>
      </c>
      <c r="K271" s="9">
        <f t="shared" si="9"/>
        <v>3094300</v>
      </c>
    </row>
    <row r="272" spans="1:11" x14ac:dyDescent="0.2">
      <c r="A272" s="6">
        <v>41398</v>
      </c>
      <c r="B272" s="5" t="s">
        <v>16</v>
      </c>
      <c r="C272" s="5" t="s">
        <v>33</v>
      </c>
      <c r="D272" s="5" t="s">
        <v>28</v>
      </c>
      <c r="E272" s="5" t="s">
        <v>37</v>
      </c>
      <c r="F272" s="5">
        <v>1500</v>
      </c>
      <c r="G272" s="7">
        <v>185</v>
      </c>
      <c r="H272" s="7">
        <v>15000</v>
      </c>
      <c r="I272" s="8">
        <v>3.5000000000000003E-2</v>
      </c>
      <c r="J272" s="9">
        <f t="shared" si="8"/>
        <v>2677875</v>
      </c>
      <c r="K272" s="9">
        <f t="shared" si="9"/>
        <v>3106335</v>
      </c>
    </row>
    <row r="273" spans="1:11" x14ac:dyDescent="0.2">
      <c r="A273" s="6">
        <v>41415</v>
      </c>
      <c r="B273" s="5" t="s">
        <v>17</v>
      </c>
      <c r="C273" s="5" t="s">
        <v>30</v>
      </c>
      <c r="D273" s="5" t="s">
        <v>28</v>
      </c>
      <c r="E273" s="5" t="s">
        <v>36</v>
      </c>
      <c r="F273" s="5">
        <v>250</v>
      </c>
      <c r="G273" s="7">
        <v>1110</v>
      </c>
      <c r="H273" s="7">
        <v>2500</v>
      </c>
      <c r="I273" s="8">
        <v>2.5000000000000001E-2</v>
      </c>
      <c r="J273" s="9">
        <f t="shared" si="8"/>
        <v>2705625</v>
      </c>
      <c r="K273" s="9">
        <f t="shared" si="9"/>
        <v>3138525</v>
      </c>
    </row>
    <row r="274" spans="1:11" x14ac:dyDescent="0.2">
      <c r="A274" s="6">
        <v>41402</v>
      </c>
      <c r="B274" s="5" t="s">
        <v>19</v>
      </c>
      <c r="C274" s="5" t="s">
        <v>33</v>
      </c>
      <c r="D274" s="5" t="s">
        <v>29</v>
      </c>
      <c r="E274" s="5" t="s">
        <v>35</v>
      </c>
      <c r="F274" s="5">
        <v>5000</v>
      </c>
      <c r="G274" s="7">
        <v>565</v>
      </c>
      <c r="H274" s="7">
        <v>5000</v>
      </c>
      <c r="I274" s="8">
        <v>0.03</v>
      </c>
      <c r="J274" s="9">
        <f t="shared" si="8"/>
        <v>2740250</v>
      </c>
      <c r="K274" s="9">
        <f t="shared" si="9"/>
        <v>3178690</v>
      </c>
    </row>
    <row r="275" spans="1:11" x14ac:dyDescent="0.2">
      <c r="A275" s="6">
        <v>41398</v>
      </c>
      <c r="B275" s="5" t="s">
        <v>17</v>
      </c>
      <c r="C275" s="5" t="s">
        <v>33</v>
      </c>
      <c r="D275" s="5" t="s">
        <v>25</v>
      </c>
      <c r="E275" s="5" t="s">
        <v>37</v>
      </c>
      <c r="F275" s="5">
        <v>250</v>
      </c>
      <c r="G275" s="7">
        <v>1145</v>
      </c>
      <c r="H275" s="7">
        <v>2500</v>
      </c>
      <c r="I275" s="8">
        <v>3.5000000000000003E-2</v>
      </c>
      <c r="J275" s="9">
        <f t="shared" si="8"/>
        <v>2762312.5</v>
      </c>
      <c r="K275" s="9">
        <f t="shared" si="9"/>
        <v>3204282.5</v>
      </c>
    </row>
    <row r="276" spans="1:11" x14ac:dyDescent="0.2">
      <c r="A276" s="6">
        <v>41415</v>
      </c>
      <c r="B276" s="5" t="s">
        <v>14</v>
      </c>
      <c r="C276" s="5" t="s">
        <v>30</v>
      </c>
      <c r="D276" s="5" t="s">
        <v>26</v>
      </c>
      <c r="E276" s="5" t="s">
        <v>36</v>
      </c>
      <c r="F276" s="5">
        <v>5000</v>
      </c>
      <c r="G276" s="7">
        <v>570</v>
      </c>
      <c r="H276" s="7">
        <v>5000</v>
      </c>
      <c r="I276" s="8">
        <v>2.5000000000000001E-2</v>
      </c>
      <c r="J276" s="9">
        <f t="shared" si="8"/>
        <v>2778750</v>
      </c>
      <c r="K276" s="9">
        <f t="shared" si="9"/>
        <v>3223350</v>
      </c>
    </row>
    <row r="277" spans="1:11" x14ac:dyDescent="0.2">
      <c r="A277" s="6">
        <v>41405</v>
      </c>
      <c r="B277" s="5" t="s">
        <v>19</v>
      </c>
      <c r="C277" s="5" t="s">
        <v>32</v>
      </c>
      <c r="D277" s="5" t="s">
        <v>27</v>
      </c>
      <c r="E277" s="5" t="s">
        <v>38</v>
      </c>
      <c r="F277" s="5">
        <v>500</v>
      </c>
      <c r="G277" s="7">
        <v>580</v>
      </c>
      <c r="H277" s="7">
        <v>5000</v>
      </c>
      <c r="I277" s="8">
        <v>0.04</v>
      </c>
      <c r="J277" s="9">
        <f t="shared" si="8"/>
        <v>2784000</v>
      </c>
      <c r="K277" s="9">
        <f t="shared" si="9"/>
        <v>3229440</v>
      </c>
    </row>
    <row r="278" spans="1:11" x14ac:dyDescent="0.2">
      <c r="A278" s="6">
        <v>41405</v>
      </c>
      <c r="B278" s="5" t="s">
        <v>17</v>
      </c>
      <c r="C278" s="5" t="s">
        <v>32</v>
      </c>
      <c r="D278" s="5" t="s">
        <v>27</v>
      </c>
      <c r="E278" s="5" t="s">
        <v>38</v>
      </c>
      <c r="F278" s="5">
        <v>250</v>
      </c>
      <c r="G278" s="7">
        <v>1180</v>
      </c>
      <c r="H278" s="7">
        <v>2500</v>
      </c>
      <c r="I278" s="8">
        <v>0.04</v>
      </c>
      <c r="J278" s="9">
        <f t="shared" si="8"/>
        <v>2832000</v>
      </c>
      <c r="K278" s="9">
        <f t="shared" si="9"/>
        <v>3285120</v>
      </c>
    </row>
    <row r="279" spans="1:11" x14ac:dyDescent="0.2">
      <c r="A279" s="6">
        <v>41403</v>
      </c>
      <c r="B279" s="5" t="s">
        <v>12</v>
      </c>
      <c r="C279" s="5" t="s">
        <v>30</v>
      </c>
      <c r="D279" s="5" t="s">
        <v>26</v>
      </c>
      <c r="E279" s="5" t="s">
        <v>36</v>
      </c>
      <c r="F279" s="5">
        <v>250</v>
      </c>
      <c r="G279" s="7">
        <v>1170</v>
      </c>
      <c r="H279" s="7">
        <v>2500</v>
      </c>
      <c r="I279" s="8">
        <v>2.5000000000000001E-2</v>
      </c>
      <c r="J279" s="9">
        <f t="shared" si="8"/>
        <v>2851875</v>
      </c>
      <c r="K279" s="9">
        <f t="shared" si="9"/>
        <v>3308175</v>
      </c>
    </row>
    <row r="280" spans="1:11" x14ac:dyDescent="0.2">
      <c r="A280" s="6">
        <v>41396</v>
      </c>
      <c r="B280" s="5" t="s">
        <v>16</v>
      </c>
      <c r="C280" s="5" t="s">
        <v>31</v>
      </c>
      <c r="D280" s="5" t="s">
        <v>25</v>
      </c>
      <c r="E280" s="5" t="s">
        <v>35</v>
      </c>
      <c r="F280" s="5">
        <v>1000</v>
      </c>
      <c r="G280" s="7">
        <v>295</v>
      </c>
      <c r="H280" s="7">
        <v>10000</v>
      </c>
      <c r="I280" s="8">
        <v>0.03</v>
      </c>
      <c r="J280" s="9">
        <f t="shared" si="8"/>
        <v>2861500</v>
      </c>
      <c r="K280" s="9">
        <f t="shared" si="9"/>
        <v>3319340</v>
      </c>
    </row>
    <row r="281" spans="1:11" x14ac:dyDescent="0.2">
      <c r="A281" s="6">
        <v>41399</v>
      </c>
      <c r="B281" s="5" t="s">
        <v>11</v>
      </c>
      <c r="C281" s="5" t="s">
        <v>30</v>
      </c>
      <c r="D281" s="5" t="s">
        <v>27</v>
      </c>
      <c r="E281" s="5" t="s">
        <v>38</v>
      </c>
      <c r="F281" s="5">
        <v>3000</v>
      </c>
      <c r="G281" s="7">
        <v>100</v>
      </c>
      <c r="H281" s="7">
        <v>30000</v>
      </c>
      <c r="I281" s="8">
        <v>0.04</v>
      </c>
      <c r="J281" s="9">
        <f t="shared" si="8"/>
        <v>2880000</v>
      </c>
      <c r="K281" s="9">
        <f t="shared" si="9"/>
        <v>3340800</v>
      </c>
    </row>
    <row r="282" spans="1:11" x14ac:dyDescent="0.2">
      <c r="A282" s="6">
        <v>41399</v>
      </c>
      <c r="B282" s="5" t="s">
        <v>15</v>
      </c>
      <c r="C282" s="5" t="s">
        <v>30</v>
      </c>
      <c r="D282" s="5" t="s">
        <v>26</v>
      </c>
      <c r="E282" s="5" t="s">
        <v>38</v>
      </c>
      <c r="F282" s="5">
        <v>1500</v>
      </c>
      <c r="G282" s="7">
        <v>200</v>
      </c>
      <c r="H282" s="7">
        <v>15000</v>
      </c>
      <c r="I282" s="8">
        <v>0.04</v>
      </c>
      <c r="J282" s="9">
        <f t="shared" si="8"/>
        <v>2880000</v>
      </c>
      <c r="K282" s="9">
        <f t="shared" si="9"/>
        <v>3340800</v>
      </c>
    </row>
    <row r="283" spans="1:11" x14ac:dyDescent="0.2">
      <c r="A283" s="6">
        <v>41416</v>
      </c>
      <c r="B283" s="5" t="s">
        <v>20</v>
      </c>
      <c r="C283" s="5" t="s">
        <v>31</v>
      </c>
      <c r="D283" s="5" t="s">
        <v>25</v>
      </c>
      <c r="E283" s="5" t="s">
        <v>37</v>
      </c>
      <c r="F283" s="5">
        <v>2000</v>
      </c>
      <c r="G283" s="7">
        <v>150</v>
      </c>
      <c r="H283" s="7">
        <v>20000</v>
      </c>
      <c r="I283" s="8">
        <v>3.5000000000000003E-2</v>
      </c>
      <c r="J283" s="9">
        <f t="shared" si="8"/>
        <v>2895000</v>
      </c>
      <c r="K283" s="9">
        <f t="shared" si="9"/>
        <v>3358200</v>
      </c>
    </row>
    <row r="284" spans="1:11" x14ac:dyDescent="0.2">
      <c r="A284" s="6">
        <v>41414</v>
      </c>
      <c r="B284" s="5" t="s">
        <v>15</v>
      </c>
      <c r="C284" s="5" t="s">
        <v>33</v>
      </c>
      <c r="D284" s="5" t="s">
        <v>25</v>
      </c>
      <c r="E284" s="5" t="s">
        <v>35</v>
      </c>
      <c r="F284" s="5">
        <v>2000</v>
      </c>
      <c r="G284" s="7">
        <v>150</v>
      </c>
      <c r="H284" s="7">
        <v>20000</v>
      </c>
      <c r="I284" s="8">
        <v>0.03</v>
      </c>
      <c r="J284" s="9">
        <f t="shared" si="8"/>
        <v>2910000</v>
      </c>
      <c r="K284" s="9">
        <f t="shared" si="9"/>
        <v>3375600</v>
      </c>
    </row>
    <row r="285" spans="1:11" x14ac:dyDescent="0.2">
      <c r="A285" s="6">
        <v>41403</v>
      </c>
      <c r="B285" s="5" t="s">
        <v>20</v>
      </c>
      <c r="C285" s="5" t="s">
        <v>30</v>
      </c>
      <c r="D285" s="5" t="s">
        <v>27</v>
      </c>
      <c r="E285" s="5" t="s">
        <v>36</v>
      </c>
      <c r="F285" s="5">
        <v>3000</v>
      </c>
      <c r="G285" s="7">
        <v>100</v>
      </c>
      <c r="H285" s="7">
        <v>30000</v>
      </c>
      <c r="I285" s="8">
        <v>2.5000000000000001E-2</v>
      </c>
      <c r="J285" s="9">
        <f t="shared" si="8"/>
        <v>2925000</v>
      </c>
      <c r="K285" s="9">
        <f t="shared" si="9"/>
        <v>3392999.9999999995</v>
      </c>
    </row>
    <row r="286" spans="1:11" x14ac:dyDescent="0.2">
      <c r="A286" s="6">
        <v>41397</v>
      </c>
      <c r="B286" s="5" t="s">
        <v>11</v>
      </c>
      <c r="C286" s="5" t="s">
        <v>32</v>
      </c>
      <c r="D286" s="5" t="s">
        <v>26</v>
      </c>
      <c r="E286" s="5" t="s">
        <v>36</v>
      </c>
      <c r="F286" s="5">
        <v>1500</v>
      </c>
      <c r="G286" s="7">
        <v>200</v>
      </c>
      <c r="H286" s="7">
        <v>15000</v>
      </c>
      <c r="I286" s="8">
        <v>2.5000000000000001E-2</v>
      </c>
      <c r="J286" s="9">
        <f t="shared" si="8"/>
        <v>2925000</v>
      </c>
      <c r="K286" s="9">
        <f t="shared" si="9"/>
        <v>3392999.9999999995</v>
      </c>
    </row>
    <row r="287" spans="1:11" x14ac:dyDescent="0.2">
      <c r="A287" s="6">
        <v>41409</v>
      </c>
      <c r="B287" s="5" t="s">
        <v>19</v>
      </c>
      <c r="C287" s="5" t="s">
        <v>32</v>
      </c>
      <c r="D287" s="5" t="s">
        <v>26</v>
      </c>
      <c r="E287" s="5" t="s">
        <v>36</v>
      </c>
      <c r="F287" s="5">
        <v>5000</v>
      </c>
      <c r="G287" s="7">
        <v>600</v>
      </c>
      <c r="H287" s="7">
        <v>5000</v>
      </c>
      <c r="I287" s="8">
        <v>2.5000000000000001E-2</v>
      </c>
      <c r="J287" s="9">
        <f t="shared" si="8"/>
        <v>2925000</v>
      </c>
      <c r="K287" s="9">
        <f t="shared" si="9"/>
        <v>3392999.9999999995</v>
      </c>
    </row>
    <row r="288" spans="1:11" x14ac:dyDescent="0.2">
      <c r="A288" s="6">
        <v>41401</v>
      </c>
      <c r="B288" s="5" t="s">
        <v>15</v>
      </c>
      <c r="C288" s="5" t="s">
        <v>32</v>
      </c>
      <c r="D288" s="5" t="s">
        <v>27</v>
      </c>
      <c r="E288" s="5" t="s">
        <v>34</v>
      </c>
      <c r="F288" s="5">
        <v>3000</v>
      </c>
      <c r="G288" s="7">
        <v>100</v>
      </c>
      <c r="H288" s="7">
        <v>30000</v>
      </c>
      <c r="I288" s="8">
        <v>0.02</v>
      </c>
      <c r="J288" s="9">
        <f t="shared" si="8"/>
        <v>2940000</v>
      </c>
      <c r="K288" s="9">
        <f t="shared" si="9"/>
        <v>3410399.9999999995</v>
      </c>
    </row>
    <row r="289" spans="1:11" x14ac:dyDescent="0.2">
      <c r="A289" s="6">
        <v>41401</v>
      </c>
      <c r="B289" s="5" t="s">
        <v>20</v>
      </c>
      <c r="C289" s="5" t="s">
        <v>32</v>
      </c>
      <c r="D289" s="5" t="s">
        <v>26</v>
      </c>
      <c r="E289" s="5" t="s">
        <v>34</v>
      </c>
      <c r="F289" s="5">
        <v>1500</v>
      </c>
      <c r="G289" s="7">
        <v>200</v>
      </c>
      <c r="H289" s="7">
        <v>15000</v>
      </c>
      <c r="I289" s="8">
        <v>0.02</v>
      </c>
      <c r="J289" s="9">
        <f t="shared" si="8"/>
        <v>2940000</v>
      </c>
      <c r="K289" s="9">
        <f t="shared" si="9"/>
        <v>3410399.9999999995</v>
      </c>
    </row>
    <row r="290" spans="1:11" x14ac:dyDescent="0.2">
      <c r="A290" s="6">
        <v>41418</v>
      </c>
      <c r="B290" s="5" t="s">
        <v>14</v>
      </c>
      <c r="C290" s="5" t="s">
        <v>33</v>
      </c>
      <c r="D290" s="5" t="s">
        <v>29</v>
      </c>
      <c r="E290" s="5" t="s">
        <v>39</v>
      </c>
      <c r="F290" s="5">
        <v>500</v>
      </c>
      <c r="G290" s="7">
        <v>600</v>
      </c>
      <c r="H290" s="7">
        <v>5000</v>
      </c>
      <c r="I290" s="8">
        <v>1.4999999999999999E-2</v>
      </c>
      <c r="J290" s="9">
        <f t="shared" si="8"/>
        <v>2955000</v>
      </c>
      <c r="K290" s="9">
        <f t="shared" si="9"/>
        <v>3427799.9999999995</v>
      </c>
    </row>
    <row r="291" spans="1:11" x14ac:dyDescent="0.2">
      <c r="A291" s="6">
        <v>41410</v>
      </c>
      <c r="B291" s="5" t="s">
        <v>12</v>
      </c>
      <c r="C291" s="5" t="s">
        <v>33</v>
      </c>
      <c r="D291" s="5" t="s">
        <v>28</v>
      </c>
      <c r="E291" s="5" t="s">
        <v>37</v>
      </c>
      <c r="F291" s="5">
        <v>250</v>
      </c>
      <c r="G291" s="7">
        <v>1240</v>
      </c>
      <c r="H291" s="7">
        <v>2500</v>
      </c>
      <c r="I291" s="8">
        <v>3.5000000000000003E-2</v>
      </c>
      <c r="J291" s="9">
        <f t="shared" si="8"/>
        <v>2991500</v>
      </c>
      <c r="K291" s="9">
        <f t="shared" si="9"/>
        <v>3470139.9999999995</v>
      </c>
    </row>
    <row r="292" spans="1:11" x14ac:dyDescent="0.2">
      <c r="A292" s="6">
        <v>41412</v>
      </c>
      <c r="B292" s="5" t="s">
        <v>17</v>
      </c>
      <c r="C292" s="5" t="s">
        <v>31</v>
      </c>
      <c r="D292" s="5" t="s">
        <v>29</v>
      </c>
      <c r="E292" s="5" t="s">
        <v>39</v>
      </c>
      <c r="F292" s="5">
        <v>250</v>
      </c>
      <c r="G292" s="7">
        <v>1215</v>
      </c>
      <c r="H292" s="7">
        <v>2500</v>
      </c>
      <c r="I292" s="8">
        <v>1.4999999999999999E-2</v>
      </c>
      <c r="J292" s="9">
        <f t="shared" si="8"/>
        <v>2991937.5</v>
      </c>
      <c r="K292" s="9">
        <f t="shared" si="9"/>
        <v>3470647.4999999995</v>
      </c>
    </row>
    <row r="293" spans="1:11" x14ac:dyDescent="0.2">
      <c r="A293" s="6">
        <v>41412</v>
      </c>
      <c r="B293" s="5" t="s">
        <v>19</v>
      </c>
      <c r="C293" s="5" t="s">
        <v>31</v>
      </c>
      <c r="D293" s="5" t="s">
        <v>29</v>
      </c>
      <c r="E293" s="5" t="s">
        <v>39</v>
      </c>
      <c r="F293" s="5">
        <v>500</v>
      </c>
      <c r="G293" s="7">
        <v>615</v>
      </c>
      <c r="H293" s="7">
        <v>5000</v>
      </c>
      <c r="I293" s="8">
        <v>1.4999999999999999E-2</v>
      </c>
      <c r="J293" s="9">
        <f t="shared" si="8"/>
        <v>3028875</v>
      </c>
      <c r="K293" s="9">
        <f t="shared" si="9"/>
        <v>3513494.9999999995</v>
      </c>
    </row>
    <row r="294" spans="1:11" x14ac:dyDescent="0.2">
      <c r="A294" s="6">
        <v>41413</v>
      </c>
      <c r="B294" s="5" t="s">
        <v>14</v>
      </c>
      <c r="C294" s="5" t="s">
        <v>32</v>
      </c>
      <c r="D294" s="5" t="s">
        <v>25</v>
      </c>
      <c r="E294" s="5" t="s">
        <v>34</v>
      </c>
      <c r="F294" s="5">
        <v>1000</v>
      </c>
      <c r="G294" s="7">
        <v>310</v>
      </c>
      <c r="H294" s="7">
        <v>10000</v>
      </c>
      <c r="I294" s="8">
        <v>0.02</v>
      </c>
      <c r="J294" s="9">
        <f t="shared" si="8"/>
        <v>3038000</v>
      </c>
      <c r="K294" s="9">
        <f t="shared" si="9"/>
        <v>3524079.9999999995</v>
      </c>
    </row>
    <row r="295" spans="1:11" x14ac:dyDescent="0.2">
      <c r="A295" s="6">
        <v>41395</v>
      </c>
      <c r="B295" s="5" t="s">
        <v>17</v>
      </c>
      <c r="C295" s="5" t="s">
        <v>30</v>
      </c>
      <c r="D295" s="5" t="s">
        <v>26</v>
      </c>
      <c r="E295" s="5" t="s">
        <v>34</v>
      </c>
      <c r="F295" s="5">
        <v>250</v>
      </c>
      <c r="G295" s="7">
        <v>1250</v>
      </c>
      <c r="H295" s="7">
        <v>2500</v>
      </c>
      <c r="I295" s="8">
        <v>0.02</v>
      </c>
      <c r="J295" s="9">
        <f t="shared" si="8"/>
        <v>3062500</v>
      </c>
      <c r="K295" s="9">
        <f t="shared" si="9"/>
        <v>3552499.9999999995</v>
      </c>
    </row>
    <row r="296" spans="1:11" x14ac:dyDescent="0.2">
      <c r="A296" s="6">
        <v>41416</v>
      </c>
      <c r="B296" s="5" t="s">
        <v>19</v>
      </c>
      <c r="C296" s="5" t="s">
        <v>31</v>
      </c>
      <c r="D296" s="5" t="s">
        <v>28</v>
      </c>
      <c r="E296" s="5" t="s">
        <v>37</v>
      </c>
      <c r="F296" s="5">
        <v>5000</v>
      </c>
      <c r="G296" s="7">
        <v>635</v>
      </c>
      <c r="H296" s="7">
        <v>5000</v>
      </c>
      <c r="I296" s="8">
        <v>3.5000000000000003E-2</v>
      </c>
      <c r="J296" s="9">
        <f t="shared" si="8"/>
        <v>3063875</v>
      </c>
      <c r="K296" s="9">
        <f t="shared" si="9"/>
        <v>3554094.9999999995</v>
      </c>
    </row>
    <row r="297" spans="1:11" x14ac:dyDescent="0.2">
      <c r="A297" s="6">
        <v>41398</v>
      </c>
      <c r="B297" s="5" t="s">
        <v>14</v>
      </c>
      <c r="C297" s="5" t="s">
        <v>33</v>
      </c>
      <c r="D297" s="5" t="s">
        <v>28</v>
      </c>
      <c r="E297" s="5" t="s">
        <v>37</v>
      </c>
      <c r="F297" s="5">
        <v>5000</v>
      </c>
      <c r="G297" s="7">
        <v>640</v>
      </c>
      <c r="H297" s="7">
        <v>5000</v>
      </c>
      <c r="I297" s="8">
        <v>3.5000000000000003E-2</v>
      </c>
      <c r="J297" s="9">
        <f t="shared" si="8"/>
        <v>3088000</v>
      </c>
      <c r="K297" s="9">
        <f t="shared" si="9"/>
        <v>3582079.9999999995</v>
      </c>
    </row>
    <row r="298" spans="1:11" x14ac:dyDescent="0.2">
      <c r="A298" s="6">
        <v>41406</v>
      </c>
      <c r="B298" s="5" t="s">
        <v>16</v>
      </c>
      <c r="C298" s="5" t="s">
        <v>33</v>
      </c>
      <c r="D298" s="5" t="s">
        <v>27</v>
      </c>
      <c r="E298" s="5" t="s">
        <v>39</v>
      </c>
      <c r="F298" s="5">
        <v>3000</v>
      </c>
      <c r="G298" s="7">
        <v>105</v>
      </c>
      <c r="H298" s="7">
        <v>30000</v>
      </c>
      <c r="I298" s="8">
        <v>1.4999999999999999E-2</v>
      </c>
      <c r="J298" s="9">
        <f t="shared" si="8"/>
        <v>3102750</v>
      </c>
      <c r="K298" s="9">
        <f t="shared" si="9"/>
        <v>3599189.9999999995</v>
      </c>
    </row>
    <row r="299" spans="1:11" x14ac:dyDescent="0.2">
      <c r="A299" s="6">
        <v>41402</v>
      </c>
      <c r="B299" s="5" t="s">
        <v>17</v>
      </c>
      <c r="C299" s="5" t="s">
        <v>33</v>
      </c>
      <c r="D299" s="5" t="s">
        <v>28</v>
      </c>
      <c r="E299" s="5" t="s">
        <v>35</v>
      </c>
      <c r="F299" s="5">
        <v>250</v>
      </c>
      <c r="G299" s="7">
        <v>1285</v>
      </c>
      <c r="H299" s="7">
        <v>2500</v>
      </c>
      <c r="I299" s="8">
        <v>0.03</v>
      </c>
      <c r="J299" s="9">
        <f t="shared" si="8"/>
        <v>3116125</v>
      </c>
      <c r="K299" s="9">
        <f t="shared" si="9"/>
        <v>3614704.9999999995</v>
      </c>
    </row>
    <row r="300" spans="1:11" x14ac:dyDescent="0.2">
      <c r="A300" s="6">
        <v>41417</v>
      </c>
      <c r="B300" s="5" t="s">
        <v>12</v>
      </c>
      <c r="C300" s="5" t="s">
        <v>32</v>
      </c>
      <c r="D300" s="5" t="s">
        <v>25</v>
      </c>
      <c r="E300" s="5" t="s">
        <v>38</v>
      </c>
      <c r="F300" s="5">
        <v>250</v>
      </c>
      <c r="G300" s="7">
        <v>1310</v>
      </c>
      <c r="H300" s="7">
        <v>2500</v>
      </c>
      <c r="I300" s="8">
        <v>0.04</v>
      </c>
      <c r="J300" s="9">
        <f t="shared" si="8"/>
        <v>3144000</v>
      </c>
      <c r="K300" s="9">
        <f t="shared" si="9"/>
        <v>3647039.9999999995</v>
      </c>
    </row>
    <row r="301" spans="1:11" x14ac:dyDescent="0.2">
      <c r="A301" s="6">
        <v>41405</v>
      </c>
      <c r="B301" s="5" t="s">
        <v>16</v>
      </c>
      <c r="C301" s="5" t="s">
        <v>32</v>
      </c>
      <c r="D301" s="5" t="s">
        <v>25</v>
      </c>
      <c r="E301" s="5" t="s">
        <v>38</v>
      </c>
      <c r="F301" s="5">
        <v>1500</v>
      </c>
      <c r="G301" s="7">
        <v>220</v>
      </c>
      <c r="H301" s="7">
        <v>15000</v>
      </c>
      <c r="I301" s="8">
        <v>0.04</v>
      </c>
      <c r="J301" s="9">
        <f t="shared" si="8"/>
        <v>3168000</v>
      </c>
      <c r="K301" s="9">
        <f t="shared" si="9"/>
        <v>3674879.9999999995</v>
      </c>
    </row>
    <row r="302" spans="1:11" x14ac:dyDescent="0.2">
      <c r="A302" s="6">
        <v>41395</v>
      </c>
      <c r="B302" s="5" t="s">
        <v>19</v>
      </c>
      <c r="C302" s="5" t="s">
        <v>30</v>
      </c>
      <c r="D302" s="5" t="s">
        <v>26</v>
      </c>
      <c r="E302" s="5" t="s">
        <v>34</v>
      </c>
      <c r="F302" s="5">
        <v>500</v>
      </c>
      <c r="G302" s="7">
        <v>650</v>
      </c>
      <c r="H302" s="7">
        <v>5000</v>
      </c>
      <c r="I302" s="8">
        <v>0.02</v>
      </c>
      <c r="J302" s="9">
        <f t="shared" si="8"/>
        <v>3185000</v>
      </c>
      <c r="K302" s="9">
        <f t="shared" si="9"/>
        <v>3694599.9999999995</v>
      </c>
    </row>
    <row r="303" spans="1:11" x14ac:dyDescent="0.2">
      <c r="A303" s="6">
        <v>41399</v>
      </c>
      <c r="B303" s="5" t="s">
        <v>19</v>
      </c>
      <c r="C303" s="5" t="s">
        <v>30</v>
      </c>
      <c r="D303" s="5" t="s">
        <v>25</v>
      </c>
      <c r="E303" s="5" t="s">
        <v>38</v>
      </c>
      <c r="F303" s="5">
        <v>5000</v>
      </c>
      <c r="G303" s="7">
        <v>670</v>
      </c>
      <c r="H303" s="7">
        <v>5000</v>
      </c>
      <c r="I303" s="8">
        <v>0.04</v>
      </c>
      <c r="J303" s="9">
        <f t="shared" si="8"/>
        <v>3216000</v>
      </c>
      <c r="K303" s="9">
        <f t="shared" si="9"/>
        <v>3730559.9999999995</v>
      </c>
    </row>
    <row r="304" spans="1:11" x14ac:dyDescent="0.2">
      <c r="A304" s="6">
        <v>41403</v>
      </c>
      <c r="B304" s="5" t="s">
        <v>16</v>
      </c>
      <c r="C304" s="5" t="s">
        <v>30</v>
      </c>
      <c r="D304" s="5" t="s">
        <v>27</v>
      </c>
      <c r="E304" s="5" t="s">
        <v>36</v>
      </c>
      <c r="F304" s="5">
        <v>1000</v>
      </c>
      <c r="G304" s="7">
        <v>330</v>
      </c>
      <c r="H304" s="7">
        <v>10000</v>
      </c>
      <c r="I304" s="8">
        <v>2.5000000000000001E-2</v>
      </c>
      <c r="J304" s="9">
        <f t="shared" si="8"/>
        <v>3217500</v>
      </c>
      <c r="K304" s="9">
        <f t="shared" si="9"/>
        <v>3732299.9999999995</v>
      </c>
    </row>
    <row r="305" spans="1:11" x14ac:dyDescent="0.2">
      <c r="A305" s="6">
        <v>41409</v>
      </c>
      <c r="B305" s="5" t="s">
        <v>17</v>
      </c>
      <c r="C305" s="5" t="s">
        <v>32</v>
      </c>
      <c r="D305" s="5" t="s">
        <v>25</v>
      </c>
      <c r="E305" s="5" t="s">
        <v>36</v>
      </c>
      <c r="F305" s="5">
        <v>250</v>
      </c>
      <c r="G305" s="7">
        <v>1320</v>
      </c>
      <c r="H305" s="7">
        <v>2500</v>
      </c>
      <c r="I305" s="8">
        <v>2.5000000000000001E-2</v>
      </c>
      <c r="J305" s="9">
        <f t="shared" si="8"/>
        <v>3217500</v>
      </c>
      <c r="K305" s="9">
        <f t="shared" si="9"/>
        <v>3732299.9999999995</v>
      </c>
    </row>
    <row r="306" spans="1:11" x14ac:dyDescent="0.2">
      <c r="A306" s="6">
        <v>41416</v>
      </c>
      <c r="B306" s="5" t="s">
        <v>17</v>
      </c>
      <c r="C306" s="5" t="s">
        <v>31</v>
      </c>
      <c r="D306" s="5" t="s">
        <v>27</v>
      </c>
      <c r="E306" s="5" t="s">
        <v>37</v>
      </c>
      <c r="F306" s="5">
        <v>250</v>
      </c>
      <c r="G306" s="7">
        <v>1355</v>
      </c>
      <c r="H306" s="7">
        <v>2500</v>
      </c>
      <c r="I306" s="8">
        <v>3.5000000000000003E-2</v>
      </c>
      <c r="J306" s="9">
        <f t="shared" si="8"/>
        <v>3268937.5</v>
      </c>
      <c r="K306" s="9">
        <f t="shared" si="9"/>
        <v>3791967.4999999995</v>
      </c>
    </row>
    <row r="307" spans="1:11" x14ac:dyDescent="0.2">
      <c r="A307" s="6">
        <v>41401</v>
      </c>
      <c r="B307" s="5" t="s">
        <v>14</v>
      </c>
      <c r="C307" s="5" t="s">
        <v>32</v>
      </c>
      <c r="D307" s="5" t="s">
        <v>26</v>
      </c>
      <c r="E307" s="5" t="s">
        <v>34</v>
      </c>
      <c r="F307" s="5">
        <v>500</v>
      </c>
      <c r="G307" s="7">
        <v>670</v>
      </c>
      <c r="H307" s="7">
        <v>5000</v>
      </c>
      <c r="I307" s="8">
        <v>0.02</v>
      </c>
      <c r="J307" s="9">
        <f t="shared" si="8"/>
        <v>3283000</v>
      </c>
      <c r="K307" s="9">
        <f t="shared" si="9"/>
        <v>3808279.9999999995</v>
      </c>
    </row>
    <row r="308" spans="1:11" x14ac:dyDescent="0.2">
      <c r="A308" s="6">
        <v>41405</v>
      </c>
      <c r="B308" s="5" t="s">
        <v>14</v>
      </c>
      <c r="C308" s="5" t="s">
        <v>32</v>
      </c>
      <c r="D308" s="5" t="s">
        <v>27</v>
      </c>
      <c r="E308" s="5" t="s">
        <v>38</v>
      </c>
      <c r="F308" s="5">
        <v>1500</v>
      </c>
      <c r="G308" s="7">
        <v>230</v>
      </c>
      <c r="H308" s="7">
        <v>15000</v>
      </c>
      <c r="I308" s="8">
        <v>0.04</v>
      </c>
      <c r="J308" s="9">
        <f t="shared" si="8"/>
        <v>3312000</v>
      </c>
      <c r="K308" s="9">
        <f t="shared" si="9"/>
        <v>3841919.9999999995</v>
      </c>
    </row>
    <row r="309" spans="1:11" x14ac:dyDescent="0.2">
      <c r="A309" s="6">
        <v>41402</v>
      </c>
      <c r="B309" s="5" t="s">
        <v>19</v>
      </c>
      <c r="C309" s="5" t="s">
        <v>33</v>
      </c>
      <c r="D309" s="5" t="s">
        <v>28</v>
      </c>
      <c r="E309" s="5" t="s">
        <v>35</v>
      </c>
      <c r="F309" s="5">
        <v>500</v>
      </c>
      <c r="G309" s="7">
        <v>685</v>
      </c>
      <c r="H309" s="7">
        <v>5000</v>
      </c>
      <c r="I309" s="8">
        <v>0.03</v>
      </c>
      <c r="J309" s="9">
        <f t="shared" si="8"/>
        <v>3322250</v>
      </c>
      <c r="K309" s="9">
        <f t="shared" si="9"/>
        <v>3853809.9999999995</v>
      </c>
    </row>
    <row r="310" spans="1:11" x14ac:dyDescent="0.2">
      <c r="A310" s="6">
        <v>41395</v>
      </c>
      <c r="B310" s="5" t="s">
        <v>16</v>
      </c>
      <c r="C310" s="5" t="s">
        <v>30</v>
      </c>
      <c r="D310" s="5" t="s">
        <v>25</v>
      </c>
      <c r="E310" s="5" t="s">
        <v>34</v>
      </c>
      <c r="F310" s="5">
        <v>2000</v>
      </c>
      <c r="G310" s="7">
        <v>170</v>
      </c>
      <c r="H310" s="7">
        <v>20000</v>
      </c>
      <c r="I310" s="8">
        <v>0.02</v>
      </c>
      <c r="J310" s="9">
        <f t="shared" si="8"/>
        <v>3332000</v>
      </c>
      <c r="K310" s="9">
        <f t="shared" si="9"/>
        <v>3865119.9999999995</v>
      </c>
    </row>
    <row r="311" spans="1:11" x14ac:dyDescent="0.2">
      <c r="A311" s="6">
        <v>41399</v>
      </c>
      <c r="B311" s="5" t="s">
        <v>10</v>
      </c>
      <c r="C311" s="5" t="s">
        <v>30</v>
      </c>
      <c r="D311" s="5" t="s">
        <v>29</v>
      </c>
      <c r="E311" s="5" t="s">
        <v>38</v>
      </c>
      <c r="F311" s="5">
        <v>250</v>
      </c>
      <c r="G311" s="7">
        <v>1390</v>
      </c>
      <c r="H311" s="7">
        <v>2500</v>
      </c>
      <c r="I311" s="8">
        <v>0.04</v>
      </c>
      <c r="J311" s="9">
        <f t="shared" si="8"/>
        <v>3336000</v>
      </c>
      <c r="K311" s="9">
        <f t="shared" si="9"/>
        <v>3869759.9999999995</v>
      </c>
    </row>
    <row r="312" spans="1:11" x14ac:dyDescent="0.2">
      <c r="A312" s="6">
        <v>41400</v>
      </c>
      <c r="B312" s="5" t="s">
        <v>12</v>
      </c>
      <c r="C312" s="5" t="s">
        <v>31</v>
      </c>
      <c r="D312" s="5" t="s">
        <v>27</v>
      </c>
      <c r="E312" s="5" t="s">
        <v>39</v>
      </c>
      <c r="F312" s="5">
        <v>250</v>
      </c>
      <c r="G312" s="7">
        <v>1380</v>
      </c>
      <c r="H312" s="7">
        <v>2500</v>
      </c>
      <c r="I312" s="8">
        <v>1.4999999999999999E-2</v>
      </c>
      <c r="J312" s="9">
        <f t="shared" si="8"/>
        <v>3398250</v>
      </c>
      <c r="K312" s="9">
        <f t="shared" si="9"/>
        <v>3941969.9999999995</v>
      </c>
    </row>
    <row r="313" spans="1:11" x14ac:dyDescent="0.2">
      <c r="A313" s="6">
        <v>41405</v>
      </c>
      <c r="B313" s="5" t="s">
        <v>14</v>
      </c>
      <c r="C313" s="5" t="s">
        <v>32</v>
      </c>
      <c r="D313" s="5" t="s">
        <v>25</v>
      </c>
      <c r="E313" s="5" t="s">
        <v>38</v>
      </c>
      <c r="F313" s="5">
        <v>5000</v>
      </c>
      <c r="G313" s="7">
        <v>710</v>
      </c>
      <c r="H313" s="7">
        <v>5000</v>
      </c>
      <c r="I313" s="8">
        <v>0.04</v>
      </c>
      <c r="J313" s="9">
        <f t="shared" si="8"/>
        <v>3408000</v>
      </c>
      <c r="K313" s="9">
        <f t="shared" si="9"/>
        <v>3953279.9999999995</v>
      </c>
    </row>
    <row r="314" spans="1:11" x14ac:dyDescent="0.2">
      <c r="A314" s="6">
        <v>41406</v>
      </c>
      <c r="B314" s="5" t="s">
        <v>21</v>
      </c>
      <c r="C314" s="5" t="s">
        <v>33</v>
      </c>
      <c r="D314" s="5" t="s">
        <v>27</v>
      </c>
      <c r="E314" s="5" t="s">
        <v>39</v>
      </c>
      <c r="F314" s="5">
        <v>5000</v>
      </c>
      <c r="G314" s="7">
        <v>705</v>
      </c>
      <c r="H314" s="7">
        <v>5000</v>
      </c>
      <c r="I314" s="8">
        <v>1.4999999999999999E-2</v>
      </c>
      <c r="J314" s="9">
        <f t="shared" si="8"/>
        <v>3472125</v>
      </c>
      <c r="K314" s="9">
        <f t="shared" si="9"/>
        <v>4027664.9999999995</v>
      </c>
    </row>
    <row r="315" spans="1:11" x14ac:dyDescent="0.2">
      <c r="A315" s="6">
        <v>41406</v>
      </c>
      <c r="B315" s="5" t="s">
        <v>10</v>
      </c>
      <c r="C315" s="5" t="s">
        <v>33</v>
      </c>
      <c r="D315" s="5" t="s">
        <v>26</v>
      </c>
      <c r="E315" s="5" t="s">
        <v>39</v>
      </c>
      <c r="F315" s="5">
        <v>250</v>
      </c>
      <c r="G315" s="7">
        <v>1425</v>
      </c>
      <c r="H315" s="7">
        <v>2500</v>
      </c>
      <c r="I315" s="8">
        <v>1.4999999999999999E-2</v>
      </c>
      <c r="J315" s="9">
        <f t="shared" si="8"/>
        <v>3509062.5</v>
      </c>
      <c r="K315" s="9">
        <f t="shared" si="9"/>
        <v>4070512.4999999995</v>
      </c>
    </row>
    <row r="316" spans="1:11" x14ac:dyDescent="0.2">
      <c r="A316" s="6">
        <v>41409</v>
      </c>
      <c r="B316" s="5" t="s">
        <v>21</v>
      </c>
      <c r="C316" s="5" t="s">
        <v>32</v>
      </c>
      <c r="D316" s="5" t="s">
        <v>25</v>
      </c>
      <c r="E316" s="5" t="s">
        <v>36</v>
      </c>
      <c r="F316" s="5">
        <v>500</v>
      </c>
      <c r="G316" s="7">
        <v>720</v>
      </c>
      <c r="H316" s="7">
        <v>5000</v>
      </c>
      <c r="I316" s="8">
        <v>2.5000000000000001E-2</v>
      </c>
      <c r="J316" s="9">
        <f t="shared" si="8"/>
        <v>3510000</v>
      </c>
      <c r="K316" s="9">
        <f t="shared" si="9"/>
        <v>4071599.9999999995</v>
      </c>
    </row>
    <row r="317" spans="1:11" x14ac:dyDescent="0.2">
      <c r="A317" s="6">
        <v>41410</v>
      </c>
      <c r="B317" s="5" t="s">
        <v>16</v>
      </c>
      <c r="C317" s="5" t="s">
        <v>33</v>
      </c>
      <c r="D317" s="5" t="s">
        <v>29</v>
      </c>
      <c r="E317" s="5" t="s">
        <v>37</v>
      </c>
      <c r="F317" s="5">
        <v>1000</v>
      </c>
      <c r="G317" s="7">
        <v>365</v>
      </c>
      <c r="H317" s="7">
        <v>10000</v>
      </c>
      <c r="I317" s="8">
        <v>3.5000000000000003E-2</v>
      </c>
      <c r="J317" s="9">
        <f t="shared" si="8"/>
        <v>3522250</v>
      </c>
      <c r="K317" s="9">
        <f t="shared" si="9"/>
        <v>4085809.9999999995</v>
      </c>
    </row>
    <row r="318" spans="1:11" x14ac:dyDescent="0.2">
      <c r="A318" s="6">
        <v>41407</v>
      </c>
      <c r="B318" s="5" t="s">
        <v>12</v>
      </c>
      <c r="C318" s="5" t="s">
        <v>30</v>
      </c>
      <c r="D318" s="5" t="s">
        <v>29</v>
      </c>
      <c r="E318" s="5" t="s">
        <v>34</v>
      </c>
      <c r="F318" s="5">
        <v>250</v>
      </c>
      <c r="G318" s="7">
        <v>1450</v>
      </c>
      <c r="H318" s="7">
        <v>2500</v>
      </c>
      <c r="I318" s="8">
        <v>0.02</v>
      </c>
      <c r="J318" s="9">
        <f t="shared" si="8"/>
        <v>3552500</v>
      </c>
      <c r="K318" s="9">
        <f t="shared" si="9"/>
        <v>4120899.9999999995</v>
      </c>
    </row>
    <row r="319" spans="1:11" x14ac:dyDescent="0.2">
      <c r="A319" s="6">
        <v>41413</v>
      </c>
      <c r="B319" s="5" t="s">
        <v>10</v>
      </c>
      <c r="C319" s="5" t="s">
        <v>32</v>
      </c>
      <c r="D319" s="5" t="s">
        <v>28</v>
      </c>
      <c r="E319" s="5" t="s">
        <v>34</v>
      </c>
      <c r="F319" s="5">
        <v>250</v>
      </c>
      <c r="G319" s="7">
        <v>1460</v>
      </c>
      <c r="H319" s="7">
        <v>2500</v>
      </c>
      <c r="I319" s="8">
        <v>0.02</v>
      </c>
      <c r="J319" s="9">
        <f t="shared" si="8"/>
        <v>3577000</v>
      </c>
      <c r="K319" s="9">
        <f t="shared" si="9"/>
        <v>4149319.9999999995</v>
      </c>
    </row>
    <row r="320" spans="1:11" x14ac:dyDescent="0.2">
      <c r="A320" s="6">
        <v>41408</v>
      </c>
      <c r="B320" s="5" t="s">
        <v>14</v>
      </c>
      <c r="C320" s="5" t="s">
        <v>31</v>
      </c>
      <c r="D320" s="5" t="s">
        <v>28</v>
      </c>
      <c r="E320" s="5" t="s">
        <v>35</v>
      </c>
      <c r="F320" s="5">
        <v>500</v>
      </c>
      <c r="G320" s="7">
        <v>740</v>
      </c>
      <c r="H320" s="7">
        <v>5000</v>
      </c>
      <c r="I320" s="8">
        <v>0.03</v>
      </c>
      <c r="J320" s="9">
        <f t="shared" si="8"/>
        <v>3589000</v>
      </c>
      <c r="K320" s="9">
        <f t="shared" si="9"/>
        <v>4163239.9999999995</v>
      </c>
    </row>
    <row r="321" spans="1:11" x14ac:dyDescent="0.2">
      <c r="A321" s="6">
        <v>41396</v>
      </c>
      <c r="B321" s="5" t="s">
        <v>10</v>
      </c>
      <c r="C321" s="5" t="s">
        <v>31</v>
      </c>
      <c r="D321" s="5" t="s">
        <v>25</v>
      </c>
      <c r="E321" s="5" t="s">
        <v>35</v>
      </c>
      <c r="F321" s="5">
        <v>250</v>
      </c>
      <c r="G321" s="7">
        <v>1495</v>
      </c>
      <c r="H321" s="7">
        <v>2500</v>
      </c>
      <c r="I321" s="8">
        <v>0.03</v>
      </c>
      <c r="J321" s="9">
        <f t="shared" si="8"/>
        <v>3625375</v>
      </c>
      <c r="K321" s="9">
        <f t="shared" si="9"/>
        <v>4205435</v>
      </c>
    </row>
    <row r="322" spans="1:11" x14ac:dyDescent="0.2">
      <c r="A322" s="6">
        <v>41413</v>
      </c>
      <c r="B322" s="5" t="s">
        <v>21</v>
      </c>
      <c r="C322" s="5" t="s">
        <v>32</v>
      </c>
      <c r="D322" s="5" t="s">
        <v>29</v>
      </c>
      <c r="E322" s="5" t="s">
        <v>34</v>
      </c>
      <c r="F322" s="5">
        <v>5000</v>
      </c>
      <c r="G322" s="7">
        <v>740</v>
      </c>
      <c r="H322" s="7">
        <v>5000</v>
      </c>
      <c r="I322" s="8">
        <v>0.02</v>
      </c>
      <c r="J322" s="9">
        <f t="shared" ref="J322:J385" si="10">G322*H322*(1-I322)</f>
        <v>3626000</v>
      </c>
      <c r="K322" s="9">
        <f t="shared" ref="K322:K385" si="11">J322*1.16</f>
        <v>4206160</v>
      </c>
    </row>
    <row r="323" spans="1:11" x14ac:dyDescent="0.2">
      <c r="A323" s="6">
        <v>41416</v>
      </c>
      <c r="B323" s="5" t="s">
        <v>21</v>
      </c>
      <c r="C323" s="5" t="s">
        <v>31</v>
      </c>
      <c r="D323" s="5" t="s">
        <v>27</v>
      </c>
      <c r="E323" s="5" t="s">
        <v>37</v>
      </c>
      <c r="F323" s="5">
        <v>500</v>
      </c>
      <c r="G323" s="7">
        <v>755</v>
      </c>
      <c r="H323" s="7">
        <v>5000</v>
      </c>
      <c r="I323" s="8">
        <v>3.5000000000000003E-2</v>
      </c>
      <c r="J323" s="9">
        <f t="shared" si="10"/>
        <v>3642875</v>
      </c>
      <c r="K323" s="9">
        <f t="shared" si="11"/>
        <v>4225735</v>
      </c>
    </row>
    <row r="324" spans="1:11" x14ac:dyDescent="0.2">
      <c r="A324" s="6">
        <v>41396</v>
      </c>
      <c r="B324" s="5" t="s">
        <v>14</v>
      </c>
      <c r="C324" s="5" t="s">
        <v>31</v>
      </c>
      <c r="D324" s="5" t="s">
        <v>27</v>
      </c>
      <c r="E324" s="5" t="s">
        <v>35</v>
      </c>
      <c r="F324" s="5">
        <v>1000</v>
      </c>
      <c r="G324" s="7">
        <v>380</v>
      </c>
      <c r="H324" s="7">
        <v>10000</v>
      </c>
      <c r="I324" s="8">
        <v>0.03</v>
      </c>
      <c r="J324" s="9">
        <f t="shared" si="10"/>
        <v>3686000</v>
      </c>
      <c r="K324" s="9">
        <f t="shared" si="11"/>
        <v>4275760</v>
      </c>
    </row>
    <row r="325" spans="1:11" x14ac:dyDescent="0.2">
      <c r="A325" s="6">
        <v>41414</v>
      </c>
      <c r="B325" s="5" t="s">
        <v>12</v>
      </c>
      <c r="C325" s="5" t="s">
        <v>33</v>
      </c>
      <c r="D325" s="5" t="s">
        <v>26</v>
      </c>
      <c r="E325" s="5" t="s">
        <v>35</v>
      </c>
      <c r="F325" s="5">
        <v>250</v>
      </c>
      <c r="G325" s="7">
        <v>1520</v>
      </c>
      <c r="H325" s="7">
        <v>2500</v>
      </c>
      <c r="I325" s="8">
        <v>0.03</v>
      </c>
      <c r="J325" s="9">
        <f t="shared" si="10"/>
        <v>3686000</v>
      </c>
      <c r="K325" s="9">
        <f t="shared" si="11"/>
        <v>4275760</v>
      </c>
    </row>
    <row r="326" spans="1:11" x14ac:dyDescent="0.2">
      <c r="A326" s="6">
        <v>41403</v>
      </c>
      <c r="B326" s="5" t="s">
        <v>10</v>
      </c>
      <c r="C326" s="5" t="s">
        <v>30</v>
      </c>
      <c r="D326" s="5" t="s">
        <v>27</v>
      </c>
      <c r="E326" s="5" t="s">
        <v>36</v>
      </c>
      <c r="F326" s="5">
        <v>250</v>
      </c>
      <c r="G326" s="7">
        <v>1530</v>
      </c>
      <c r="H326" s="7">
        <v>2500</v>
      </c>
      <c r="I326" s="8">
        <v>2.5000000000000001E-2</v>
      </c>
      <c r="J326" s="9">
        <f t="shared" si="10"/>
        <v>3729375</v>
      </c>
      <c r="K326" s="9">
        <f t="shared" si="11"/>
        <v>4326075</v>
      </c>
    </row>
    <row r="327" spans="1:11" x14ac:dyDescent="0.2">
      <c r="A327" s="6">
        <v>41396</v>
      </c>
      <c r="B327" s="5" t="s">
        <v>21</v>
      </c>
      <c r="C327" s="5" t="s">
        <v>31</v>
      </c>
      <c r="D327" s="5" t="s">
        <v>26</v>
      </c>
      <c r="E327" s="5" t="s">
        <v>35</v>
      </c>
      <c r="F327" s="5">
        <v>5000</v>
      </c>
      <c r="G327" s="7">
        <v>775</v>
      </c>
      <c r="H327" s="7">
        <v>5000</v>
      </c>
      <c r="I327" s="8">
        <v>0.03</v>
      </c>
      <c r="J327" s="9">
        <f t="shared" si="10"/>
        <v>3758750</v>
      </c>
      <c r="K327" s="9">
        <f t="shared" si="11"/>
        <v>4360150</v>
      </c>
    </row>
    <row r="328" spans="1:11" x14ac:dyDescent="0.2">
      <c r="A328" s="6">
        <v>41412</v>
      </c>
      <c r="B328" s="5" t="s">
        <v>16</v>
      </c>
      <c r="C328" s="5" t="s">
        <v>31</v>
      </c>
      <c r="D328" s="5" t="s">
        <v>27</v>
      </c>
      <c r="E328" s="5" t="s">
        <v>39</v>
      </c>
      <c r="F328" s="5">
        <v>1500</v>
      </c>
      <c r="G328" s="7">
        <v>255</v>
      </c>
      <c r="H328" s="7">
        <v>15000</v>
      </c>
      <c r="I328" s="8">
        <v>1.4999999999999999E-2</v>
      </c>
      <c r="J328" s="9">
        <f t="shared" si="10"/>
        <v>3767625</v>
      </c>
      <c r="K328" s="9">
        <f t="shared" si="11"/>
        <v>4370445</v>
      </c>
    </row>
    <row r="329" spans="1:11" x14ac:dyDescent="0.2">
      <c r="A329" s="6">
        <v>41410</v>
      </c>
      <c r="B329" s="5" t="s">
        <v>10</v>
      </c>
      <c r="C329" s="5" t="s">
        <v>33</v>
      </c>
      <c r="D329" s="5" t="s">
        <v>29</v>
      </c>
      <c r="E329" s="5" t="s">
        <v>37</v>
      </c>
      <c r="F329" s="5">
        <v>250</v>
      </c>
      <c r="G329" s="7">
        <v>1565</v>
      </c>
      <c r="H329" s="7">
        <v>2500</v>
      </c>
      <c r="I329" s="8">
        <v>3.5000000000000003E-2</v>
      </c>
      <c r="J329" s="9">
        <f t="shared" si="10"/>
        <v>3775562.5</v>
      </c>
      <c r="K329" s="9">
        <f t="shared" si="11"/>
        <v>4379652.5</v>
      </c>
    </row>
    <row r="330" spans="1:11" x14ac:dyDescent="0.2">
      <c r="A330" s="6">
        <v>41399</v>
      </c>
      <c r="B330" s="5" t="s">
        <v>21</v>
      </c>
      <c r="C330" s="5" t="s">
        <v>30</v>
      </c>
      <c r="D330" s="5" t="s">
        <v>29</v>
      </c>
      <c r="E330" s="5" t="s">
        <v>38</v>
      </c>
      <c r="F330" s="5">
        <v>500</v>
      </c>
      <c r="G330" s="7">
        <v>790</v>
      </c>
      <c r="H330" s="7">
        <v>5000</v>
      </c>
      <c r="I330" s="8">
        <v>0.04</v>
      </c>
      <c r="J330" s="9">
        <f t="shared" si="10"/>
        <v>3792000</v>
      </c>
      <c r="K330" s="9">
        <f t="shared" si="11"/>
        <v>4398720</v>
      </c>
    </row>
    <row r="331" spans="1:11" x14ac:dyDescent="0.2">
      <c r="A331" s="6">
        <v>41411</v>
      </c>
      <c r="B331" s="5" t="s">
        <v>11</v>
      </c>
      <c r="C331" s="5" t="s">
        <v>30</v>
      </c>
      <c r="D331" s="5" t="s">
        <v>26</v>
      </c>
      <c r="E331" s="5" t="s">
        <v>38</v>
      </c>
      <c r="F331" s="5">
        <v>2000</v>
      </c>
      <c r="G331" s="7">
        <v>200</v>
      </c>
      <c r="H331" s="7">
        <v>20000</v>
      </c>
      <c r="I331" s="8">
        <v>0.04</v>
      </c>
      <c r="J331" s="9">
        <f t="shared" si="10"/>
        <v>3840000</v>
      </c>
      <c r="K331" s="9">
        <f t="shared" si="11"/>
        <v>4454400</v>
      </c>
    </row>
    <row r="332" spans="1:11" x14ac:dyDescent="0.2">
      <c r="A332" s="6">
        <v>41417</v>
      </c>
      <c r="B332" s="5" t="s">
        <v>19</v>
      </c>
      <c r="C332" s="5" t="s">
        <v>32</v>
      </c>
      <c r="D332" s="5" t="s">
        <v>26</v>
      </c>
      <c r="E332" s="5" t="s">
        <v>38</v>
      </c>
      <c r="F332" s="5">
        <v>1000</v>
      </c>
      <c r="G332" s="7">
        <v>400</v>
      </c>
      <c r="H332" s="7">
        <v>10000</v>
      </c>
      <c r="I332" s="8">
        <v>0.04</v>
      </c>
      <c r="J332" s="9">
        <f t="shared" si="10"/>
        <v>3840000</v>
      </c>
      <c r="K332" s="9">
        <f t="shared" si="11"/>
        <v>4454400</v>
      </c>
    </row>
    <row r="333" spans="1:11" x14ac:dyDescent="0.2">
      <c r="A333" s="6">
        <v>41417</v>
      </c>
      <c r="B333" s="5" t="s">
        <v>10</v>
      </c>
      <c r="C333" s="5" t="s">
        <v>32</v>
      </c>
      <c r="D333" s="5" t="s">
        <v>26</v>
      </c>
      <c r="E333" s="5" t="s">
        <v>38</v>
      </c>
      <c r="F333" s="5">
        <v>250</v>
      </c>
      <c r="G333" s="7">
        <v>1600</v>
      </c>
      <c r="H333" s="7">
        <v>2500</v>
      </c>
      <c r="I333" s="8">
        <v>0.04</v>
      </c>
      <c r="J333" s="9">
        <f t="shared" si="10"/>
        <v>3840000</v>
      </c>
      <c r="K333" s="9">
        <f t="shared" si="11"/>
        <v>4454400</v>
      </c>
    </row>
    <row r="334" spans="1:11" x14ac:dyDescent="0.2">
      <c r="A334" s="6">
        <v>41412</v>
      </c>
      <c r="B334" s="5" t="s">
        <v>14</v>
      </c>
      <c r="C334" s="5" t="s">
        <v>31</v>
      </c>
      <c r="D334" s="5" t="s">
        <v>27</v>
      </c>
      <c r="E334" s="5" t="s">
        <v>39</v>
      </c>
      <c r="F334" s="5">
        <v>5000</v>
      </c>
      <c r="G334" s="7">
        <v>780</v>
      </c>
      <c r="H334" s="7">
        <v>5000</v>
      </c>
      <c r="I334" s="8">
        <v>1.4999999999999999E-2</v>
      </c>
      <c r="J334" s="9">
        <f t="shared" si="10"/>
        <v>3841500</v>
      </c>
      <c r="K334" s="9">
        <f t="shared" si="11"/>
        <v>4456140</v>
      </c>
    </row>
    <row r="335" spans="1:11" x14ac:dyDescent="0.2">
      <c r="A335" s="6">
        <v>41397</v>
      </c>
      <c r="B335" s="5" t="s">
        <v>16</v>
      </c>
      <c r="C335" s="5" t="s">
        <v>32</v>
      </c>
      <c r="D335" s="5" t="s">
        <v>28</v>
      </c>
      <c r="E335" s="5" t="s">
        <v>36</v>
      </c>
      <c r="F335" s="5">
        <v>250</v>
      </c>
      <c r="G335" s="7">
        <v>1590</v>
      </c>
      <c r="H335" s="7">
        <v>2500</v>
      </c>
      <c r="I335" s="8">
        <v>2.5000000000000001E-2</v>
      </c>
      <c r="J335" s="9">
        <f t="shared" si="10"/>
        <v>3875625</v>
      </c>
      <c r="K335" s="9">
        <f t="shared" si="11"/>
        <v>4495725</v>
      </c>
    </row>
    <row r="336" spans="1:11" x14ac:dyDescent="0.2">
      <c r="A336" s="6">
        <v>41402</v>
      </c>
      <c r="B336" s="5" t="s">
        <v>11</v>
      </c>
      <c r="C336" s="5" t="s">
        <v>33</v>
      </c>
      <c r="D336" s="5" t="s">
        <v>29</v>
      </c>
      <c r="E336" s="5" t="s">
        <v>35</v>
      </c>
      <c r="F336" s="5">
        <v>2000</v>
      </c>
      <c r="G336" s="7">
        <v>200</v>
      </c>
      <c r="H336" s="7">
        <v>20000</v>
      </c>
      <c r="I336" s="8">
        <v>0.03</v>
      </c>
      <c r="J336" s="9">
        <f t="shared" si="10"/>
        <v>3880000</v>
      </c>
      <c r="K336" s="9">
        <f t="shared" si="11"/>
        <v>4500800</v>
      </c>
    </row>
    <row r="337" spans="1:11" x14ac:dyDescent="0.2">
      <c r="A337" s="6">
        <v>41413</v>
      </c>
      <c r="B337" s="5" t="s">
        <v>15</v>
      </c>
      <c r="C337" s="5" t="s">
        <v>32</v>
      </c>
      <c r="D337" s="5" t="s">
        <v>26</v>
      </c>
      <c r="E337" s="5" t="s">
        <v>34</v>
      </c>
      <c r="F337" s="5">
        <v>2000</v>
      </c>
      <c r="G337" s="7">
        <v>200</v>
      </c>
      <c r="H337" s="7">
        <v>20000</v>
      </c>
      <c r="I337" s="8">
        <v>0.02</v>
      </c>
      <c r="J337" s="9">
        <f t="shared" si="10"/>
        <v>3920000</v>
      </c>
      <c r="K337" s="9">
        <f t="shared" si="11"/>
        <v>4547200</v>
      </c>
    </row>
    <row r="338" spans="1:11" x14ac:dyDescent="0.2">
      <c r="A338" s="6">
        <v>41403</v>
      </c>
      <c r="B338" s="5" t="s">
        <v>21</v>
      </c>
      <c r="C338" s="5" t="s">
        <v>30</v>
      </c>
      <c r="D338" s="5" t="s">
        <v>28</v>
      </c>
      <c r="E338" s="5" t="s">
        <v>36</v>
      </c>
      <c r="F338" s="5">
        <v>5000</v>
      </c>
      <c r="G338" s="7">
        <v>810</v>
      </c>
      <c r="H338" s="7">
        <v>5000</v>
      </c>
      <c r="I338" s="8">
        <v>2.5000000000000001E-2</v>
      </c>
      <c r="J338" s="9">
        <f t="shared" si="10"/>
        <v>3948750</v>
      </c>
      <c r="K338" s="9">
        <f t="shared" si="11"/>
        <v>4580550</v>
      </c>
    </row>
    <row r="339" spans="1:11" x14ac:dyDescent="0.2">
      <c r="A339" s="6">
        <v>41415</v>
      </c>
      <c r="B339" s="5" t="s">
        <v>14</v>
      </c>
      <c r="C339" s="5" t="s">
        <v>30</v>
      </c>
      <c r="D339" s="5" t="s">
        <v>25</v>
      </c>
      <c r="E339" s="5" t="s">
        <v>36</v>
      </c>
      <c r="F339" s="5">
        <v>500</v>
      </c>
      <c r="G339" s="7">
        <v>810</v>
      </c>
      <c r="H339" s="7">
        <v>5000</v>
      </c>
      <c r="I339" s="8">
        <v>2.5000000000000001E-2</v>
      </c>
      <c r="J339" s="9">
        <f t="shared" si="10"/>
        <v>3948750</v>
      </c>
      <c r="K339" s="9">
        <f t="shared" si="11"/>
        <v>4580550</v>
      </c>
    </row>
    <row r="340" spans="1:11" x14ac:dyDescent="0.2">
      <c r="A340" s="6">
        <v>41402</v>
      </c>
      <c r="B340" s="5" t="s">
        <v>16</v>
      </c>
      <c r="C340" s="5" t="s">
        <v>33</v>
      </c>
      <c r="D340" s="5" t="s">
        <v>27</v>
      </c>
      <c r="E340" s="5" t="s">
        <v>35</v>
      </c>
      <c r="F340" s="5">
        <v>2000</v>
      </c>
      <c r="G340" s="7">
        <v>205</v>
      </c>
      <c r="H340" s="7">
        <v>20000</v>
      </c>
      <c r="I340" s="8">
        <v>0.03</v>
      </c>
      <c r="J340" s="9">
        <f t="shared" si="10"/>
        <v>3977000</v>
      </c>
      <c r="K340" s="9">
        <f t="shared" si="11"/>
        <v>4613320</v>
      </c>
    </row>
    <row r="341" spans="1:11" x14ac:dyDescent="0.2">
      <c r="A341" s="6">
        <v>41404</v>
      </c>
      <c r="B341" s="5" t="s">
        <v>16</v>
      </c>
      <c r="C341" s="5" t="s">
        <v>31</v>
      </c>
      <c r="D341" s="5" t="s">
        <v>25</v>
      </c>
      <c r="E341" s="5" t="s">
        <v>37</v>
      </c>
      <c r="F341" s="5">
        <v>250</v>
      </c>
      <c r="G341" s="7">
        <v>1660</v>
      </c>
      <c r="H341" s="7">
        <v>2500</v>
      </c>
      <c r="I341" s="8">
        <v>3.5000000000000003E-2</v>
      </c>
      <c r="J341" s="9">
        <f t="shared" si="10"/>
        <v>4004750</v>
      </c>
      <c r="K341" s="9">
        <f t="shared" si="11"/>
        <v>4645510</v>
      </c>
    </row>
    <row r="342" spans="1:11" x14ac:dyDescent="0.2">
      <c r="A342" s="6">
        <v>41400</v>
      </c>
      <c r="B342" s="5" t="s">
        <v>10</v>
      </c>
      <c r="C342" s="5" t="s">
        <v>31</v>
      </c>
      <c r="D342" s="5" t="s">
        <v>28</v>
      </c>
      <c r="E342" s="5" t="s">
        <v>39</v>
      </c>
      <c r="F342" s="5">
        <v>250</v>
      </c>
      <c r="G342" s="7">
        <v>1635</v>
      </c>
      <c r="H342" s="7">
        <v>2500</v>
      </c>
      <c r="I342" s="8">
        <v>1.4999999999999999E-2</v>
      </c>
      <c r="J342" s="9">
        <f t="shared" si="10"/>
        <v>4026187.5</v>
      </c>
      <c r="K342" s="9">
        <f t="shared" si="11"/>
        <v>4670377.5</v>
      </c>
    </row>
    <row r="343" spans="1:11" x14ac:dyDescent="0.2">
      <c r="A343" s="6">
        <v>41406</v>
      </c>
      <c r="B343" s="5" t="s">
        <v>21</v>
      </c>
      <c r="C343" s="5" t="s">
        <v>33</v>
      </c>
      <c r="D343" s="5" t="s">
        <v>26</v>
      </c>
      <c r="E343" s="5" t="s">
        <v>39</v>
      </c>
      <c r="F343" s="5">
        <v>500</v>
      </c>
      <c r="G343" s="7">
        <v>825</v>
      </c>
      <c r="H343" s="7">
        <v>5000</v>
      </c>
      <c r="I343" s="8">
        <v>1.4999999999999999E-2</v>
      </c>
      <c r="J343" s="9">
        <f t="shared" si="10"/>
        <v>4063125</v>
      </c>
      <c r="K343" s="9">
        <f t="shared" si="11"/>
        <v>4713225</v>
      </c>
    </row>
    <row r="344" spans="1:11" x14ac:dyDescent="0.2">
      <c r="A344" s="6">
        <v>41396</v>
      </c>
      <c r="B344" s="5" t="s">
        <v>11</v>
      </c>
      <c r="C344" s="5" t="s">
        <v>31</v>
      </c>
      <c r="D344" s="5" t="s">
        <v>28</v>
      </c>
      <c r="E344" s="5" t="s">
        <v>35</v>
      </c>
      <c r="F344" s="5">
        <v>3000</v>
      </c>
      <c r="G344" s="7">
        <v>140</v>
      </c>
      <c r="H344" s="7">
        <v>30000</v>
      </c>
      <c r="I344" s="8">
        <v>0.03</v>
      </c>
      <c r="J344" s="9">
        <f t="shared" si="10"/>
        <v>4074000</v>
      </c>
      <c r="K344" s="9">
        <f t="shared" si="11"/>
        <v>4725840</v>
      </c>
    </row>
    <row r="345" spans="1:11" x14ac:dyDescent="0.2">
      <c r="A345" s="6">
        <v>41410</v>
      </c>
      <c r="B345" s="5" t="s">
        <v>21</v>
      </c>
      <c r="C345" s="5" t="s">
        <v>33</v>
      </c>
      <c r="D345" s="5" t="s">
        <v>25</v>
      </c>
      <c r="E345" s="5" t="s">
        <v>37</v>
      </c>
      <c r="F345" s="5">
        <v>5000</v>
      </c>
      <c r="G345" s="7">
        <v>845</v>
      </c>
      <c r="H345" s="7">
        <v>5000</v>
      </c>
      <c r="I345" s="8">
        <v>3.5000000000000003E-2</v>
      </c>
      <c r="J345" s="9">
        <f t="shared" si="10"/>
        <v>4077125</v>
      </c>
      <c r="K345" s="9">
        <f t="shared" si="11"/>
        <v>4729465</v>
      </c>
    </row>
    <row r="346" spans="1:11" x14ac:dyDescent="0.2">
      <c r="A346" s="6">
        <v>41407</v>
      </c>
      <c r="B346" s="5" t="s">
        <v>10</v>
      </c>
      <c r="C346" s="5" t="s">
        <v>30</v>
      </c>
      <c r="D346" s="5" t="s">
        <v>25</v>
      </c>
      <c r="E346" s="5" t="s">
        <v>34</v>
      </c>
      <c r="F346" s="5">
        <v>250</v>
      </c>
      <c r="G346" s="7">
        <v>1670</v>
      </c>
      <c r="H346" s="7">
        <v>2500</v>
      </c>
      <c r="I346" s="8">
        <v>0.02</v>
      </c>
      <c r="J346" s="9">
        <f t="shared" si="10"/>
        <v>4091500</v>
      </c>
      <c r="K346" s="9">
        <f t="shared" si="11"/>
        <v>4746140</v>
      </c>
    </row>
    <row r="347" spans="1:11" x14ac:dyDescent="0.2">
      <c r="A347" s="6">
        <v>41413</v>
      </c>
      <c r="B347" s="5" t="s">
        <v>16</v>
      </c>
      <c r="C347" s="5" t="s">
        <v>32</v>
      </c>
      <c r="D347" s="5" t="s">
        <v>29</v>
      </c>
      <c r="E347" s="5" t="s">
        <v>34</v>
      </c>
      <c r="F347" s="5">
        <v>3000</v>
      </c>
      <c r="G347" s="7">
        <v>140</v>
      </c>
      <c r="H347" s="7">
        <v>30000</v>
      </c>
      <c r="I347" s="8">
        <v>0.02</v>
      </c>
      <c r="J347" s="9">
        <f t="shared" si="10"/>
        <v>4116000</v>
      </c>
      <c r="K347" s="9">
        <f t="shared" si="11"/>
        <v>4774560</v>
      </c>
    </row>
    <row r="348" spans="1:11" x14ac:dyDescent="0.2">
      <c r="A348" s="6">
        <v>41414</v>
      </c>
      <c r="B348" s="5" t="s">
        <v>18</v>
      </c>
      <c r="C348" s="5" t="s">
        <v>33</v>
      </c>
      <c r="D348" s="5" t="s">
        <v>27</v>
      </c>
      <c r="E348" s="5" t="s">
        <v>35</v>
      </c>
      <c r="F348" s="5">
        <v>250</v>
      </c>
      <c r="G348" s="7">
        <v>1705</v>
      </c>
      <c r="H348" s="7">
        <v>2500</v>
      </c>
      <c r="I348" s="8">
        <v>0.03</v>
      </c>
      <c r="J348" s="9">
        <f t="shared" si="10"/>
        <v>4134625</v>
      </c>
      <c r="K348" s="9">
        <f t="shared" si="11"/>
        <v>4796165</v>
      </c>
    </row>
    <row r="349" spans="1:11" x14ac:dyDescent="0.2">
      <c r="A349" s="6">
        <v>41395</v>
      </c>
      <c r="B349" s="5" t="s">
        <v>14</v>
      </c>
      <c r="C349" s="5" t="s">
        <v>30</v>
      </c>
      <c r="D349" s="5" t="s">
        <v>29</v>
      </c>
      <c r="E349" s="5" t="s">
        <v>34</v>
      </c>
      <c r="F349" s="5">
        <v>5000</v>
      </c>
      <c r="G349" s="7">
        <v>850</v>
      </c>
      <c r="H349" s="7">
        <v>5000</v>
      </c>
      <c r="I349" s="8">
        <v>0.02</v>
      </c>
      <c r="J349" s="9">
        <f t="shared" si="10"/>
        <v>4165000</v>
      </c>
      <c r="K349" s="9">
        <f t="shared" si="11"/>
        <v>4831400</v>
      </c>
    </row>
    <row r="350" spans="1:11" x14ac:dyDescent="0.2">
      <c r="A350" s="6">
        <v>41413</v>
      </c>
      <c r="B350" s="5" t="s">
        <v>21</v>
      </c>
      <c r="C350" s="5" t="s">
        <v>32</v>
      </c>
      <c r="D350" s="5" t="s">
        <v>28</v>
      </c>
      <c r="E350" s="5" t="s">
        <v>34</v>
      </c>
      <c r="F350" s="5">
        <v>500</v>
      </c>
      <c r="G350" s="7">
        <v>860</v>
      </c>
      <c r="H350" s="7">
        <v>5000</v>
      </c>
      <c r="I350" s="8">
        <v>0.02</v>
      </c>
      <c r="J350" s="9">
        <f t="shared" si="10"/>
        <v>4214000</v>
      </c>
      <c r="K350" s="9">
        <f t="shared" si="11"/>
        <v>4888240</v>
      </c>
    </row>
    <row r="351" spans="1:11" x14ac:dyDescent="0.2">
      <c r="A351" s="6">
        <v>41417</v>
      </c>
      <c r="B351" s="5" t="s">
        <v>21</v>
      </c>
      <c r="C351" s="5" t="s">
        <v>32</v>
      </c>
      <c r="D351" s="5" t="s">
        <v>27</v>
      </c>
      <c r="E351" s="5" t="s">
        <v>38</v>
      </c>
      <c r="F351" s="5">
        <v>5000</v>
      </c>
      <c r="G351" s="7">
        <v>880</v>
      </c>
      <c r="H351" s="7">
        <v>5000</v>
      </c>
      <c r="I351" s="8">
        <v>0.04</v>
      </c>
      <c r="J351" s="9">
        <f t="shared" si="10"/>
        <v>4224000</v>
      </c>
      <c r="K351" s="9">
        <f t="shared" si="11"/>
        <v>4899840</v>
      </c>
    </row>
    <row r="352" spans="1:11" x14ac:dyDescent="0.2">
      <c r="A352" s="6">
        <v>41397</v>
      </c>
      <c r="B352" s="5" t="s">
        <v>18</v>
      </c>
      <c r="C352" s="5" t="s">
        <v>32</v>
      </c>
      <c r="D352" s="5" t="s">
        <v>29</v>
      </c>
      <c r="E352" s="5" t="s">
        <v>36</v>
      </c>
      <c r="F352" s="5">
        <v>250</v>
      </c>
      <c r="G352" s="7">
        <v>1740</v>
      </c>
      <c r="H352" s="7">
        <v>2500</v>
      </c>
      <c r="I352" s="8">
        <v>2.5000000000000001E-2</v>
      </c>
      <c r="J352" s="9">
        <f t="shared" si="10"/>
        <v>4241250</v>
      </c>
      <c r="K352" s="9">
        <f t="shared" si="11"/>
        <v>4919850</v>
      </c>
    </row>
    <row r="353" spans="1:11" x14ac:dyDescent="0.2">
      <c r="A353" s="6">
        <v>41398</v>
      </c>
      <c r="B353" s="5" t="s">
        <v>12</v>
      </c>
      <c r="C353" s="5" t="s">
        <v>33</v>
      </c>
      <c r="D353" s="5" t="s">
        <v>27</v>
      </c>
      <c r="E353" s="5" t="s">
        <v>37</v>
      </c>
      <c r="F353" s="5">
        <v>500</v>
      </c>
      <c r="G353" s="7">
        <v>880</v>
      </c>
      <c r="H353" s="7">
        <v>5000</v>
      </c>
      <c r="I353" s="8">
        <v>3.5000000000000003E-2</v>
      </c>
      <c r="J353" s="9">
        <f t="shared" si="10"/>
        <v>4246000</v>
      </c>
      <c r="K353" s="9">
        <f t="shared" si="11"/>
        <v>4925360</v>
      </c>
    </row>
    <row r="354" spans="1:11" x14ac:dyDescent="0.2">
      <c r="A354" s="6">
        <v>41395</v>
      </c>
      <c r="B354" s="5" t="s">
        <v>16</v>
      </c>
      <c r="C354" s="5" t="s">
        <v>30</v>
      </c>
      <c r="D354" s="5" t="s">
        <v>29</v>
      </c>
      <c r="E354" s="5" t="s">
        <v>34</v>
      </c>
      <c r="F354" s="5">
        <v>1500</v>
      </c>
      <c r="G354" s="7">
        <v>290</v>
      </c>
      <c r="H354" s="7">
        <v>15000</v>
      </c>
      <c r="I354" s="8">
        <v>0.02</v>
      </c>
      <c r="J354" s="9">
        <f t="shared" si="10"/>
        <v>4263000</v>
      </c>
      <c r="K354" s="9">
        <f t="shared" si="11"/>
        <v>4945080</v>
      </c>
    </row>
    <row r="355" spans="1:11" x14ac:dyDescent="0.2">
      <c r="A355" s="6">
        <v>41404</v>
      </c>
      <c r="B355" s="5" t="s">
        <v>18</v>
      </c>
      <c r="C355" s="5" t="s">
        <v>31</v>
      </c>
      <c r="D355" s="5" t="s">
        <v>26</v>
      </c>
      <c r="E355" s="5" t="s">
        <v>37</v>
      </c>
      <c r="F355" s="5">
        <v>250</v>
      </c>
      <c r="G355" s="7">
        <v>1775</v>
      </c>
      <c r="H355" s="7">
        <v>2500</v>
      </c>
      <c r="I355" s="8">
        <v>3.5000000000000003E-2</v>
      </c>
      <c r="J355" s="9">
        <f t="shared" si="10"/>
        <v>4282187.5</v>
      </c>
      <c r="K355" s="9">
        <f t="shared" si="11"/>
        <v>4967337.5</v>
      </c>
    </row>
    <row r="356" spans="1:11" x14ac:dyDescent="0.2">
      <c r="A356" s="6">
        <v>41400</v>
      </c>
      <c r="B356" s="5" t="s">
        <v>19</v>
      </c>
      <c r="C356" s="5" t="s">
        <v>31</v>
      </c>
      <c r="D356" s="5" t="s">
        <v>28</v>
      </c>
      <c r="E356" s="5" t="s">
        <v>39</v>
      </c>
      <c r="F356" s="5">
        <v>1000</v>
      </c>
      <c r="G356" s="7">
        <v>435</v>
      </c>
      <c r="H356" s="7">
        <v>10000</v>
      </c>
      <c r="I356" s="8">
        <v>1.4999999999999999E-2</v>
      </c>
      <c r="J356" s="9">
        <f t="shared" si="10"/>
        <v>4284750</v>
      </c>
      <c r="K356" s="9">
        <f t="shared" si="11"/>
        <v>4970310</v>
      </c>
    </row>
    <row r="357" spans="1:11" x14ac:dyDescent="0.2">
      <c r="A357" s="6">
        <v>41396</v>
      </c>
      <c r="B357" s="5" t="s">
        <v>21</v>
      </c>
      <c r="C357" s="5" t="s">
        <v>31</v>
      </c>
      <c r="D357" s="5" t="s">
        <v>25</v>
      </c>
      <c r="E357" s="5" t="s">
        <v>35</v>
      </c>
      <c r="F357" s="5">
        <v>500</v>
      </c>
      <c r="G357" s="7">
        <v>895</v>
      </c>
      <c r="H357" s="7">
        <v>5000</v>
      </c>
      <c r="I357" s="8">
        <v>0.03</v>
      </c>
      <c r="J357" s="9">
        <f t="shared" si="10"/>
        <v>4340750</v>
      </c>
      <c r="K357" s="9">
        <f t="shared" si="11"/>
        <v>5035270</v>
      </c>
    </row>
    <row r="358" spans="1:11" x14ac:dyDescent="0.2">
      <c r="A358" s="6">
        <v>41416</v>
      </c>
      <c r="B358" s="5" t="s">
        <v>11</v>
      </c>
      <c r="C358" s="5" t="s">
        <v>31</v>
      </c>
      <c r="D358" s="5" t="s">
        <v>25</v>
      </c>
      <c r="E358" s="5" t="s">
        <v>37</v>
      </c>
      <c r="F358" s="5">
        <v>3000</v>
      </c>
      <c r="G358" s="7">
        <v>150</v>
      </c>
      <c r="H358" s="7">
        <v>30000</v>
      </c>
      <c r="I358" s="8">
        <v>3.5000000000000003E-2</v>
      </c>
      <c r="J358" s="9">
        <f t="shared" si="10"/>
        <v>4342500</v>
      </c>
      <c r="K358" s="9">
        <f t="shared" si="11"/>
        <v>5037300</v>
      </c>
    </row>
    <row r="359" spans="1:11" x14ac:dyDescent="0.2">
      <c r="A359" s="6">
        <v>41411</v>
      </c>
      <c r="B359" s="5" t="s">
        <v>18</v>
      </c>
      <c r="C359" s="5" t="s">
        <v>30</v>
      </c>
      <c r="D359" s="5" t="s">
        <v>28</v>
      </c>
      <c r="E359" s="5" t="s">
        <v>38</v>
      </c>
      <c r="F359" s="5">
        <v>250</v>
      </c>
      <c r="G359" s="7">
        <v>1810</v>
      </c>
      <c r="H359" s="7">
        <v>2500</v>
      </c>
      <c r="I359" s="8">
        <v>0.04</v>
      </c>
      <c r="J359" s="9">
        <f t="shared" si="10"/>
        <v>4344000</v>
      </c>
      <c r="K359" s="9">
        <f t="shared" si="11"/>
        <v>5039040</v>
      </c>
    </row>
    <row r="360" spans="1:11" x14ac:dyDescent="0.2">
      <c r="A360" s="6">
        <v>41396</v>
      </c>
      <c r="B360" s="5" t="s">
        <v>20</v>
      </c>
      <c r="C360" s="5" t="s">
        <v>31</v>
      </c>
      <c r="D360" s="5" t="s">
        <v>25</v>
      </c>
      <c r="E360" s="5" t="s">
        <v>35</v>
      </c>
      <c r="F360" s="5">
        <v>3000</v>
      </c>
      <c r="G360" s="7">
        <v>150</v>
      </c>
      <c r="H360" s="7">
        <v>30000</v>
      </c>
      <c r="I360" s="8">
        <v>0.03</v>
      </c>
      <c r="J360" s="9">
        <f t="shared" si="10"/>
        <v>4365000</v>
      </c>
      <c r="K360" s="9">
        <f t="shared" si="11"/>
        <v>5063400</v>
      </c>
    </row>
    <row r="361" spans="1:11" x14ac:dyDescent="0.2">
      <c r="A361" s="6">
        <v>41403</v>
      </c>
      <c r="B361" s="5" t="s">
        <v>14</v>
      </c>
      <c r="C361" s="5" t="s">
        <v>30</v>
      </c>
      <c r="D361" s="5" t="s">
        <v>29</v>
      </c>
      <c r="E361" s="5" t="s">
        <v>36</v>
      </c>
      <c r="F361" s="5">
        <v>1000</v>
      </c>
      <c r="G361" s="7">
        <v>450</v>
      </c>
      <c r="H361" s="7">
        <v>10000</v>
      </c>
      <c r="I361" s="8">
        <v>2.5000000000000001E-2</v>
      </c>
      <c r="J361" s="9">
        <f t="shared" si="10"/>
        <v>4387500</v>
      </c>
      <c r="K361" s="9">
        <f t="shared" si="11"/>
        <v>5089500</v>
      </c>
    </row>
    <row r="362" spans="1:11" x14ac:dyDescent="0.2">
      <c r="A362" s="6">
        <v>41412</v>
      </c>
      <c r="B362" s="5" t="s">
        <v>14</v>
      </c>
      <c r="C362" s="5" t="s">
        <v>31</v>
      </c>
      <c r="D362" s="5" t="s">
        <v>29</v>
      </c>
      <c r="E362" s="5" t="s">
        <v>39</v>
      </c>
      <c r="F362" s="5">
        <v>1500</v>
      </c>
      <c r="G362" s="7">
        <v>300</v>
      </c>
      <c r="H362" s="7">
        <v>15000</v>
      </c>
      <c r="I362" s="8">
        <v>1.4999999999999999E-2</v>
      </c>
      <c r="J362" s="9">
        <f t="shared" si="10"/>
        <v>4432500</v>
      </c>
      <c r="K362" s="9">
        <f t="shared" si="11"/>
        <v>5141700</v>
      </c>
    </row>
    <row r="363" spans="1:11" x14ac:dyDescent="0.2">
      <c r="A363" s="6">
        <v>41418</v>
      </c>
      <c r="B363" s="5" t="s">
        <v>15</v>
      </c>
      <c r="C363" s="5" t="s">
        <v>33</v>
      </c>
      <c r="D363" s="5" t="s">
        <v>25</v>
      </c>
      <c r="E363" s="5" t="s">
        <v>39</v>
      </c>
      <c r="F363" s="5">
        <v>3000</v>
      </c>
      <c r="G363" s="7">
        <v>150</v>
      </c>
      <c r="H363" s="7">
        <v>30000</v>
      </c>
      <c r="I363" s="8">
        <v>1.4999999999999999E-2</v>
      </c>
      <c r="J363" s="9">
        <f t="shared" si="10"/>
        <v>4432500</v>
      </c>
      <c r="K363" s="9">
        <f t="shared" si="11"/>
        <v>5141700</v>
      </c>
    </row>
    <row r="364" spans="1:11" x14ac:dyDescent="0.2">
      <c r="A364" s="6">
        <v>41402</v>
      </c>
      <c r="B364" s="5" t="s">
        <v>12</v>
      </c>
      <c r="C364" s="5" t="s">
        <v>33</v>
      </c>
      <c r="D364" s="5" t="s">
        <v>26</v>
      </c>
      <c r="E364" s="5" t="s">
        <v>35</v>
      </c>
      <c r="F364" s="5">
        <v>5000</v>
      </c>
      <c r="G364" s="7">
        <v>920</v>
      </c>
      <c r="H364" s="7">
        <v>5000</v>
      </c>
      <c r="I364" s="8">
        <v>0.03</v>
      </c>
      <c r="J364" s="9">
        <f t="shared" si="10"/>
        <v>4462000</v>
      </c>
      <c r="K364" s="9">
        <f t="shared" si="11"/>
        <v>5175920</v>
      </c>
    </row>
    <row r="365" spans="1:11" x14ac:dyDescent="0.2">
      <c r="A365" s="6">
        <v>41400</v>
      </c>
      <c r="B365" s="5" t="s">
        <v>21</v>
      </c>
      <c r="C365" s="5" t="s">
        <v>31</v>
      </c>
      <c r="D365" s="5" t="s">
        <v>29</v>
      </c>
      <c r="E365" s="5" t="s">
        <v>39</v>
      </c>
      <c r="F365" s="5">
        <v>5000</v>
      </c>
      <c r="G365" s="7">
        <v>915</v>
      </c>
      <c r="H365" s="7">
        <v>5000</v>
      </c>
      <c r="I365" s="8">
        <v>1.4999999999999999E-2</v>
      </c>
      <c r="J365" s="9">
        <f t="shared" si="10"/>
        <v>4506375</v>
      </c>
      <c r="K365" s="9">
        <f t="shared" si="11"/>
        <v>5227395</v>
      </c>
    </row>
    <row r="366" spans="1:11" x14ac:dyDescent="0.2">
      <c r="A366" s="6">
        <v>41403</v>
      </c>
      <c r="B366" s="5" t="s">
        <v>21</v>
      </c>
      <c r="C366" s="5" t="s">
        <v>30</v>
      </c>
      <c r="D366" s="5" t="s">
        <v>27</v>
      </c>
      <c r="E366" s="5" t="s">
        <v>36</v>
      </c>
      <c r="F366" s="5">
        <v>500</v>
      </c>
      <c r="G366" s="7">
        <v>930</v>
      </c>
      <c r="H366" s="7">
        <v>5000</v>
      </c>
      <c r="I366" s="8">
        <v>2.5000000000000001E-2</v>
      </c>
      <c r="J366" s="9">
        <f t="shared" si="10"/>
        <v>4533750</v>
      </c>
      <c r="K366" s="9">
        <f t="shared" si="11"/>
        <v>5259150</v>
      </c>
    </row>
    <row r="367" spans="1:11" x14ac:dyDescent="0.2">
      <c r="A367" s="6">
        <v>41418</v>
      </c>
      <c r="B367" s="5" t="s">
        <v>18</v>
      </c>
      <c r="C367" s="5" t="s">
        <v>33</v>
      </c>
      <c r="D367" s="5" t="s">
        <v>25</v>
      </c>
      <c r="E367" s="5" t="s">
        <v>39</v>
      </c>
      <c r="F367" s="5">
        <v>250</v>
      </c>
      <c r="G367" s="7">
        <v>1845</v>
      </c>
      <c r="H367" s="7">
        <v>2500</v>
      </c>
      <c r="I367" s="8">
        <v>1.4999999999999999E-2</v>
      </c>
      <c r="J367" s="9">
        <f t="shared" si="10"/>
        <v>4543312.5</v>
      </c>
      <c r="K367" s="9">
        <f t="shared" si="11"/>
        <v>5270242.5</v>
      </c>
    </row>
    <row r="368" spans="1:11" x14ac:dyDescent="0.2">
      <c r="A368" s="6">
        <v>41405</v>
      </c>
      <c r="B368" s="5" t="s">
        <v>12</v>
      </c>
      <c r="C368" s="5" t="s">
        <v>32</v>
      </c>
      <c r="D368" s="5" t="s">
        <v>29</v>
      </c>
      <c r="E368" s="5" t="s">
        <v>38</v>
      </c>
      <c r="F368" s="5">
        <v>500</v>
      </c>
      <c r="G368" s="7">
        <v>950</v>
      </c>
      <c r="H368" s="7">
        <v>5000</v>
      </c>
      <c r="I368" s="8">
        <v>0.04</v>
      </c>
      <c r="J368" s="9">
        <f t="shared" si="10"/>
        <v>4560000</v>
      </c>
      <c r="K368" s="9">
        <f t="shared" si="11"/>
        <v>5289600</v>
      </c>
    </row>
    <row r="369" spans="1:11" x14ac:dyDescent="0.2">
      <c r="A369" s="6">
        <v>41401</v>
      </c>
      <c r="B369" s="5" t="s">
        <v>18</v>
      </c>
      <c r="C369" s="5" t="s">
        <v>32</v>
      </c>
      <c r="D369" s="5" t="s">
        <v>27</v>
      </c>
      <c r="E369" s="5" t="s">
        <v>34</v>
      </c>
      <c r="F369" s="5">
        <v>250</v>
      </c>
      <c r="G369" s="7">
        <v>1880</v>
      </c>
      <c r="H369" s="7">
        <v>2500</v>
      </c>
      <c r="I369" s="8">
        <v>0.02</v>
      </c>
      <c r="J369" s="9">
        <f t="shared" si="10"/>
        <v>4606000</v>
      </c>
      <c r="K369" s="9">
        <f t="shared" si="11"/>
        <v>5342960</v>
      </c>
    </row>
    <row r="370" spans="1:11" x14ac:dyDescent="0.2">
      <c r="A370" s="6">
        <v>41407</v>
      </c>
      <c r="B370" s="5" t="s">
        <v>19</v>
      </c>
      <c r="C370" s="5" t="s">
        <v>30</v>
      </c>
      <c r="D370" s="5" t="s">
        <v>25</v>
      </c>
      <c r="E370" s="5" t="s">
        <v>34</v>
      </c>
      <c r="F370" s="5">
        <v>1000</v>
      </c>
      <c r="G370" s="7">
        <v>470</v>
      </c>
      <c r="H370" s="7">
        <v>10000</v>
      </c>
      <c r="I370" s="8">
        <v>0.02</v>
      </c>
      <c r="J370" s="9">
        <f t="shared" si="10"/>
        <v>4606000</v>
      </c>
      <c r="K370" s="9">
        <f t="shared" si="11"/>
        <v>5342960</v>
      </c>
    </row>
    <row r="371" spans="1:11" x14ac:dyDescent="0.2">
      <c r="A371" s="6">
        <v>41408</v>
      </c>
      <c r="B371" s="5" t="s">
        <v>18</v>
      </c>
      <c r="C371" s="5" t="s">
        <v>31</v>
      </c>
      <c r="D371" s="5" t="s">
        <v>29</v>
      </c>
      <c r="E371" s="5" t="s">
        <v>35</v>
      </c>
      <c r="F371" s="5">
        <v>250</v>
      </c>
      <c r="G371" s="7">
        <v>1915</v>
      </c>
      <c r="H371" s="7">
        <v>2500</v>
      </c>
      <c r="I371" s="8">
        <v>0.03</v>
      </c>
      <c r="J371" s="9">
        <f t="shared" si="10"/>
        <v>4643875</v>
      </c>
      <c r="K371" s="9">
        <f t="shared" si="11"/>
        <v>5386895</v>
      </c>
    </row>
    <row r="372" spans="1:11" x14ac:dyDescent="0.2">
      <c r="A372" s="6">
        <v>41407</v>
      </c>
      <c r="B372" s="5" t="s">
        <v>21</v>
      </c>
      <c r="C372" s="5" t="s">
        <v>30</v>
      </c>
      <c r="D372" s="5" t="s">
        <v>26</v>
      </c>
      <c r="E372" s="5" t="s">
        <v>34</v>
      </c>
      <c r="F372" s="5">
        <v>5000</v>
      </c>
      <c r="G372" s="7">
        <v>950</v>
      </c>
      <c r="H372" s="7">
        <v>5000</v>
      </c>
      <c r="I372" s="8">
        <v>0.02</v>
      </c>
      <c r="J372" s="9">
        <f t="shared" si="10"/>
        <v>4655000</v>
      </c>
      <c r="K372" s="9">
        <f t="shared" si="11"/>
        <v>5399800</v>
      </c>
    </row>
    <row r="373" spans="1:11" x14ac:dyDescent="0.2">
      <c r="A373" s="6">
        <v>41410</v>
      </c>
      <c r="B373" s="5" t="s">
        <v>21</v>
      </c>
      <c r="C373" s="5" t="s">
        <v>33</v>
      </c>
      <c r="D373" s="5" t="s">
        <v>29</v>
      </c>
      <c r="E373" s="5" t="s">
        <v>37</v>
      </c>
      <c r="F373" s="5">
        <v>500</v>
      </c>
      <c r="G373" s="7">
        <v>965</v>
      </c>
      <c r="H373" s="7">
        <v>5000</v>
      </c>
      <c r="I373" s="8">
        <v>3.5000000000000003E-2</v>
      </c>
      <c r="J373" s="9">
        <f t="shared" si="10"/>
        <v>4656125</v>
      </c>
      <c r="K373" s="9">
        <f t="shared" si="11"/>
        <v>5401105</v>
      </c>
    </row>
    <row r="374" spans="1:11" x14ac:dyDescent="0.2">
      <c r="A374" s="6">
        <v>41409</v>
      </c>
      <c r="B374" s="5" t="s">
        <v>16</v>
      </c>
      <c r="C374" s="5" t="s">
        <v>32</v>
      </c>
      <c r="D374" s="5" t="s">
        <v>29</v>
      </c>
      <c r="E374" s="5" t="s">
        <v>36</v>
      </c>
      <c r="F374" s="5">
        <v>2000</v>
      </c>
      <c r="G374" s="7">
        <v>240</v>
      </c>
      <c r="H374" s="7">
        <v>20000</v>
      </c>
      <c r="I374" s="8">
        <v>2.5000000000000001E-2</v>
      </c>
      <c r="J374" s="9">
        <f t="shared" si="10"/>
        <v>4680000</v>
      </c>
      <c r="K374" s="9">
        <f t="shared" si="11"/>
        <v>5428800</v>
      </c>
    </row>
    <row r="375" spans="1:11" x14ac:dyDescent="0.2">
      <c r="A375" s="6">
        <v>41402</v>
      </c>
      <c r="B375" s="5" t="s">
        <v>16</v>
      </c>
      <c r="C375" s="5" t="s">
        <v>33</v>
      </c>
      <c r="D375" s="5" t="s">
        <v>26</v>
      </c>
      <c r="E375" s="5" t="s">
        <v>35</v>
      </c>
      <c r="F375" s="5">
        <v>1500</v>
      </c>
      <c r="G375" s="7">
        <v>325</v>
      </c>
      <c r="H375" s="7">
        <v>15000</v>
      </c>
      <c r="I375" s="8">
        <v>0.03</v>
      </c>
      <c r="J375" s="9">
        <f t="shared" si="10"/>
        <v>4728750</v>
      </c>
      <c r="K375" s="9">
        <f t="shared" si="11"/>
        <v>5485350</v>
      </c>
    </row>
    <row r="376" spans="1:11" x14ac:dyDescent="0.2">
      <c r="A376" s="6">
        <v>41415</v>
      </c>
      <c r="B376" s="5" t="s">
        <v>18</v>
      </c>
      <c r="C376" s="5" t="s">
        <v>30</v>
      </c>
      <c r="D376" s="5" t="s">
        <v>26</v>
      </c>
      <c r="E376" s="5" t="s">
        <v>36</v>
      </c>
      <c r="F376" s="5">
        <v>250</v>
      </c>
      <c r="G376" s="7">
        <v>1950</v>
      </c>
      <c r="H376" s="7">
        <v>2500</v>
      </c>
      <c r="I376" s="8">
        <v>2.5000000000000001E-2</v>
      </c>
      <c r="J376" s="9">
        <f t="shared" si="10"/>
        <v>4753125</v>
      </c>
      <c r="K376" s="9">
        <f t="shared" si="11"/>
        <v>5513625</v>
      </c>
    </row>
    <row r="377" spans="1:11" x14ac:dyDescent="0.2">
      <c r="A377" s="6">
        <v>41414</v>
      </c>
      <c r="B377" s="5" t="s">
        <v>21</v>
      </c>
      <c r="C377" s="5" t="s">
        <v>33</v>
      </c>
      <c r="D377" s="5" t="s">
        <v>28</v>
      </c>
      <c r="E377" s="5" t="s">
        <v>35</v>
      </c>
      <c r="F377" s="5">
        <v>5000</v>
      </c>
      <c r="G377" s="7">
        <v>985</v>
      </c>
      <c r="H377" s="7">
        <v>5000</v>
      </c>
      <c r="I377" s="8">
        <v>0.03</v>
      </c>
      <c r="J377" s="9">
        <f t="shared" si="10"/>
        <v>4777250</v>
      </c>
      <c r="K377" s="9">
        <f t="shared" si="11"/>
        <v>5541610</v>
      </c>
    </row>
    <row r="378" spans="1:11" x14ac:dyDescent="0.2">
      <c r="A378" s="6">
        <v>41398</v>
      </c>
      <c r="B378" s="5" t="s">
        <v>18</v>
      </c>
      <c r="C378" s="5" t="s">
        <v>33</v>
      </c>
      <c r="D378" s="5" t="s">
        <v>28</v>
      </c>
      <c r="E378" s="5" t="s">
        <v>37</v>
      </c>
      <c r="F378" s="5">
        <v>250</v>
      </c>
      <c r="G378" s="7">
        <v>1985</v>
      </c>
      <c r="H378" s="7">
        <v>2500</v>
      </c>
      <c r="I378" s="8">
        <v>3.5000000000000003E-2</v>
      </c>
      <c r="J378" s="9">
        <f t="shared" si="10"/>
        <v>4788812.5</v>
      </c>
      <c r="K378" s="9">
        <f t="shared" si="11"/>
        <v>5555022.5</v>
      </c>
    </row>
    <row r="379" spans="1:11" x14ac:dyDescent="0.2">
      <c r="A379" s="6">
        <v>41417</v>
      </c>
      <c r="B379" s="5" t="s">
        <v>21</v>
      </c>
      <c r="C379" s="5" t="s">
        <v>32</v>
      </c>
      <c r="D379" s="5" t="s">
        <v>26</v>
      </c>
      <c r="E379" s="5" t="s">
        <v>38</v>
      </c>
      <c r="F379" s="5">
        <v>500</v>
      </c>
      <c r="G379" s="7">
        <v>1000</v>
      </c>
      <c r="H379" s="7">
        <v>5000</v>
      </c>
      <c r="I379" s="8">
        <v>0.04</v>
      </c>
      <c r="J379" s="9">
        <f t="shared" si="10"/>
        <v>4800000</v>
      </c>
      <c r="K379" s="9">
        <f t="shared" si="11"/>
        <v>5568000</v>
      </c>
    </row>
    <row r="380" spans="1:11" x14ac:dyDescent="0.2">
      <c r="A380" s="6">
        <v>41409</v>
      </c>
      <c r="B380" s="5" t="s">
        <v>12</v>
      </c>
      <c r="C380" s="5" t="s">
        <v>32</v>
      </c>
      <c r="D380" s="5" t="s">
        <v>28</v>
      </c>
      <c r="E380" s="5" t="s">
        <v>36</v>
      </c>
      <c r="F380" s="5">
        <v>5000</v>
      </c>
      <c r="G380" s="7">
        <v>990</v>
      </c>
      <c r="H380" s="7">
        <v>5000</v>
      </c>
      <c r="I380" s="8">
        <v>2.5000000000000001E-2</v>
      </c>
      <c r="J380" s="9">
        <f t="shared" si="10"/>
        <v>4826250</v>
      </c>
      <c r="K380" s="9">
        <f t="shared" si="11"/>
        <v>5598450</v>
      </c>
    </row>
    <row r="381" spans="1:11" x14ac:dyDescent="0.2">
      <c r="A381" s="6">
        <v>41405</v>
      </c>
      <c r="B381" s="5" t="s">
        <v>18</v>
      </c>
      <c r="C381" s="5" t="s">
        <v>32</v>
      </c>
      <c r="D381" s="5" t="s">
        <v>25</v>
      </c>
      <c r="E381" s="5" t="s">
        <v>38</v>
      </c>
      <c r="F381" s="5">
        <v>250</v>
      </c>
      <c r="G381" s="7">
        <v>2020</v>
      </c>
      <c r="H381" s="7">
        <v>2500</v>
      </c>
      <c r="I381" s="8">
        <v>0.04</v>
      </c>
      <c r="J381" s="9">
        <f t="shared" si="10"/>
        <v>4848000</v>
      </c>
      <c r="K381" s="9">
        <f t="shared" si="11"/>
        <v>5623680</v>
      </c>
    </row>
    <row r="382" spans="1:11" x14ac:dyDescent="0.2">
      <c r="A382" s="6">
        <v>41414</v>
      </c>
      <c r="B382" s="5" t="s">
        <v>19</v>
      </c>
      <c r="C382" s="5" t="s">
        <v>33</v>
      </c>
      <c r="D382" s="5" t="s">
        <v>27</v>
      </c>
      <c r="E382" s="5" t="s">
        <v>35</v>
      </c>
      <c r="F382" s="5">
        <v>1000</v>
      </c>
      <c r="G382" s="7">
        <v>505</v>
      </c>
      <c r="H382" s="7">
        <v>10000</v>
      </c>
      <c r="I382" s="8">
        <v>0.03</v>
      </c>
      <c r="J382" s="9">
        <f t="shared" si="10"/>
        <v>4898500</v>
      </c>
      <c r="K382" s="9">
        <f t="shared" si="11"/>
        <v>5682260</v>
      </c>
    </row>
    <row r="383" spans="1:11" x14ac:dyDescent="0.2">
      <c r="A383" s="6">
        <v>41397</v>
      </c>
      <c r="B383" s="5" t="s">
        <v>21</v>
      </c>
      <c r="C383" s="5" t="s">
        <v>32</v>
      </c>
      <c r="D383" s="5" t="s">
        <v>25</v>
      </c>
      <c r="E383" s="5" t="s">
        <v>36</v>
      </c>
      <c r="F383" s="5">
        <v>5000</v>
      </c>
      <c r="G383" s="7">
        <v>1020</v>
      </c>
      <c r="H383" s="7">
        <v>5000</v>
      </c>
      <c r="I383" s="8">
        <v>2.5000000000000001E-2</v>
      </c>
      <c r="J383" s="9">
        <f t="shared" si="10"/>
        <v>4972500</v>
      </c>
      <c r="K383" s="9">
        <f t="shared" si="11"/>
        <v>5768100</v>
      </c>
    </row>
    <row r="384" spans="1:11" x14ac:dyDescent="0.2">
      <c r="A384" s="6">
        <v>41410</v>
      </c>
      <c r="B384" s="5" t="s">
        <v>14</v>
      </c>
      <c r="C384" s="5" t="s">
        <v>33</v>
      </c>
      <c r="D384" s="5" t="s">
        <v>26</v>
      </c>
      <c r="E384" s="5" t="s">
        <v>37</v>
      </c>
      <c r="F384" s="5">
        <v>1000</v>
      </c>
      <c r="G384" s="7">
        <v>520</v>
      </c>
      <c r="H384" s="7">
        <v>10000</v>
      </c>
      <c r="I384" s="8">
        <v>3.5000000000000003E-2</v>
      </c>
      <c r="J384" s="9">
        <f t="shared" si="10"/>
        <v>5018000</v>
      </c>
      <c r="K384" s="9">
        <f t="shared" si="11"/>
        <v>5820880</v>
      </c>
    </row>
    <row r="385" spans="1:11" x14ac:dyDescent="0.2">
      <c r="A385" s="6">
        <v>41412</v>
      </c>
      <c r="B385" s="5" t="s">
        <v>12</v>
      </c>
      <c r="C385" s="5" t="s">
        <v>31</v>
      </c>
      <c r="D385" s="5" t="s">
        <v>26</v>
      </c>
      <c r="E385" s="5" t="s">
        <v>39</v>
      </c>
      <c r="F385" s="5">
        <v>500</v>
      </c>
      <c r="G385" s="7">
        <v>1020</v>
      </c>
      <c r="H385" s="7">
        <v>5000</v>
      </c>
      <c r="I385" s="8">
        <v>1.4999999999999999E-2</v>
      </c>
      <c r="J385" s="9">
        <f t="shared" si="10"/>
        <v>5023500</v>
      </c>
      <c r="K385" s="9">
        <f t="shared" si="11"/>
        <v>5827260</v>
      </c>
    </row>
    <row r="386" spans="1:11" x14ac:dyDescent="0.2">
      <c r="A386" s="6">
        <v>41412</v>
      </c>
      <c r="B386" s="5" t="s">
        <v>22</v>
      </c>
      <c r="C386" s="5" t="s">
        <v>31</v>
      </c>
      <c r="D386" s="5" t="s">
        <v>27</v>
      </c>
      <c r="E386" s="5" t="s">
        <v>39</v>
      </c>
      <c r="F386" s="5">
        <v>250</v>
      </c>
      <c r="G386" s="7">
        <v>2055</v>
      </c>
      <c r="H386" s="7">
        <v>2500</v>
      </c>
      <c r="I386" s="8">
        <v>1.4999999999999999E-2</v>
      </c>
      <c r="J386" s="9">
        <f t="shared" ref="J386:J449" si="12">G386*H386*(1-I386)</f>
        <v>5060437.5</v>
      </c>
      <c r="K386" s="9">
        <f t="shared" ref="K386:K449" si="13">J386*1.16</f>
        <v>5870107.5</v>
      </c>
    </row>
    <row r="387" spans="1:11" x14ac:dyDescent="0.2">
      <c r="A387" s="6">
        <v>41404</v>
      </c>
      <c r="B387" s="5" t="s">
        <v>17</v>
      </c>
      <c r="C387" s="5" t="s">
        <v>31</v>
      </c>
      <c r="D387" s="5" t="s">
        <v>27</v>
      </c>
      <c r="E387" s="5" t="s">
        <v>37</v>
      </c>
      <c r="F387" s="5">
        <v>5000</v>
      </c>
      <c r="G387" s="7">
        <v>1055</v>
      </c>
      <c r="H387" s="7">
        <v>5000</v>
      </c>
      <c r="I387" s="8">
        <v>3.5000000000000003E-2</v>
      </c>
      <c r="J387" s="9">
        <f t="shared" si="12"/>
        <v>5090375</v>
      </c>
      <c r="K387" s="9">
        <f t="shared" si="13"/>
        <v>5904835</v>
      </c>
    </row>
    <row r="388" spans="1:11" x14ac:dyDescent="0.2">
      <c r="A388" s="6">
        <v>41396</v>
      </c>
      <c r="B388" s="5" t="s">
        <v>16</v>
      </c>
      <c r="C388" s="5" t="s">
        <v>31</v>
      </c>
      <c r="D388" s="5" t="s">
        <v>26</v>
      </c>
      <c r="E388" s="5" t="s">
        <v>35</v>
      </c>
      <c r="F388" s="5">
        <v>3000</v>
      </c>
      <c r="G388" s="7">
        <v>175</v>
      </c>
      <c r="H388" s="7">
        <v>30000</v>
      </c>
      <c r="I388" s="8">
        <v>0.03</v>
      </c>
      <c r="J388" s="9">
        <f t="shared" si="12"/>
        <v>5092500</v>
      </c>
      <c r="K388" s="9">
        <f t="shared" si="13"/>
        <v>5907300</v>
      </c>
    </row>
    <row r="389" spans="1:11" x14ac:dyDescent="0.2">
      <c r="A389" s="6">
        <v>41400</v>
      </c>
      <c r="B389" s="5" t="s">
        <v>17</v>
      </c>
      <c r="C389" s="5" t="s">
        <v>31</v>
      </c>
      <c r="D389" s="5" t="s">
        <v>28</v>
      </c>
      <c r="E389" s="5" t="s">
        <v>39</v>
      </c>
      <c r="F389" s="5">
        <v>500</v>
      </c>
      <c r="G389" s="7">
        <v>1035</v>
      </c>
      <c r="H389" s="7">
        <v>5000</v>
      </c>
      <c r="I389" s="8">
        <v>1.4999999999999999E-2</v>
      </c>
      <c r="J389" s="9">
        <f t="shared" si="12"/>
        <v>5097375</v>
      </c>
      <c r="K389" s="9">
        <f t="shared" si="13"/>
        <v>5912955</v>
      </c>
    </row>
    <row r="390" spans="1:11" x14ac:dyDescent="0.2">
      <c r="A390" s="6">
        <v>41416</v>
      </c>
      <c r="B390" s="5" t="s">
        <v>12</v>
      </c>
      <c r="C390" s="5" t="s">
        <v>31</v>
      </c>
      <c r="D390" s="5" t="s">
        <v>25</v>
      </c>
      <c r="E390" s="5" t="s">
        <v>37</v>
      </c>
      <c r="F390" s="5">
        <v>5000</v>
      </c>
      <c r="G390" s="7">
        <v>1060</v>
      </c>
      <c r="H390" s="7">
        <v>5000</v>
      </c>
      <c r="I390" s="8">
        <v>3.5000000000000003E-2</v>
      </c>
      <c r="J390" s="9">
        <f t="shared" si="12"/>
        <v>5114500</v>
      </c>
      <c r="K390" s="9">
        <f t="shared" si="13"/>
        <v>5932820</v>
      </c>
    </row>
    <row r="391" spans="1:11" x14ac:dyDescent="0.2">
      <c r="A391" s="6">
        <v>41395</v>
      </c>
      <c r="B391" s="5" t="s">
        <v>22</v>
      </c>
      <c r="C391" s="5" t="s">
        <v>30</v>
      </c>
      <c r="D391" s="5" t="s">
        <v>29</v>
      </c>
      <c r="E391" s="5" t="s">
        <v>34</v>
      </c>
      <c r="F391" s="5">
        <v>250</v>
      </c>
      <c r="G391" s="7">
        <v>2090</v>
      </c>
      <c r="H391" s="7">
        <v>2500</v>
      </c>
      <c r="I391" s="8">
        <v>0.02</v>
      </c>
      <c r="J391" s="9">
        <f t="shared" si="12"/>
        <v>5120500</v>
      </c>
      <c r="K391" s="9">
        <f t="shared" si="13"/>
        <v>5939780</v>
      </c>
    </row>
    <row r="392" spans="1:11" x14ac:dyDescent="0.2">
      <c r="A392" s="6">
        <v>41402</v>
      </c>
      <c r="B392" s="5" t="s">
        <v>22</v>
      </c>
      <c r="C392" s="5" t="s">
        <v>33</v>
      </c>
      <c r="D392" s="5" t="s">
        <v>26</v>
      </c>
      <c r="E392" s="5" t="s">
        <v>35</v>
      </c>
      <c r="F392" s="5">
        <v>250</v>
      </c>
      <c r="G392" s="7">
        <v>2125</v>
      </c>
      <c r="H392" s="7">
        <v>2500</v>
      </c>
      <c r="I392" s="8">
        <v>0.03</v>
      </c>
      <c r="J392" s="9">
        <f t="shared" si="12"/>
        <v>5153125</v>
      </c>
      <c r="K392" s="9">
        <f t="shared" si="13"/>
        <v>5977625</v>
      </c>
    </row>
    <row r="393" spans="1:11" x14ac:dyDescent="0.2">
      <c r="A393" s="6">
        <v>41411</v>
      </c>
      <c r="B393" s="5" t="s">
        <v>17</v>
      </c>
      <c r="C393" s="5" t="s">
        <v>30</v>
      </c>
      <c r="D393" s="5" t="s">
        <v>29</v>
      </c>
      <c r="E393" s="5" t="s">
        <v>38</v>
      </c>
      <c r="F393" s="5">
        <v>5000</v>
      </c>
      <c r="G393" s="7">
        <v>1090</v>
      </c>
      <c r="H393" s="7">
        <v>5000</v>
      </c>
      <c r="I393" s="8">
        <v>0.04</v>
      </c>
      <c r="J393" s="9">
        <f t="shared" si="12"/>
        <v>5232000</v>
      </c>
      <c r="K393" s="9">
        <f t="shared" si="13"/>
        <v>6069120</v>
      </c>
    </row>
    <row r="394" spans="1:11" x14ac:dyDescent="0.2">
      <c r="A394" s="6">
        <v>41407</v>
      </c>
      <c r="B394" s="5" t="s">
        <v>17</v>
      </c>
      <c r="C394" s="5" t="s">
        <v>30</v>
      </c>
      <c r="D394" s="5" t="s">
        <v>25</v>
      </c>
      <c r="E394" s="5" t="s">
        <v>34</v>
      </c>
      <c r="F394" s="5">
        <v>500</v>
      </c>
      <c r="G394" s="7">
        <v>1070</v>
      </c>
      <c r="H394" s="7">
        <v>5000</v>
      </c>
      <c r="I394" s="8">
        <v>0.02</v>
      </c>
      <c r="J394" s="9">
        <f t="shared" si="12"/>
        <v>5243000</v>
      </c>
      <c r="K394" s="9">
        <f t="shared" si="13"/>
        <v>6081880</v>
      </c>
    </row>
    <row r="395" spans="1:11" x14ac:dyDescent="0.2">
      <c r="A395" s="6">
        <v>41409</v>
      </c>
      <c r="B395" s="5" t="s">
        <v>16</v>
      </c>
      <c r="C395" s="5" t="s">
        <v>32</v>
      </c>
      <c r="D395" s="5" t="s">
        <v>28</v>
      </c>
      <c r="E395" s="5" t="s">
        <v>36</v>
      </c>
      <c r="F395" s="5">
        <v>1500</v>
      </c>
      <c r="G395" s="7">
        <v>360</v>
      </c>
      <c r="H395" s="7">
        <v>15000</v>
      </c>
      <c r="I395" s="8">
        <v>2.5000000000000001E-2</v>
      </c>
      <c r="J395" s="9">
        <f t="shared" si="12"/>
        <v>5265000</v>
      </c>
      <c r="K395" s="9">
        <f t="shared" si="13"/>
        <v>6107400</v>
      </c>
    </row>
    <row r="396" spans="1:11" x14ac:dyDescent="0.2">
      <c r="A396" s="6">
        <v>41409</v>
      </c>
      <c r="B396" s="5" t="s">
        <v>22</v>
      </c>
      <c r="C396" s="5" t="s">
        <v>32</v>
      </c>
      <c r="D396" s="5" t="s">
        <v>28</v>
      </c>
      <c r="E396" s="5" t="s">
        <v>36</v>
      </c>
      <c r="F396" s="5">
        <v>250</v>
      </c>
      <c r="G396" s="7">
        <v>2160</v>
      </c>
      <c r="H396" s="7">
        <v>2500</v>
      </c>
      <c r="I396" s="8">
        <v>2.5000000000000001E-2</v>
      </c>
      <c r="J396" s="9">
        <f t="shared" si="12"/>
        <v>5265000</v>
      </c>
      <c r="K396" s="9">
        <f t="shared" si="13"/>
        <v>6107400</v>
      </c>
    </row>
    <row r="397" spans="1:11" x14ac:dyDescent="0.2">
      <c r="A397" s="6">
        <v>41397</v>
      </c>
      <c r="B397" s="5" t="s">
        <v>19</v>
      </c>
      <c r="C397" s="5" t="s">
        <v>32</v>
      </c>
      <c r="D397" s="5" t="s">
        <v>29</v>
      </c>
      <c r="E397" s="5" t="s">
        <v>36</v>
      </c>
      <c r="F397" s="5">
        <v>1000</v>
      </c>
      <c r="G397" s="7">
        <v>540</v>
      </c>
      <c r="H397" s="7">
        <v>10000</v>
      </c>
      <c r="I397" s="8">
        <v>2.5000000000000001E-2</v>
      </c>
      <c r="J397" s="9">
        <f t="shared" si="12"/>
        <v>5265000</v>
      </c>
      <c r="K397" s="9">
        <f t="shared" si="13"/>
        <v>6107400</v>
      </c>
    </row>
    <row r="398" spans="1:11" x14ac:dyDescent="0.2">
      <c r="A398" s="6">
        <v>41409</v>
      </c>
      <c r="B398" s="5" t="s">
        <v>14</v>
      </c>
      <c r="C398" s="5" t="s">
        <v>32</v>
      </c>
      <c r="D398" s="5" t="s">
        <v>26</v>
      </c>
      <c r="E398" s="5" t="s">
        <v>36</v>
      </c>
      <c r="F398" s="5">
        <v>2000</v>
      </c>
      <c r="G398" s="7">
        <v>270</v>
      </c>
      <c r="H398" s="7">
        <v>20000</v>
      </c>
      <c r="I398" s="8">
        <v>2.5000000000000001E-2</v>
      </c>
      <c r="J398" s="9">
        <f t="shared" si="12"/>
        <v>5265000</v>
      </c>
      <c r="K398" s="9">
        <f t="shared" si="13"/>
        <v>6107400</v>
      </c>
    </row>
    <row r="399" spans="1:11" x14ac:dyDescent="0.2">
      <c r="A399" s="6">
        <v>41416</v>
      </c>
      <c r="B399" s="5" t="s">
        <v>22</v>
      </c>
      <c r="C399" s="5" t="s">
        <v>31</v>
      </c>
      <c r="D399" s="5" t="s">
        <v>25</v>
      </c>
      <c r="E399" s="5" t="s">
        <v>37</v>
      </c>
      <c r="F399" s="5">
        <v>250</v>
      </c>
      <c r="G399" s="7">
        <v>2195</v>
      </c>
      <c r="H399" s="7">
        <v>2500</v>
      </c>
      <c r="I399" s="8">
        <v>3.5000000000000003E-2</v>
      </c>
      <c r="J399" s="9">
        <f t="shared" si="12"/>
        <v>5295437.5</v>
      </c>
      <c r="K399" s="9">
        <f t="shared" si="13"/>
        <v>6142707.5</v>
      </c>
    </row>
    <row r="400" spans="1:11" x14ac:dyDescent="0.2">
      <c r="A400" s="6">
        <v>41416</v>
      </c>
      <c r="B400" s="5" t="s">
        <v>16</v>
      </c>
      <c r="C400" s="5" t="s">
        <v>31</v>
      </c>
      <c r="D400" s="5" t="s">
        <v>26</v>
      </c>
      <c r="E400" s="5" t="s">
        <v>37</v>
      </c>
      <c r="F400" s="5">
        <v>2000</v>
      </c>
      <c r="G400" s="7">
        <v>275</v>
      </c>
      <c r="H400" s="7">
        <v>20000</v>
      </c>
      <c r="I400" s="8">
        <v>3.5000000000000003E-2</v>
      </c>
      <c r="J400" s="9">
        <f t="shared" si="12"/>
        <v>5307500</v>
      </c>
      <c r="K400" s="9">
        <f t="shared" si="13"/>
        <v>6156700</v>
      </c>
    </row>
    <row r="401" spans="1:11" x14ac:dyDescent="0.2">
      <c r="A401" s="6">
        <v>41395</v>
      </c>
      <c r="B401" s="5" t="s">
        <v>12</v>
      </c>
      <c r="C401" s="5" t="s">
        <v>30</v>
      </c>
      <c r="D401" s="5" t="s">
        <v>28</v>
      </c>
      <c r="E401" s="5" t="s">
        <v>34</v>
      </c>
      <c r="F401" s="5">
        <v>500</v>
      </c>
      <c r="G401" s="7">
        <v>1090</v>
      </c>
      <c r="H401" s="7">
        <v>5000</v>
      </c>
      <c r="I401" s="8">
        <v>0.02</v>
      </c>
      <c r="J401" s="9">
        <f t="shared" si="12"/>
        <v>5341000</v>
      </c>
      <c r="K401" s="9">
        <f t="shared" si="13"/>
        <v>6195560</v>
      </c>
    </row>
    <row r="402" spans="1:11" x14ac:dyDescent="0.2">
      <c r="A402" s="6">
        <v>41399</v>
      </c>
      <c r="B402" s="5" t="s">
        <v>22</v>
      </c>
      <c r="C402" s="5" t="s">
        <v>30</v>
      </c>
      <c r="D402" s="5" t="s">
        <v>27</v>
      </c>
      <c r="E402" s="5" t="s">
        <v>38</v>
      </c>
      <c r="F402" s="5">
        <v>250</v>
      </c>
      <c r="G402" s="7">
        <v>2230</v>
      </c>
      <c r="H402" s="7">
        <v>2500</v>
      </c>
      <c r="I402" s="8">
        <v>0.04</v>
      </c>
      <c r="J402" s="9">
        <f t="shared" si="12"/>
        <v>5352000</v>
      </c>
      <c r="K402" s="9">
        <f t="shared" si="13"/>
        <v>6208320</v>
      </c>
    </row>
    <row r="403" spans="1:11" x14ac:dyDescent="0.2">
      <c r="A403" s="6">
        <v>41414</v>
      </c>
      <c r="B403" s="5" t="s">
        <v>17</v>
      </c>
      <c r="C403" s="5" t="s">
        <v>33</v>
      </c>
      <c r="D403" s="5" t="s">
        <v>27</v>
      </c>
      <c r="E403" s="5" t="s">
        <v>35</v>
      </c>
      <c r="F403" s="5">
        <v>500</v>
      </c>
      <c r="G403" s="7">
        <v>1105</v>
      </c>
      <c r="H403" s="7">
        <v>5000</v>
      </c>
      <c r="I403" s="8">
        <v>0.03</v>
      </c>
      <c r="J403" s="9">
        <f t="shared" si="12"/>
        <v>5359250</v>
      </c>
      <c r="K403" s="9">
        <f t="shared" si="13"/>
        <v>6216730</v>
      </c>
    </row>
    <row r="404" spans="1:11" x14ac:dyDescent="0.2">
      <c r="A404" s="6">
        <v>41399</v>
      </c>
      <c r="B404" s="5" t="s">
        <v>12</v>
      </c>
      <c r="C404" s="5" t="s">
        <v>30</v>
      </c>
      <c r="D404" s="5" t="s">
        <v>27</v>
      </c>
      <c r="E404" s="5" t="s">
        <v>38</v>
      </c>
      <c r="F404" s="5">
        <v>5000</v>
      </c>
      <c r="G404" s="7">
        <v>1130</v>
      </c>
      <c r="H404" s="7">
        <v>5000</v>
      </c>
      <c r="I404" s="8">
        <v>0.04</v>
      </c>
      <c r="J404" s="9">
        <f t="shared" si="12"/>
        <v>5424000</v>
      </c>
      <c r="K404" s="9">
        <f t="shared" si="13"/>
        <v>6291840</v>
      </c>
    </row>
    <row r="405" spans="1:11" x14ac:dyDescent="0.2">
      <c r="A405" s="6">
        <v>41395</v>
      </c>
      <c r="B405" s="5" t="s">
        <v>14</v>
      </c>
      <c r="C405" s="5" t="s">
        <v>30</v>
      </c>
      <c r="D405" s="5" t="s">
        <v>26</v>
      </c>
      <c r="E405" s="5" t="s">
        <v>34</v>
      </c>
      <c r="F405" s="5">
        <v>1500</v>
      </c>
      <c r="G405" s="7">
        <v>370</v>
      </c>
      <c r="H405" s="7">
        <v>15000</v>
      </c>
      <c r="I405" s="8">
        <v>0.02</v>
      </c>
      <c r="J405" s="9">
        <f t="shared" si="12"/>
        <v>5439000</v>
      </c>
      <c r="K405" s="9">
        <f t="shared" si="13"/>
        <v>6309240</v>
      </c>
    </row>
    <row r="406" spans="1:11" x14ac:dyDescent="0.2">
      <c r="A406" s="6">
        <v>41418</v>
      </c>
      <c r="B406" s="5" t="s">
        <v>17</v>
      </c>
      <c r="C406" s="5" t="s">
        <v>33</v>
      </c>
      <c r="D406" s="5" t="s">
        <v>26</v>
      </c>
      <c r="E406" s="5" t="s">
        <v>39</v>
      </c>
      <c r="F406" s="5">
        <v>5000</v>
      </c>
      <c r="G406" s="7">
        <v>1125</v>
      </c>
      <c r="H406" s="7">
        <v>5000</v>
      </c>
      <c r="I406" s="8">
        <v>1.4999999999999999E-2</v>
      </c>
      <c r="J406" s="9">
        <f t="shared" si="12"/>
        <v>5540625</v>
      </c>
      <c r="K406" s="9">
        <f t="shared" si="13"/>
        <v>6427125</v>
      </c>
    </row>
    <row r="407" spans="1:11" x14ac:dyDescent="0.2">
      <c r="A407" s="6">
        <v>41404</v>
      </c>
      <c r="B407" s="5" t="s">
        <v>19</v>
      </c>
      <c r="C407" s="5" t="s">
        <v>31</v>
      </c>
      <c r="D407" s="5" t="s">
        <v>26</v>
      </c>
      <c r="E407" s="5" t="s">
        <v>37</v>
      </c>
      <c r="F407" s="5">
        <v>1000</v>
      </c>
      <c r="G407" s="7">
        <v>575</v>
      </c>
      <c r="H407" s="7">
        <v>10000</v>
      </c>
      <c r="I407" s="8">
        <v>3.5000000000000003E-2</v>
      </c>
      <c r="J407" s="9">
        <f t="shared" si="12"/>
        <v>5548750</v>
      </c>
      <c r="K407" s="9">
        <f t="shared" si="13"/>
        <v>6436550</v>
      </c>
    </row>
    <row r="408" spans="1:11" x14ac:dyDescent="0.2">
      <c r="A408" s="6">
        <v>41397</v>
      </c>
      <c r="B408" s="5" t="s">
        <v>17</v>
      </c>
      <c r="C408" s="5" t="s">
        <v>32</v>
      </c>
      <c r="D408" s="5" t="s">
        <v>29</v>
      </c>
      <c r="E408" s="5" t="s">
        <v>36</v>
      </c>
      <c r="F408" s="5">
        <v>500</v>
      </c>
      <c r="G408" s="7">
        <v>1140</v>
      </c>
      <c r="H408" s="7">
        <v>5000</v>
      </c>
      <c r="I408" s="8">
        <v>2.5000000000000001E-2</v>
      </c>
      <c r="J408" s="9">
        <f t="shared" si="12"/>
        <v>5557500</v>
      </c>
      <c r="K408" s="9">
        <f t="shared" si="13"/>
        <v>6446700</v>
      </c>
    </row>
    <row r="409" spans="1:11" x14ac:dyDescent="0.2">
      <c r="A409" s="6">
        <v>41406</v>
      </c>
      <c r="B409" s="5" t="s">
        <v>22</v>
      </c>
      <c r="C409" s="5" t="s">
        <v>33</v>
      </c>
      <c r="D409" s="5" t="s">
        <v>29</v>
      </c>
      <c r="E409" s="5" t="s">
        <v>39</v>
      </c>
      <c r="F409" s="5">
        <v>250</v>
      </c>
      <c r="G409" s="7">
        <v>2265</v>
      </c>
      <c r="H409" s="7">
        <v>2500</v>
      </c>
      <c r="I409" s="8">
        <v>1.4999999999999999E-2</v>
      </c>
      <c r="J409" s="9">
        <f t="shared" si="12"/>
        <v>5577562.5</v>
      </c>
      <c r="K409" s="9">
        <f t="shared" si="13"/>
        <v>6469972.5</v>
      </c>
    </row>
    <row r="410" spans="1:11" x14ac:dyDescent="0.2">
      <c r="A410" s="6">
        <v>41402</v>
      </c>
      <c r="B410" s="5" t="s">
        <v>12</v>
      </c>
      <c r="C410" s="5" t="s">
        <v>33</v>
      </c>
      <c r="D410" s="5" t="s">
        <v>25</v>
      </c>
      <c r="E410" s="5" t="s">
        <v>35</v>
      </c>
      <c r="F410" s="5">
        <v>500</v>
      </c>
      <c r="G410" s="7">
        <v>1160</v>
      </c>
      <c r="H410" s="7">
        <v>5000</v>
      </c>
      <c r="I410" s="8">
        <v>0.03</v>
      </c>
      <c r="J410" s="9">
        <f t="shared" si="12"/>
        <v>5626000</v>
      </c>
      <c r="K410" s="9">
        <f t="shared" si="13"/>
        <v>6526160</v>
      </c>
    </row>
    <row r="411" spans="1:11" x14ac:dyDescent="0.2">
      <c r="A411" s="6">
        <v>41413</v>
      </c>
      <c r="B411" s="5" t="s">
        <v>22</v>
      </c>
      <c r="C411" s="5" t="s">
        <v>32</v>
      </c>
      <c r="D411" s="5" t="s">
        <v>26</v>
      </c>
      <c r="E411" s="5" t="s">
        <v>34</v>
      </c>
      <c r="F411" s="5">
        <v>250</v>
      </c>
      <c r="G411" s="7">
        <v>2300</v>
      </c>
      <c r="H411" s="7">
        <v>2500</v>
      </c>
      <c r="I411" s="8">
        <v>0.02</v>
      </c>
      <c r="J411" s="9">
        <f t="shared" si="12"/>
        <v>5635000</v>
      </c>
      <c r="K411" s="9">
        <f t="shared" si="13"/>
        <v>6536600</v>
      </c>
    </row>
    <row r="412" spans="1:11" x14ac:dyDescent="0.2">
      <c r="A412" s="6">
        <v>41396</v>
      </c>
      <c r="B412" s="5" t="s">
        <v>22</v>
      </c>
      <c r="C412" s="5" t="s">
        <v>31</v>
      </c>
      <c r="D412" s="5" t="s">
        <v>28</v>
      </c>
      <c r="E412" s="5" t="s">
        <v>35</v>
      </c>
      <c r="F412" s="5">
        <v>250</v>
      </c>
      <c r="G412" s="7">
        <v>2335</v>
      </c>
      <c r="H412" s="7">
        <v>2500</v>
      </c>
      <c r="I412" s="8">
        <v>0.03</v>
      </c>
      <c r="J412" s="9">
        <f t="shared" si="12"/>
        <v>5662375</v>
      </c>
      <c r="K412" s="9">
        <f t="shared" si="13"/>
        <v>6568355</v>
      </c>
    </row>
    <row r="413" spans="1:11" x14ac:dyDescent="0.2">
      <c r="A413" s="6">
        <v>41417</v>
      </c>
      <c r="B413" s="5" t="s">
        <v>14</v>
      </c>
      <c r="C413" s="5" t="s">
        <v>32</v>
      </c>
      <c r="D413" s="5" t="s">
        <v>28</v>
      </c>
      <c r="E413" s="5" t="s">
        <v>38</v>
      </c>
      <c r="F413" s="5">
        <v>1000</v>
      </c>
      <c r="G413" s="7">
        <v>590</v>
      </c>
      <c r="H413" s="7">
        <v>10000</v>
      </c>
      <c r="I413" s="8">
        <v>0.04</v>
      </c>
      <c r="J413" s="9">
        <f t="shared" si="12"/>
        <v>5664000</v>
      </c>
      <c r="K413" s="9">
        <f t="shared" si="13"/>
        <v>6570240</v>
      </c>
    </row>
    <row r="414" spans="1:11" x14ac:dyDescent="0.2">
      <c r="A414" s="6">
        <v>41404</v>
      </c>
      <c r="B414" s="5" t="s">
        <v>17</v>
      </c>
      <c r="C414" s="5" t="s">
        <v>31</v>
      </c>
      <c r="D414" s="5" t="s">
        <v>26</v>
      </c>
      <c r="E414" s="5" t="s">
        <v>37</v>
      </c>
      <c r="F414" s="5">
        <v>500</v>
      </c>
      <c r="G414" s="7">
        <v>1175</v>
      </c>
      <c r="H414" s="7">
        <v>5000</v>
      </c>
      <c r="I414" s="8">
        <v>3.5000000000000003E-2</v>
      </c>
      <c r="J414" s="9">
        <f t="shared" si="12"/>
        <v>5669375</v>
      </c>
      <c r="K414" s="9">
        <f t="shared" si="13"/>
        <v>6576475</v>
      </c>
    </row>
    <row r="415" spans="1:11" x14ac:dyDescent="0.2">
      <c r="A415" s="6">
        <v>41401</v>
      </c>
      <c r="B415" s="5" t="s">
        <v>17</v>
      </c>
      <c r="C415" s="5" t="s">
        <v>32</v>
      </c>
      <c r="D415" s="5" t="s">
        <v>28</v>
      </c>
      <c r="E415" s="5" t="s">
        <v>34</v>
      </c>
      <c r="F415" s="5">
        <v>5000</v>
      </c>
      <c r="G415" s="7">
        <v>1160</v>
      </c>
      <c r="H415" s="7">
        <v>5000</v>
      </c>
      <c r="I415" s="8">
        <v>0.02</v>
      </c>
      <c r="J415" s="9">
        <f t="shared" si="12"/>
        <v>5684000</v>
      </c>
      <c r="K415" s="9">
        <f t="shared" si="13"/>
        <v>6593440</v>
      </c>
    </row>
    <row r="416" spans="1:11" x14ac:dyDescent="0.2">
      <c r="A416" s="6">
        <v>41416</v>
      </c>
      <c r="B416" s="5" t="s">
        <v>19</v>
      </c>
      <c r="C416" s="5" t="s">
        <v>31</v>
      </c>
      <c r="D416" s="5" t="s">
        <v>25</v>
      </c>
      <c r="E416" s="5" t="s">
        <v>37</v>
      </c>
      <c r="F416" s="5">
        <v>1500</v>
      </c>
      <c r="G416" s="7">
        <v>395</v>
      </c>
      <c r="H416" s="7">
        <v>15000</v>
      </c>
      <c r="I416" s="8">
        <v>3.5000000000000003E-2</v>
      </c>
      <c r="J416" s="9">
        <f t="shared" si="12"/>
        <v>5717625</v>
      </c>
      <c r="K416" s="9">
        <f t="shared" si="13"/>
        <v>6632445</v>
      </c>
    </row>
    <row r="417" spans="1:11" x14ac:dyDescent="0.2">
      <c r="A417" s="6">
        <v>41417</v>
      </c>
      <c r="B417" s="5" t="s">
        <v>20</v>
      </c>
      <c r="C417" s="5" t="s">
        <v>32</v>
      </c>
      <c r="D417" s="5" t="s">
        <v>26</v>
      </c>
      <c r="E417" s="5" t="s">
        <v>38</v>
      </c>
      <c r="F417" s="5">
        <v>3000</v>
      </c>
      <c r="G417" s="7">
        <v>200</v>
      </c>
      <c r="H417" s="7">
        <v>30000</v>
      </c>
      <c r="I417" s="8">
        <v>0.04</v>
      </c>
      <c r="J417" s="9">
        <f t="shared" si="12"/>
        <v>5760000</v>
      </c>
      <c r="K417" s="9">
        <f t="shared" si="13"/>
        <v>6681600</v>
      </c>
    </row>
    <row r="418" spans="1:11" x14ac:dyDescent="0.2">
      <c r="A418" s="6">
        <v>41403</v>
      </c>
      <c r="B418" s="5" t="s">
        <v>13</v>
      </c>
      <c r="C418" s="5" t="s">
        <v>30</v>
      </c>
      <c r="D418" s="5" t="s">
        <v>25</v>
      </c>
      <c r="E418" s="5" t="s">
        <v>36</v>
      </c>
      <c r="F418" s="5">
        <v>250</v>
      </c>
      <c r="G418" s="7">
        <v>2370</v>
      </c>
      <c r="H418" s="7">
        <v>2500</v>
      </c>
      <c r="I418" s="8">
        <v>2.5000000000000001E-2</v>
      </c>
      <c r="J418" s="9">
        <f t="shared" si="12"/>
        <v>5776875</v>
      </c>
      <c r="K418" s="9">
        <f t="shared" si="13"/>
        <v>6701175</v>
      </c>
    </row>
    <row r="419" spans="1:11" x14ac:dyDescent="0.2">
      <c r="A419" s="6">
        <v>41408</v>
      </c>
      <c r="B419" s="5" t="s">
        <v>17</v>
      </c>
      <c r="C419" s="5" t="s">
        <v>31</v>
      </c>
      <c r="D419" s="5" t="s">
        <v>25</v>
      </c>
      <c r="E419" s="5" t="s">
        <v>35</v>
      </c>
      <c r="F419" s="5">
        <v>5000</v>
      </c>
      <c r="G419" s="7">
        <v>1195</v>
      </c>
      <c r="H419" s="7">
        <v>5000</v>
      </c>
      <c r="I419" s="8">
        <v>0.03</v>
      </c>
      <c r="J419" s="9">
        <f t="shared" si="12"/>
        <v>5795750</v>
      </c>
      <c r="K419" s="9">
        <f t="shared" si="13"/>
        <v>6723070</v>
      </c>
    </row>
    <row r="420" spans="1:11" x14ac:dyDescent="0.2">
      <c r="A420" s="6">
        <v>41410</v>
      </c>
      <c r="B420" s="5" t="s">
        <v>13</v>
      </c>
      <c r="C420" s="5" t="s">
        <v>33</v>
      </c>
      <c r="D420" s="5" t="s">
        <v>27</v>
      </c>
      <c r="E420" s="5" t="s">
        <v>37</v>
      </c>
      <c r="F420" s="5">
        <v>250</v>
      </c>
      <c r="G420" s="7">
        <v>2405</v>
      </c>
      <c r="H420" s="7">
        <v>2500</v>
      </c>
      <c r="I420" s="8">
        <v>3.5000000000000003E-2</v>
      </c>
      <c r="J420" s="9">
        <f t="shared" si="12"/>
        <v>5802062.5</v>
      </c>
      <c r="K420" s="9">
        <f t="shared" si="13"/>
        <v>6730392.5</v>
      </c>
    </row>
    <row r="421" spans="1:11" x14ac:dyDescent="0.2">
      <c r="A421" s="6">
        <v>41411</v>
      </c>
      <c r="B421" s="5" t="s">
        <v>17</v>
      </c>
      <c r="C421" s="5" t="s">
        <v>30</v>
      </c>
      <c r="D421" s="5" t="s">
        <v>28</v>
      </c>
      <c r="E421" s="5" t="s">
        <v>38</v>
      </c>
      <c r="F421" s="5">
        <v>500</v>
      </c>
      <c r="G421" s="7">
        <v>1210</v>
      </c>
      <c r="H421" s="7">
        <v>5000</v>
      </c>
      <c r="I421" s="8">
        <v>0.04</v>
      </c>
      <c r="J421" s="9">
        <f t="shared" si="12"/>
        <v>5808000</v>
      </c>
      <c r="K421" s="9">
        <f t="shared" si="13"/>
        <v>6737280</v>
      </c>
    </row>
    <row r="422" spans="1:11" x14ac:dyDescent="0.2">
      <c r="A422" s="6">
        <v>41415</v>
      </c>
      <c r="B422" s="5" t="s">
        <v>15</v>
      </c>
      <c r="C422" s="5" t="s">
        <v>30</v>
      </c>
      <c r="D422" s="5" t="s">
        <v>26</v>
      </c>
      <c r="E422" s="5" t="s">
        <v>36</v>
      </c>
      <c r="F422" s="5">
        <v>3000</v>
      </c>
      <c r="G422" s="7">
        <v>200</v>
      </c>
      <c r="H422" s="7">
        <v>30000</v>
      </c>
      <c r="I422" s="8">
        <v>2.5000000000000001E-2</v>
      </c>
      <c r="J422" s="9">
        <f t="shared" si="12"/>
        <v>5850000</v>
      </c>
      <c r="K422" s="9">
        <f t="shared" si="13"/>
        <v>6785999.9999999991</v>
      </c>
    </row>
    <row r="423" spans="1:11" x14ac:dyDescent="0.2">
      <c r="A423" s="6">
        <v>41411</v>
      </c>
      <c r="B423" s="5" t="s">
        <v>19</v>
      </c>
      <c r="C423" s="5" t="s">
        <v>30</v>
      </c>
      <c r="D423" s="5" t="s">
        <v>28</v>
      </c>
      <c r="E423" s="5" t="s">
        <v>38</v>
      </c>
      <c r="F423" s="5">
        <v>1000</v>
      </c>
      <c r="G423" s="7">
        <v>610</v>
      </c>
      <c r="H423" s="7">
        <v>10000</v>
      </c>
      <c r="I423" s="8">
        <v>0.04</v>
      </c>
      <c r="J423" s="9">
        <f t="shared" si="12"/>
        <v>5856000</v>
      </c>
      <c r="K423" s="9">
        <f t="shared" si="13"/>
        <v>6792959.9999999991</v>
      </c>
    </row>
    <row r="424" spans="1:11" x14ac:dyDescent="0.2">
      <c r="A424" s="6">
        <v>41417</v>
      </c>
      <c r="B424" s="5" t="s">
        <v>13</v>
      </c>
      <c r="C424" s="5" t="s">
        <v>32</v>
      </c>
      <c r="D424" s="5" t="s">
        <v>29</v>
      </c>
      <c r="E424" s="5" t="s">
        <v>38</v>
      </c>
      <c r="F424" s="5">
        <v>250</v>
      </c>
      <c r="G424" s="7">
        <v>2440</v>
      </c>
      <c r="H424" s="7">
        <v>2500</v>
      </c>
      <c r="I424" s="8">
        <v>0.04</v>
      </c>
      <c r="J424" s="9">
        <f t="shared" si="12"/>
        <v>5856000</v>
      </c>
      <c r="K424" s="9">
        <f t="shared" si="13"/>
        <v>6792959.9999999991</v>
      </c>
    </row>
    <row r="425" spans="1:11" x14ac:dyDescent="0.2">
      <c r="A425" s="6">
        <v>41406</v>
      </c>
      <c r="B425" s="5" t="s">
        <v>12</v>
      </c>
      <c r="C425" s="5" t="s">
        <v>33</v>
      </c>
      <c r="D425" s="5" t="s">
        <v>29</v>
      </c>
      <c r="E425" s="5" t="s">
        <v>39</v>
      </c>
      <c r="F425" s="5">
        <v>5000</v>
      </c>
      <c r="G425" s="7">
        <v>1200</v>
      </c>
      <c r="H425" s="7">
        <v>5000</v>
      </c>
      <c r="I425" s="8">
        <v>1.4999999999999999E-2</v>
      </c>
      <c r="J425" s="9">
        <f t="shared" si="12"/>
        <v>5910000</v>
      </c>
      <c r="K425" s="9">
        <f t="shared" si="13"/>
        <v>6855599.9999999991</v>
      </c>
    </row>
    <row r="426" spans="1:11" x14ac:dyDescent="0.2">
      <c r="A426" s="6">
        <v>41399</v>
      </c>
      <c r="B426" s="5" t="s">
        <v>16</v>
      </c>
      <c r="C426" s="5" t="s">
        <v>30</v>
      </c>
      <c r="D426" s="5" t="s">
        <v>28</v>
      </c>
      <c r="E426" s="5" t="s">
        <v>38</v>
      </c>
      <c r="F426" s="5">
        <v>2000</v>
      </c>
      <c r="G426" s="7">
        <v>310</v>
      </c>
      <c r="H426" s="7">
        <v>20000</v>
      </c>
      <c r="I426" s="8">
        <v>0.04</v>
      </c>
      <c r="J426" s="9">
        <f t="shared" si="12"/>
        <v>5952000</v>
      </c>
      <c r="K426" s="9">
        <f t="shared" si="13"/>
        <v>6904319.9999999991</v>
      </c>
    </row>
    <row r="427" spans="1:11" x14ac:dyDescent="0.2">
      <c r="A427" s="6">
        <v>41409</v>
      </c>
      <c r="B427" s="5" t="s">
        <v>12</v>
      </c>
      <c r="C427" s="5" t="s">
        <v>32</v>
      </c>
      <c r="D427" s="5" t="s">
        <v>27</v>
      </c>
      <c r="E427" s="5" t="s">
        <v>36</v>
      </c>
      <c r="F427" s="5">
        <v>500</v>
      </c>
      <c r="G427" s="7">
        <v>1230</v>
      </c>
      <c r="H427" s="7">
        <v>5000</v>
      </c>
      <c r="I427" s="8">
        <v>2.5000000000000001E-2</v>
      </c>
      <c r="J427" s="9">
        <f t="shared" si="12"/>
        <v>5996250</v>
      </c>
      <c r="K427" s="9">
        <f t="shared" si="13"/>
        <v>6955649.9999999991</v>
      </c>
    </row>
    <row r="428" spans="1:11" x14ac:dyDescent="0.2">
      <c r="A428" s="6">
        <v>41415</v>
      </c>
      <c r="B428" s="5" t="s">
        <v>17</v>
      </c>
      <c r="C428" s="5" t="s">
        <v>30</v>
      </c>
      <c r="D428" s="5" t="s">
        <v>27</v>
      </c>
      <c r="E428" s="5" t="s">
        <v>36</v>
      </c>
      <c r="F428" s="5">
        <v>5000</v>
      </c>
      <c r="G428" s="7">
        <v>1230</v>
      </c>
      <c r="H428" s="7">
        <v>5000</v>
      </c>
      <c r="I428" s="8">
        <v>2.5000000000000001E-2</v>
      </c>
      <c r="J428" s="9">
        <f t="shared" si="12"/>
        <v>5996250</v>
      </c>
      <c r="K428" s="9">
        <f t="shared" si="13"/>
        <v>6955649.9999999991</v>
      </c>
    </row>
    <row r="429" spans="1:11" x14ac:dyDescent="0.2">
      <c r="A429" s="6">
        <v>41400</v>
      </c>
      <c r="B429" s="5" t="s">
        <v>13</v>
      </c>
      <c r="C429" s="5" t="s">
        <v>31</v>
      </c>
      <c r="D429" s="5" t="s">
        <v>26</v>
      </c>
      <c r="E429" s="5" t="s">
        <v>39</v>
      </c>
      <c r="F429" s="5">
        <v>250</v>
      </c>
      <c r="G429" s="7">
        <v>2475</v>
      </c>
      <c r="H429" s="7">
        <v>2500</v>
      </c>
      <c r="I429" s="8">
        <v>1.4999999999999999E-2</v>
      </c>
      <c r="J429" s="9">
        <f t="shared" si="12"/>
        <v>6094687.5</v>
      </c>
      <c r="K429" s="9">
        <f t="shared" si="13"/>
        <v>7069837.4999999991</v>
      </c>
    </row>
    <row r="430" spans="1:11" x14ac:dyDescent="0.2">
      <c r="A430" s="6">
        <v>41398</v>
      </c>
      <c r="B430" s="5" t="s">
        <v>17</v>
      </c>
      <c r="C430" s="5" t="s">
        <v>33</v>
      </c>
      <c r="D430" s="5" t="s">
        <v>29</v>
      </c>
      <c r="E430" s="5" t="s">
        <v>37</v>
      </c>
      <c r="F430" s="5">
        <v>5000</v>
      </c>
      <c r="G430" s="7">
        <v>1265</v>
      </c>
      <c r="H430" s="7">
        <v>5000</v>
      </c>
      <c r="I430" s="8">
        <v>3.5000000000000003E-2</v>
      </c>
      <c r="J430" s="9">
        <f t="shared" si="12"/>
        <v>6103625</v>
      </c>
      <c r="K430" s="9">
        <f t="shared" si="13"/>
        <v>7080204.9999999991</v>
      </c>
    </row>
    <row r="431" spans="1:11" x14ac:dyDescent="0.2">
      <c r="A431" s="6">
        <v>41418</v>
      </c>
      <c r="B431" s="5" t="s">
        <v>17</v>
      </c>
      <c r="C431" s="5" t="s">
        <v>33</v>
      </c>
      <c r="D431" s="5" t="s">
        <v>25</v>
      </c>
      <c r="E431" s="5" t="s">
        <v>39</v>
      </c>
      <c r="F431" s="5">
        <v>500</v>
      </c>
      <c r="G431" s="7">
        <v>1245</v>
      </c>
      <c r="H431" s="7">
        <v>5000</v>
      </c>
      <c r="I431" s="8">
        <v>1.4999999999999999E-2</v>
      </c>
      <c r="J431" s="9">
        <f t="shared" si="12"/>
        <v>6131625</v>
      </c>
      <c r="K431" s="9">
        <f t="shared" si="13"/>
        <v>7112684.9999999991</v>
      </c>
    </row>
    <row r="432" spans="1:11" x14ac:dyDescent="0.2">
      <c r="A432" s="6">
        <v>41403</v>
      </c>
      <c r="B432" s="5" t="s">
        <v>16</v>
      </c>
      <c r="C432" s="5" t="s">
        <v>30</v>
      </c>
      <c r="D432" s="5" t="s">
        <v>28</v>
      </c>
      <c r="E432" s="5" t="s">
        <v>36</v>
      </c>
      <c r="F432" s="5">
        <v>3000</v>
      </c>
      <c r="G432" s="7">
        <v>210</v>
      </c>
      <c r="H432" s="7">
        <v>30000</v>
      </c>
      <c r="I432" s="8">
        <v>2.5000000000000001E-2</v>
      </c>
      <c r="J432" s="9">
        <f t="shared" si="12"/>
        <v>6142500</v>
      </c>
      <c r="K432" s="9">
        <f t="shared" si="13"/>
        <v>7125299.9999999991</v>
      </c>
    </row>
    <row r="433" spans="1:11" x14ac:dyDescent="0.2">
      <c r="A433" s="6">
        <v>41403</v>
      </c>
      <c r="B433" s="5" t="s">
        <v>14</v>
      </c>
      <c r="C433" s="5" t="s">
        <v>30</v>
      </c>
      <c r="D433" s="5" t="s">
        <v>25</v>
      </c>
      <c r="E433" s="5" t="s">
        <v>36</v>
      </c>
      <c r="F433" s="5">
        <v>3000</v>
      </c>
      <c r="G433" s="7">
        <v>210</v>
      </c>
      <c r="H433" s="7">
        <v>30000</v>
      </c>
      <c r="I433" s="8">
        <v>2.5000000000000001E-2</v>
      </c>
      <c r="J433" s="9">
        <f t="shared" si="12"/>
        <v>6142500</v>
      </c>
      <c r="K433" s="9">
        <f t="shared" si="13"/>
        <v>7125299.9999999991</v>
      </c>
    </row>
    <row r="434" spans="1:11" x14ac:dyDescent="0.2">
      <c r="A434" s="6">
        <v>41407</v>
      </c>
      <c r="B434" s="5" t="s">
        <v>13</v>
      </c>
      <c r="C434" s="5" t="s">
        <v>30</v>
      </c>
      <c r="D434" s="5" t="s">
        <v>28</v>
      </c>
      <c r="E434" s="5" t="s">
        <v>34</v>
      </c>
      <c r="F434" s="5">
        <v>250</v>
      </c>
      <c r="G434" s="7">
        <v>2510</v>
      </c>
      <c r="H434" s="7">
        <v>2500</v>
      </c>
      <c r="I434" s="8">
        <v>0.02</v>
      </c>
      <c r="J434" s="9">
        <f t="shared" si="12"/>
        <v>6149500</v>
      </c>
      <c r="K434" s="9">
        <f t="shared" si="13"/>
        <v>7133419.9999999991</v>
      </c>
    </row>
    <row r="435" spans="1:11" x14ac:dyDescent="0.2">
      <c r="A435" s="6">
        <v>41414</v>
      </c>
      <c r="B435" s="5" t="s">
        <v>13</v>
      </c>
      <c r="C435" s="5" t="s">
        <v>33</v>
      </c>
      <c r="D435" s="5" t="s">
        <v>25</v>
      </c>
      <c r="E435" s="5" t="s">
        <v>35</v>
      </c>
      <c r="F435" s="5">
        <v>250</v>
      </c>
      <c r="G435" s="7">
        <v>2545</v>
      </c>
      <c r="H435" s="7">
        <v>2500</v>
      </c>
      <c r="I435" s="8">
        <v>0.03</v>
      </c>
      <c r="J435" s="9">
        <f t="shared" si="12"/>
        <v>6171625</v>
      </c>
      <c r="K435" s="9">
        <f t="shared" si="13"/>
        <v>7159084.9999999991</v>
      </c>
    </row>
    <row r="436" spans="1:11" x14ac:dyDescent="0.2">
      <c r="A436" s="6">
        <v>41399</v>
      </c>
      <c r="B436" s="5" t="s">
        <v>19</v>
      </c>
      <c r="C436" s="5" t="s">
        <v>30</v>
      </c>
      <c r="D436" s="5" t="s">
        <v>27</v>
      </c>
      <c r="E436" s="5" t="s">
        <v>38</v>
      </c>
      <c r="F436" s="5">
        <v>1500</v>
      </c>
      <c r="G436" s="7">
        <v>430</v>
      </c>
      <c r="H436" s="7">
        <v>15000</v>
      </c>
      <c r="I436" s="8">
        <v>0.04</v>
      </c>
      <c r="J436" s="9">
        <f t="shared" si="12"/>
        <v>6192000</v>
      </c>
      <c r="K436" s="9">
        <f t="shared" si="13"/>
        <v>7182719.9999999991</v>
      </c>
    </row>
    <row r="437" spans="1:11" x14ac:dyDescent="0.2">
      <c r="A437" s="6">
        <v>41413</v>
      </c>
      <c r="B437" s="5" t="s">
        <v>12</v>
      </c>
      <c r="C437" s="5" t="s">
        <v>32</v>
      </c>
      <c r="D437" s="5" t="s">
        <v>26</v>
      </c>
      <c r="E437" s="5" t="s">
        <v>34</v>
      </c>
      <c r="F437" s="5">
        <v>5000</v>
      </c>
      <c r="G437" s="7">
        <v>1270</v>
      </c>
      <c r="H437" s="7">
        <v>5000</v>
      </c>
      <c r="I437" s="8">
        <v>0.02</v>
      </c>
      <c r="J437" s="9">
        <f t="shared" si="12"/>
        <v>6223000</v>
      </c>
      <c r="K437" s="9">
        <f t="shared" si="13"/>
        <v>7218679.9999999991</v>
      </c>
    </row>
    <row r="438" spans="1:11" x14ac:dyDescent="0.2">
      <c r="A438" s="6">
        <v>41405</v>
      </c>
      <c r="B438" s="5" t="s">
        <v>17</v>
      </c>
      <c r="C438" s="5" t="s">
        <v>32</v>
      </c>
      <c r="D438" s="5" t="s">
        <v>26</v>
      </c>
      <c r="E438" s="5" t="s">
        <v>38</v>
      </c>
      <c r="F438" s="5">
        <v>5000</v>
      </c>
      <c r="G438" s="7">
        <v>1300</v>
      </c>
      <c r="H438" s="7">
        <v>5000</v>
      </c>
      <c r="I438" s="8">
        <v>0.04</v>
      </c>
      <c r="J438" s="9">
        <f t="shared" si="12"/>
        <v>6240000</v>
      </c>
      <c r="K438" s="9">
        <f t="shared" si="13"/>
        <v>7238399.9999999991</v>
      </c>
    </row>
    <row r="439" spans="1:11" x14ac:dyDescent="0.2">
      <c r="A439" s="6">
        <v>41401</v>
      </c>
      <c r="B439" s="5" t="s">
        <v>17</v>
      </c>
      <c r="C439" s="5" t="s">
        <v>32</v>
      </c>
      <c r="D439" s="5" t="s">
        <v>27</v>
      </c>
      <c r="E439" s="5" t="s">
        <v>34</v>
      </c>
      <c r="F439" s="5">
        <v>500</v>
      </c>
      <c r="G439" s="7">
        <v>1280</v>
      </c>
      <c r="H439" s="7">
        <v>5000</v>
      </c>
      <c r="I439" s="8">
        <v>0.02</v>
      </c>
      <c r="J439" s="9">
        <f t="shared" si="12"/>
        <v>6272000</v>
      </c>
      <c r="K439" s="9">
        <f t="shared" si="13"/>
        <v>7275519.9999999991</v>
      </c>
    </row>
    <row r="440" spans="1:11" x14ac:dyDescent="0.2">
      <c r="A440" s="6">
        <v>41416</v>
      </c>
      <c r="B440" s="5" t="s">
        <v>12</v>
      </c>
      <c r="C440" s="5" t="s">
        <v>31</v>
      </c>
      <c r="D440" s="5" t="s">
        <v>29</v>
      </c>
      <c r="E440" s="5" t="s">
        <v>37</v>
      </c>
      <c r="F440" s="5">
        <v>500</v>
      </c>
      <c r="G440" s="7">
        <v>1300</v>
      </c>
      <c r="H440" s="7">
        <v>5000</v>
      </c>
      <c r="I440" s="8">
        <v>3.5000000000000003E-2</v>
      </c>
      <c r="J440" s="9">
        <f t="shared" si="12"/>
        <v>6272500</v>
      </c>
      <c r="K440" s="9">
        <f t="shared" si="13"/>
        <v>7276099.9999999991</v>
      </c>
    </row>
    <row r="441" spans="1:11" x14ac:dyDescent="0.2">
      <c r="A441" s="6">
        <v>41397</v>
      </c>
      <c r="B441" s="5" t="s">
        <v>13</v>
      </c>
      <c r="C441" s="5" t="s">
        <v>32</v>
      </c>
      <c r="D441" s="5" t="s">
        <v>27</v>
      </c>
      <c r="E441" s="5" t="s">
        <v>36</v>
      </c>
      <c r="F441" s="5">
        <v>250</v>
      </c>
      <c r="G441" s="7">
        <v>2580</v>
      </c>
      <c r="H441" s="7">
        <v>2500</v>
      </c>
      <c r="I441" s="8">
        <v>2.5000000000000001E-2</v>
      </c>
      <c r="J441" s="9">
        <f t="shared" si="12"/>
        <v>6288750</v>
      </c>
      <c r="K441" s="9">
        <f t="shared" si="13"/>
        <v>7294949.9999999991</v>
      </c>
    </row>
    <row r="442" spans="1:11" x14ac:dyDescent="0.2">
      <c r="A442" s="6">
        <v>41404</v>
      </c>
      <c r="B442" s="5" t="s">
        <v>13</v>
      </c>
      <c r="C442" s="5" t="s">
        <v>31</v>
      </c>
      <c r="D442" s="5" t="s">
        <v>29</v>
      </c>
      <c r="E442" s="5" t="s">
        <v>37</v>
      </c>
      <c r="F442" s="5">
        <v>250</v>
      </c>
      <c r="G442" s="7">
        <v>2615</v>
      </c>
      <c r="H442" s="7">
        <v>2500</v>
      </c>
      <c r="I442" s="8">
        <v>3.5000000000000003E-2</v>
      </c>
      <c r="J442" s="9">
        <f t="shared" si="12"/>
        <v>6308687.5</v>
      </c>
      <c r="K442" s="9">
        <f t="shared" si="13"/>
        <v>7318077.4999999991</v>
      </c>
    </row>
    <row r="443" spans="1:11" x14ac:dyDescent="0.2">
      <c r="A443" s="6">
        <v>41418</v>
      </c>
      <c r="B443" s="5" t="s">
        <v>19</v>
      </c>
      <c r="C443" s="5" t="s">
        <v>33</v>
      </c>
      <c r="D443" s="5" t="s">
        <v>25</v>
      </c>
      <c r="E443" s="5" t="s">
        <v>39</v>
      </c>
      <c r="F443" s="5">
        <v>1000</v>
      </c>
      <c r="G443" s="7">
        <v>645</v>
      </c>
      <c r="H443" s="7">
        <v>10000</v>
      </c>
      <c r="I443" s="8">
        <v>1.4999999999999999E-2</v>
      </c>
      <c r="J443" s="9">
        <f t="shared" si="12"/>
        <v>6353250</v>
      </c>
      <c r="K443" s="9">
        <f t="shared" si="13"/>
        <v>7369769.9999999991</v>
      </c>
    </row>
    <row r="444" spans="1:11" x14ac:dyDescent="0.2">
      <c r="A444" s="6">
        <v>41411</v>
      </c>
      <c r="B444" s="5" t="s">
        <v>13</v>
      </c>
      <c r="C444" s="5" t="s">
        <v>30</v>
      </c>
      <c r="D444" s="5" t="s">
        <v>26</v>
      </c>
      <c r="E444" s="5" t="s">
        <v>38</v>
      </c>
      <c r="F444" s="5">
        <v>250</v>
      </c>
      <c r="G444" s="7">
        <v>2650</v>
      </c>
      <c r="H444" s="7">
        <v>2500</v>
      </c>
      <c r="I444" s="8">
        <v>0.04</v>
      </c>
      <c r="J444" s="9">
        <f t="shared" si="12"/>
        <v>6360000</v>
      </c>
      <c r="K444" s="9">
        <f t="shared" si="13"/>
        <v>7377599.9999999991</v>
      </c>
    </row>
    <row r="445" spans="1:11" x14ac:dyDescent="0.2">
      <c r="A445" s="6">
        <v>41408</v>
      </c>
      <c r="B445" s="5" t="s">
        <v>17</v>
      </c>
      <c r="C445" s="5" t="s">
        <v>31</v>
      </c>
      <c r="D445" s="5" t="s">
        <v>29</v>
      </c>
      <c r="E445" s="5" t="s">
        <v>35</v>
      </c>
      <c r="F445" s="5">
        <v>500</v>
      </c>
      <c r="G445" s="7">
        <v>1315</v>
      </c>
      <c r="H445" s="7">
        <v>5000</v>
      </c>
      <c r="I445" s="8">
        <v>0.03</v>
      </c>
      <c r="J445" s="9">
        <f t="shared" si="12"/>
        <v>6377750</v>
      </c>
      <c r="K445" s="9">
        <f t="shared" si="13"/>
        <v>7398189.9999999991</v>
      </c>
    </row>
    <row r="446" spans="1:11" x14ac:dyDescent="0.2">
      <c r="A446" s="6">
        <v>41402</v>
      </c>
      <c r="B446" s="5" t="s">
        <v>14</v>
      </c>
      <c r="C446" s="5" t="s">
        <v>33</v>
      </c>
      <c r="D446" s="5" t="s">
        <v>28</v>
      </c>
      <c r="E446" s="5" t="s">
        <v>35</v>
      </c>
      <c r="F446" s="5">
        <v>1500</v>
      </c>
      <c r="G446" s="7">
        <v>440</v>
      </c>
      <c r="H446" s="7">
        <v>15000</v>
      </c>
      <c r="I446" s="8">
        <v>0.03</v>
      </c>
      <c r="J446" s="9">
        <f t="shared" si="12"/>
        <v>6402000</v>
      </c>
      <c r="K446" s="9">
        <f t="shared" si="13"/>
        <v>7426319.9999999991</v>
      </c>
    </row>
    <row r="447" spans="1:11" x14ac:dyDescent="0.2">
      <c r="A447" s="6">
        <v>41396</v>
      </c>
      <c r="B447" s="5" t="s">
        <v>12</v>
      </c>
      <c r="C447" s="5" t="s">
        <v>31</v>
      </c>
      <c r="D447" s="5" t="s">
        <v>28</v>
      </c>
      <c r="E447" s="5" t="s">
        <v>35</v>
      </c>
      <c r="F447" s="5">
        <v>5000</v>
      </c>
      <c r="G447" s="7">
        <v>1340</v>
      </c>
      <c r="H447" s="7">
        <v>5000</v>
      </c>
      <c r="I447" s="8">
        <v>0.03</v>
      </c>
      <c r="J447" s="9">
        <f t="shared" si="12"/>
        <v>6499000</v>
      </c>
      <c r="K447" s="9">
        <f t="shared" si="13"/>
        <v>7538839.9999999991</v>
      </c>
    </row>
    <row r="448" spans="1:11" x14ac:dyDescent="0.2">
      <c r="A448" s="6">
        <v>41400</v>
      </c>
      <c r="B448" s="5" t="s">
        <v>14</v>
      </c>
      <c r="C448" s="5" t="s">
        <v>31</v>
      </c>
      <c r="D448" s="5" t="s">
        <v>25</v>
      </c>
      <c r="E448" s="5" t="s">
        <v>39</v>
      </c>
      <c r="F448" s="5">
        <v>1000</v>
      </c>
      <c r="G448" s="7">
        <v>660</v>
      </c>
      <c r="H448" s="7">
        <v>10000</v>
      </c>
      <c r="I448" s="8">
        <v>1.4999999999999999E-2</v>
      </c>
      <c r="J448" s="9">
        <f t="shared" si="12"/>
        <v>6501000</v>
      </c>
      <c r="K448" s="9">
        <f t="shared" si="13"/>
        <v>7541159.9999999991</v>
      </c>
    </row>
    <row r="449" spans="1:11" x14ac:dyDescent="0.2">
      <c r="A449" s="6">
        <v>41416</v>
      </c>
      <c r="B449" s="5" t="s">
        <v>14</v>
      </c>
      <c r="C449" s="5" t="s">
        <v>31</v>
      </c>
      <c r="D449" s="5" t="s">
        <v>28</v>
      </c>
      <c r="E449" s="5" t="s">
        <v>37</v>
      </c>
      <c r="F449" s="5">
        <v>2000</v>
      </c>
      <c r="G449" s="7">
        <v>340</v>
      </c>
      <c r="H449" s="7">
        <v>20000</v>
      </c>
      <c r="I449" s="8">
        <v>3.5000000000000003E-2</v>
      </c>
      <c r="J449" s="9">
        <f t="shared" si="12"/>
        <v>6562000</v>
      </c>
      <c r="K449" s="9">
        <f t="shared" si="13"/>
        <v>7611919.9999999991</v>
      </c>
    </row>
    <row r="450" spans="1:11" x14ac:dyDescent="0.2">
      <c r="A450" s="6">
        <v>41412</v>
      </c>
      <c r="B450" s="5" t="s">
        <v>17</v>
      </c>
      <c r="C450" s="5" t="s">
        <v>31</v>
      </c>
      <c r="D450" s="5" t="s">
        <v>28</v>
      </c>
      <c r="E450" s="5" t="s">
        <v>39</v>
      </c>
      <c r="F450" s="5">
        <v>5000</v>
      </c>
      <c r="G450" s="7">
        <v>1335</v>
      </c>
      <c r="H450" s="7">
        <v>5000</v>
      </c>
      <c r="I450" s="8">
        <v>1.4999999999999999E-2</v>
      </c>
      <c r="J450" s="9">
        <f t="shared" ref="J450:J513" si="14">G450*H450*(1-I450)</f>
        <v>6574875</v>
      </c>
      <c r="K450" s="9">
        <f t="shared" ref="K450:K513" si="15">J450*1.16</f>
        <v>7626854.9999999991</v>
      </c>
    </row>
    <row r="451" spans="1:11" x14ac:dyDescent="0.2">
      <c r="A451" s="6">
        <v>41399</v>
      </c>
      <c r="B451" s="5" t="s">
        <v>12</v>
      </c>
      <c r="C451" s="5" t="s">
        <v>30</v>
      </c>
      <c r="D451" s="5" t="s">
        <v>26</v>
      </c>
      <c r="E451" s="5" t="s">
        <v>38</v>
      </c>
      <c r="F451" s="5">
        <v>500</v>
      </c>
      <c r="G451" s="7">
        <v>1370</v>
      </c>
      <c r="H451" s="7">
        <v>5000</v>
      </c>
      <c r="I451" s="8">
        <v>0.04</v>
      </c>
      <c r="J451" s="9">
        <f t="shared" si="14"/>
        <v>6576000</v>
      </c>
      <c r="K451" s="9">
        <f t="shared" si="15"/>
        <v>7628159.9999999991</v>
      </c>
    </row>
    <row r="452" spans="1:11" x14ac:dyDescent="0.2">
      <c r="A452" s="6">
        <v>41415</v>
      </c>
      <c r="B452" s="5" t="s">
        <v>17</v>
      </c>
      <c r="C452" s="5" t="s">
        <v>30</v>
      </c>
      <c r="D452" s="5" t="s">
        <v>26</v>
      </c>
      <c r="E452" s="5" t="s">
        <v>36</v>
      </c>
      <c r="F452" s="5">
        <v>500</v>
      </c>
      <c r="G452" s="7">
        <v>1350</v>
      </c>
      <c r="H452" s="7">
        <v>5000</v>
      </c>
      <c r="I452" s="8">
        <v>2.5000000000000001E-2</v>
      </c>
      <c r="J452" s="9">
        <f t="shared" si="14"/>
        <v>6581250</v>
      </c>
      <c r="K452" s="9">
        <f t="shared" si="15"/>
        <v>7634249.9999999991</v>
      </c>
    </row>
    <row r="453" spans="1:11" x14ac:dyDescent="0.2">
      <c r="A453" s="6">
        <v>41418</v>
      </c>
      <c r="B453" s="5" t="s">
        <v>13</v>
      </c>
      <c r="C453" s="5" t="s">
        <v>33</v>
      </c>
      <c r="D453" s="5" t="s">
        <v>28</v>
      </c>
      <c r="E453" s="5" t="s">
        <v>39</v>
      </c>
      <c r="F453" s="5">
        <v>250</v>
      </c>
      <c r="G453" s="7">
        <v>2685</v>
      </c>
      <c r="H453" s="7">
        <v>2500</v>
      </c>
      <c r="I453" s="8">
        <v>1.4999999999999999E-2</v>
      </c>
      <c r="J453" s="9">
        <f t="shared" si="14"/>
        <v>6611812.5</v>
      </c>
      <c r="K453" s="9">
        <f t="shared" si="15"/>
        <v>7669702.4999999991</v>
      </c>
    </row>
    <row r="454" spans="1:11" x14ac:dyDescent="0.2">
      <c r="A454" s="6">
        <v>41401</v>
      </c>
      <c r="B454" s="5" t="s">
        <v>19</v>
      </c>
      <c r="C454" s="5" t="s">
        <v>32</v>
      </c>
      <c r="D454" s="5" t="s">
        <v>27</v>
      </c>
      <c r="E454" s="5" t="s">
        <v>34</v>
      </c>
      <c r="F454" s="5">
        <v>1000</v>
      </c>
      <c r="G454" s="7">
        <v>680</v>
      </c>
      <c r="H454" s="7">
        <v>10000</v>
      </c>
      <c r="I454" s="8">
        <v>0.02</v>
      </c>
      <c r="J454" s="9">
        <f t="shared" si="14"/>
        <v>6664000</v>
      </c>
      <c r="K454" s="9">
        <f t="shared" si="15"/>
        <v>7730239.9999999991</v>
      </c>
    </row>
    <row r="455" spans="1:11" x14ac:dyDescent="0.2">
      <c r="A455" s="6">
        <v>41401</v>
      </c>
      <c r="B455" s="5" t="s">
        <v>24</v>
      </c>
      <c r="C455" s="5" t="s">
        <v>32</v>
      </c>
      <c r="D455" s="5" t="s">
        <v>25</v>
      </c>
      <c r="E455" s="5" t="s">
        <v>34</v>
      </c>
      <c r="F455" s="5">
        <v>250</v>
      </c>
      <c r="G455" s="7">
        <v>2720</v>
      </c>
      <c r="H455" s="7">
        <v>2500</v>
      </c>
      <c r="I455" s="8">
        <v>0.02</v>
      </c>
      <c r="J455" s="9">
        <f t="shared" si="14"/>
        <v>6664000</v>
      </c>
      <c r="K455" s="9">
        <f t="shared" si="15"/>
        <v>7730239.9999999991</v>
      </c>
    </row>
    <row r="456" spans="1:11" x14ac:dyDescent="0.2">
      <c r="A456" s="6">
        <v>41408</v>
      </c>
      <c r="B456" s="5" t="s">
        <v>24</v>
      </c>
      <c r="C456" s="5" t="s">
        <v>31</v>
      </c>
      <c r="D456" s="5" t="s">
        <v>27</v>
      </c>
      <c r="E456" s="5" t="s">
        <v>35</v>
      </c>
      <c r="F456" s="5">
        <v>250</v>
      </c>
      <c r="G456" s="7">
        <v>2755</v>
      </c>
      <c r="H456" s="7">
        <v>2500</v>
      </c>
      <c r="I456" s="8">
        <v>0.03</v>
      </c>
      <c r="J456" s="9">
        <f t="shared" si="14"/>
        <v>6680875</v>
      </c>
      <c r="K456" s="9">
        <f t="shared" si="15"/>
        <v>7749814.9999999991</v>
      </c>
    </row>
    <row r="457" spans="1:11" x14ac:dyDescent="0.2">
      <c r="A457" s="6">
        <v>41398</v>
      </c>
      <c r="B457" s="5" t="s">
        <v>10</v>
      </c>
      <c r="C457" s="5" t="s">
        <v>33</v>
      </c>
      <c r="D457" s="5" t="s">
        <v>28</v>
      </c>
      <c r="E457" s="5" t="s">
        <v>37</v>
      </c>
      <c r="F457" s="5">
        <v>500</v>
      </c>
      <c r="G457" s="7">
        <v>1385</v>
      </c>
      <c r="H457" s="7">
        <v>5000</v>
      </c>
      <c r="I457" s="8">
        <v>3.5000000000000003E-2</v>
      </c>
      <c r="J457" s="9">
        <f t="shared" si="14"/>
        <v>6682625</v>
      </c>
      <c r="K457" s="9">
        <f t="shared" si="15"/>
        <v>7751844.9999999991</v>
      </c>
    </row>
    <row r="458" spans="1:11" x14ac:dyDescent="0.2">
      <c r="A458" s="6">
        <v>41395</v>
      </c>
      <c r="B458" s="5" t="s">
        <v>10</v>
      </c>
      <c r="C458" s="5" t="s">
        <v>30</v>
      </c>
      <c r="D458" s="5" t="s">
        <v>25</v>
      </c>
      <c r="E458" s="5" t="s">
        <v>34</v>
      </c>
      <c r="F458" s="5">
        <v>5000</v>
      </c>
      <c r="G458" s="7">
        <v>1370</v>
      </c>
      <c r="H458" s="7">
        <v>5000</v>
      </c>
      <c r="I458" s="8">
        <v>0.02</v>
      </c>
      <c r="J458" s="9">
        <f t="shared" si="14"/>
        <v>6713000</v>
      </c>
      <c r="K458" s="9">
        <f t="shared" si="15"/>
        <v>7787079.9999999991</v>
      </c>
    </row>
    <row r="459" spans="1:11" x14ac:dyDescent="0.2">
      <c r="A459" s="6">
        <v>41406</v>
      </c>
      <c r="B459" s="5" t="s">
        <v>16</v>
      </c>
      <c r="C459" s="5" t="s">
        <v>33</v>
      </c>
      <c r="D459" s="5" t="s">
        <v>25</v>
      </c>
      <c r="E459" s="5" t="s">
        <v>39</v>
      </c>
      <c r="F459" s="5">
        <v>2000</v>
      </c>
      <c r="G459" s="7">
        <v>345</v>
      </c>
      <c r="H459" s="7">
        <v>20000</v>
      </c>
      <c r="I459" s="8">
        <v>1.4999999999999999E-2</v>
      </c>
      <c r="J459" s="9">
        <f t="shared" si="14"/>
        <v>6796500</v>
      </c>
      <c r="K459" s="9">
        <f t="shared" si="15"/>
        <v>7883939.9999999991</v>
      </c>
    </row>
    <row r="460" spans="1:11" x14ac:dyDescent="0.2">
      <c r="A460" s="6">
        <v>41415</v>
      </c>
      <c r="B460" s="5" t="s">
        <v>24</v>
      </c>
      <c r="C460" s="5" t="s">
        <v>30</v>
      </c>
      <c r="D460" s="5" t="s">
        <v>29</v>
      </c>
      <c r="E460" s="5" t="s">
        <v>36</v>
      </c>
      <c r="F460" s="5">
        <v>250</v>
      </c>
      <c r="G460" s="7">
        <v>2790</v>
      </c>
      <c r="H460" s="7">
        <v>2500</v>
      </c>
      <c r="I460" s="8">
        <v>2.5000000000000001E-2</v>
      </c>
      <c r="J460" s="9">
        <f t="shared" si="14"/>
        <v>6800625</v>
      </c>
      <c r="K460" s="9">
        <f t="shared" si="15"/>
        <v>7888724.9999999991</v>
      </c>
    </row>
    <row r="461" spans="1:11" x14ac:dyDescent="0.2">
      <c r="A461" s="6">
        <v>41402</v>
      </c>
      <c r="B461" s="5" t="s">
        <v>10</v>
      </c>
      <c r="C461" s="5" t="s">
        <v>33</v>
      </c>
      <c r="D461" s="5" t="s">
        <v>27</v>
      </c>
      <c r="E461" s="5" t="s">
        <v>35</v>
      </c>
      <c r="F461" s="5">
        <v>5000</v>
      </c>
      <c r="G461" s="7">
        <v>1405</v>
      </c>
      <c r="H461" s="7">
        <v>5000</v>
      </c>
      <c r="I461" s="8">
        <v>0.03</v>
      </c>
      <c r="J461" s="9">
        <f t="shared" si="14"/>
        <v>6814250</v>
      </c>
      <c r="K461" s="9">
        <f t="shared" si="15"/>
        <v>7904529.9999999991</v>
      </c>
    </row>
    <row r="462" spans="1:11" x14ac:dyDescent="0.2">
      <c r="A462" s="6">
        <v>41398</v>
      </c>
      <c r="B462" s="5" t="s">
        <v>24</v>
      </c>
      <c r="C462" s="5" t="s">
        <v>33</v>
      </c>
      <c r="D462" s="5" t="s">
        <v>26</v>
      </c>
      <c r="E462" s="5" t="s">
        <v>37</v>
      </c>
      <c r="F462" s="5">
        <v>250</v>
      </c>
      <c r="G462" s="7">
        <v>2825</v>
      </c>
      <c r="H462" s="7">
        <v>2500</v>
      </c>
      <c r="I462" s="8">
        <v>3.5000000000000003E-2</v>
      </c>
      <c r="J462" s="9">
        <f t="shared" si="14"/>
        <v>6815312.5</v>
      </c>
      <c r="K462" s="9">
        <f t="shared" si="15"/>
        <v>7905762.4999999991</v>
      </c>
    </row>
    <row r="463" spans="1:11" x14ac:dyDescent="0.2">
      <c r="A463" s="6">
        <v>41405</v>
      </c>
      <c r="B463" s="5" t="s">
        <v>10</v>
      </c>
      <c r="C463" s="5" t="s">
        <v>32</v>
      </c>
      <c r="D463" s="5" t="s">
        <v>25</v>
      </c>
      <c r="E463" s="5" t="s">
        <v>38</v>
      </c>
      <c r="F463" s="5">
        <v>500</v>
      </c>
      <c r="G463" s="7">
        <v>1420</v>
      </c>
      <c r="H463" s="7">
        <v>5000</v>
      </c>
      <c r="I463" s="8">
        <v>0.04</v>
      </c>
      <c r="J463" s="9">
        <f t="shared" si="14"/>
        <v>6816000</v>
      </c>
      <c r="K463" s="9">
        <f t="shared" si="15"/>
        <v>7906559.9999999991</v>
      </c>
    </row>
    <row r="464" spans="1:11" x14ac:dyDescent="0.2">
      <c r="A464" s="6">
        <v>41405</v>
      </c>
      <c r="B464" s="5" t="s">
        <v>24</v>
      </c>
      <c r="C464" s="5" t="s">
        <v>32</v>
      </c>
      <c r="D464" s="5" t="s">
        <v>28</v>
      </c>
      <c r="E464" s="5" t="s">
        <v>38</v>
      </c>
      <c r="F464" s="5">
        <v>250</v>
      </c>
      <c r="G464" s="7">
        <v>2860</v>
      </c>
      <c r="H464" s="7">
        <v>2500</v>
      </c>
      <c r="I464" s="8">
        <v>0.04</v>
      </c>
      <c r="J464" s="9">
        <f t="shared" si="14"/>
        <v>6864000</v>
      </c>
      <c r="K464" s="9">
        <f t="shared" si="15"/>
        <v>7962239.9999999991</v>
      </c>
    </row>
    <row r="465" spans="1:11" x14ac:dyDescent="0.2">
      <c r="A465" s="6">
        <v>41406</v>
      </c>
      <c r="B465" s="5" t="s">
        <v>19</v>
      </c>
      <c r="C465" s="5" t="s">
        <v>33</v>
      </c>
      <c r="D465" s="5" t="s">
        <v>29</v>
      </c>
      <c r="E465" s="5" t="s">
        <v>39</v>
      </c>
      <c r="F465" s="5">
        <v>1500</v>
      </c>
      <c r="G465" s="7">
        <v>465</v>
      </c>
      <c r="H465" s="7">
        <v>15000</v>
      </c>
      <c r="I465" s="8">
        <v>1.4999999999999999E-2</v>
      </c>
      <c r="J465" s="9">
        <f t="shared" si="14"/>
        <v>6870375</v>
      </c>
      <c r="K465" s="9">
        <f t="shared" si="15"/>
        <v>7969634.9999999991</v>
      </c>
    </row>
    <row r="466" spans="1:11" x14ac:dyDescent="0.2">
      <c r="A466" s="6">
        <v>41403</v>
      </c>
      <c r="B466" s="5" t="s">
        <v>12</v>
      </c>
      <c r="C466" s="5" t="s">
        <v>30</v>
      </c>
      <c r="D466" s="5" t="s">
        <v>25</v>
      </c>
      <c r="E466" s="5" t="s">
        <v>36</v>
      </c>
      <c r="F466" s="5">
        <v>5000</v>
      </c>
      <c r="G466" s="7">
        <v>1410</v>
      </c>
      <c r="H466" s="7">
        <v>5000</v>
      </c>
      <c r="I466" s="8">
        <v>2.5000000000000001E-2</v>
      </c>
      <c r="J466" s="9">
        <f t="shared" si="14"/>
        <v>6873750</v>
      </c>
      <c r="K466" s="9">
        <f t="shared" si="15"/>
        <v>7973549.9999999991</v>
      </c>
    </row>
    <row r="467" spans="1:11" x14ac:dyDescent="0.2">
      <c r="A467" s="6">
        <v>41408</v>
      </c>
      <c r="B467" s="5" t="s">
        <v>21</v>
      </c>
      <c r="C467" s="5" t="s">
        <v>31</v>
      </c>
      <c r="D467" s="5" t="s">
        <v>29</v>
      </c>
      <c r="E467" s="5" t="s">
        <v>35</v>
      </c>
      <c r="F467" s="5">
        <v>1000</v>
      </c>
      <c r="G467" s="7">
        <v>715</v>
      </c>
      <c r="H467" s="7">
        <v>10000</v>
      </c>
      <c r="I467" s="8">
        <v>0.03</v>
      </c>
      <c r="J467" s="9">
        <f t="shared" si="14"/>
        <v>6935500</v>
      </c>
      <c r="K467" s="9">
        <f t="shared" si="15"/>
        <v>8045179.9999999991</v>
      </c>
    </row>
    <row r="468" spans="1:11" x14ac:dyDescent="0.2">
      <c r="A468" s="6">
        <v>41409</v>
      </c>
      <c r="B468" s="5" t="s">
        <v>10</v>
      </c>
      <c r="C468" s="5" t="s">
        <v>32</v>
      </c>
      <c r="D468" s="5" t="s">
        <v>29</v>
      </c>
      <c r="E468" s="5" t="s">
        <v>36</v>
      </c>
      <c r="F468" s="5">
        <v>5000</v>
      </c>
      <c r="G468" s="7">
        <v>1440</v>
      </c>
      <c r="H468" s="7">
        <v>5000</v>
      </c>
      <c r="I468" s="8">
        <v>2.5000000000000001E-2</v>
      </c>
      <c r="J468" s="9">
        <f t="shared" si="14"/>
        <v>7020000</v>
      </c>
      <c r="K468" s="9">
        <f t="shared" si="15"/>
        <v>8143199.9999999991</v>
      </c>
    </row>
    <row r="469" spans="1:11" x14ac:dyDescent="0.2">
      <c r="A469" s="6">
        <v>41406</v>
      </c>
      <c r="B469" s="5" t="s">
        <v>12</v>
      </c>
      <c r="C469" s="5" t="s">
        <v>33</v>
      </c>
      <c r="D469" s="5" t="s">
        <v>28</v>
      </c>
      <c r="E469" s="5" t="s">
        <v>39</v>
      </c>
      <c r="F469" s="5">
        <v>500</v>
      </c>
      <c r="G469" s="7">
        <v>1440</v>
      </c>
      <c r="H469" s="7">
        <v>5000</v>
      </c>
      <c r="I469" s="8">
        <v>1.4999999999999999E-2</v>
      </c>
      <c r="J469" s="9">
        <f t="shared" si="14"/>
        <v>7092000</v>
      </c>
      <c r="K469" s="9">
        <f t="shared" si="15"/>
        <v>8226719.9999999991</v>
      </c>
    </row>
    <row r="470" spans="1:11" x14ac:dyDescent="0.2">
      <c r="A470" s="6">
        <v>41410</v>
      </c>
      <c r="B470" s="5" t="s">
        <v>16</v>
      </c>
      <c r="C470" s="5" t="s">
        <v>33</v>
      </c>
      <c r="D470" s="5" t="s">
        <v>25</v>
      </c>
      <c r="E470" s="5" t="s">
        <v>37</v>
      </c>
      <c r="F470" s="5">
        <v>3000</v>
      </c>
      <c r="G470" s="7">
        <v>245</v>
      </c>
      <c r="H470" s="7">
        <v>30000</v>
      </c>
      <c r="I470" s="8">
        <v>3.5000000000000003E-2</v>
      </c>
      <c r="J470" s="9">
        <f t="shared" si="14"/>
        <v>7092750</v>
      </c>
      <c r="K470" s="9">
        <f t="shared" si="15"/>
        <v>8227589.9999999991</v>
      </c>
    </row>
    <row r="471" spans="1:11" x14ac:dyDescent="0.2">
      <c r="A471" s="6">
        <v>41416</v>
      </c>
      <c r="B471" s="5" t="s">
        <v>10</v>
      </c>
      <c r="C471" s="5" t="s">
        <v>31</v>
      </c>
      <c r="D471" s="5" t="s">
        <v>26</v>
      </c>
      <c r="E471" s="5" t="s">
        <v>37</v>
      </c>
      <c r="F471" s="5">
        <v>5000</v>
      </c>
      <c r="G471" s="7">
        <v>1475</v>
      </c>
      <c r="H471" s="7">
        <v>5000</v>
      </c>
      <c r="I471" s="8">
        <v>3.5000000000000003E-2</v>
      </c>
      <c r="J471" s="9">
        <f t="shared" si="14"/>
        <v>7116875</v>
      </c>
      <c r="K471" s="9">
        <f t="shared" si="15"/>
        <v>8255574.9999999991</v>
      </c>
    </row>
    <row r="472" spans="1:11" x14ac:dyDescent="0.2">
      <c r="A472" s="6">
        <v>41412</v>
      </c>
      <c r="B472" s="5" t="s">
        <v>24</v>
      </c>
      <c r="C472" s="5" t="s">
        <v>31</v>
      </c>
      <c r="D472" s="5" t="s">
        <v>25</v>
      </c>
      <c r="E472" s="5" t="s">
        <v>39</v>
      </c>
      <c r="F472" s="5">
        <v>250</v>
      </c>
      <c r="G472" s="7">
        <v>2895</v>
      </c>
      <c r="H472" s="7">
        <v>2500</v>
      </c>
      <c r="I472" s="8">
        <v>1.4999999999999999E-2</v>
      </c>
      <c r="J472" s="9">
        <f t="shared" si="14"/>
        <v>7128937.5</v>
      </c>
      <c r="K472" s="9">
        <f t="shared" si="15"/>
        <v>8269567.4999999991</v>
      </c>
    </row>
    <row r="473" spans="1:11" x14ac:dyDescent="0.2">
      <c r="A473" s="6">
        <v>41410</v>
      </c>
      <c r="B473" s="5" t="s">
        <v>12</v>
      </c>
      <c r="C473" s="5" t="s">
        <v>33</v>
      </c>
      <c r="D473" s="5" t="s">
        <v>27</v>
      </c>
      <c r="E473" s="5" t="s">
        <v>37</v>
      </c>
      <c r="F473" s="5">
        <v>5000</v>
      </c>
      <c r="G473" s="7">
        <v>1480</v>
      </c>
      <c r="H473" s="7">
        <v>5000</v>
      </c>
      <c r="I473" s="8">
        <v>3.5000000000000003E-2</v>
      </c>
      <c r="J473" s="9">
        <f t="shared" si="14"/>
        <v>7141000</v>
      </c>
      <c r="K473" s="9">
        <f t="shared" si="15"/>
        <v>8283559.9999999991</v>
      </c>
    </row>
    <row r="474" spans="1:11" x14ac:dyDescent="0.2">
      <c r="A474" s="6">
        <v>41407</v>
      </c>
      <c r="B474" s="5" t="s">
        <v>14</v>
      </c>
      <c r="C474" s="5" t="s">
        <v>30</v>
      </c>
      <c r="D474" s="5" t="s">
        <v>27</v>
      </c>
      <c r="E474" s="5" t="s">
        <v>34</v>
      </c>
      <c r="F474" s="5">
        <v>1000</v>
      </c>
      <c r="G474" s="7">
        <v>730</v>
      </c>
      <c r="H474" s="7">
        <v>10000</v>
      </c>
      <c r="I474" s="8">
        <v>0.02</v>
      </c>
      <c r="J474" s="9">
        <f t="shared" si="14"/>
        <v>7154000</v>
      </c>
      <c r="K474" s="9">
        <f t="shared" si="15"/>
        <v>8298639.9999999991</v>
      </c>
    </row>
    <row r="475" spans="1:11" x14ac:dyDescent="0.2">
      <c r="A475" s="6">
        <v>41412</v>
      </c>
      <c r="B475" s="5" t="s">
        <v>10</v>
      </c>
      <c r="C475" s="5" t="s">
        <v>31</v>
      </c>
      <c r="D475" s="5" t="s">
        <v>27</v>
      </c>
      <c r="E475" s="5" t="s">
        <v>39</v>
      </c>
      <c r="F475" s="5">
        <v>500</v>
      </c>
      <c r="G475" s="7">
        <v>1455</v>
      </c>
      <c r="H475" s="7">
        <v>5000</v>
      </c>
      <c r="I475" s="8">
        <v>1.4999999999999999E-2</v>
      </c>
      <c r="J475" s="9">
        <f t="shared" si="14"/>
        <v>7165875</v>
      </c>
      <c r="K475" s="9">
        <f t="shared" si="15"/>
        <v>8312414.9999999991</v>
      </c>
    </row>
    <row r="476" spans="1:11" x14ac:dyDescent="0.2">
      <c r="A476" s="6">
        <v>41395</v>
      </c>
      <c r="B476" s="5" t="s">
        <v>24</v>
      </c>
      <c r="C476" s="5" t="s">
        <v>30</v>
      </c>
      <c r="D476" s="5" t="s">
        <v>27</v>
      </c>
      <c r="E476" s="5" t="s">
        <v>34</v>
      </c>
      <c r="F476" s="5">
        <v>250</v>
      </c>
      <c r="G476" s="7">
        <v>2930</v>
      </c>
      <c r="H476" s="7">
        <v>2500</v>
      </c>
      <c r="I476" s="8">
        <v>0.02</v>
      </c>
      <c r="J476" s="9">
        <f t="shared" si="14"/>
        <v>7178500</v>
      </c>
      <c r="K476" s="9">
        <f t="shared" si="15"/>
        <v>8327059.9999999991</v>
      </c>
    </row>
    <row r="477" spans="1:11" x14ac:dyDescent="0.2">
      <c r="A477" s="6">
        <v>41402</v>
      </c>
      <c r="B477" s="5" t="s">
        <v>24</v>
      </c>
      <c r="C477" s="5" t="s">
        <v>33</v>
      </c>
      <c r="D477" s="5" t="s">
        <v>29</v>
      </c>
      <c r="E477" s="5" t="s">
        <v>35</v>
      </c>
      <c r="F477" s="5">
        <v>250</v>
      </c>
      <c r="G477" s="7">
        <v>2965</v>
      </c>
      <c r="H477" s="7">
        <v>2500</v>
      </c>
      <c r="I477" s="8">
        <v>0.03</v>
      </c>
      <c r="J477" s="9">
        <f t="shared" si="14"/>
        <v>7190125</v>
      </c>
      <c r="K477" s="9">
        <f t="shared" si="15"/>
        <v>8340544.9999999991</v>
      </c>
    </row>
    <row r="478" spans="1:11" x14ac:dyDescent="0.2">
      <c r="A478" s="6">
        <v>41399</v>
      </c>
      <c r="B478" s="5" t="s">
        <v>10</v>
      </c>
      <c r="C478" s="5" t="s">
        <v>30</v>
      </c>
      <c r="D478" s="5" t="s">
        <v>28</v>
      </c>
      <c r="E478" s="5" t="s">
        <v>38</v>
      </c>
      <c r="F478" s="5">
        <v>5000</v>
      </c>
      <c r="G478" s="7">
        <v>1510</v>
      </c>
      <c r="H478" s="7">
        <v>5000</v>
      </c>
      <c r="I478" s="8">
        <v>0.04</v>
      </c>
      <c r="J478" s="9">
        <f t="shared" si="14"/>
        <v>7248000</v>
      </c>
      <c r="K478" s="9">
        <f t="shared" si="15"/>
        <v>8407680</v>
      </c>
    </row>
    <row r="479" spans="1:11" x14ac:dyDescent="0.2">
      <c r="A479" s="6">
        <v>41395</v>
      </c>
      <c r="B479" s="5" t="s">
        <v>10</v>
      </c>
      <c r="C479" s="5" t="s">
        <v>30</v>
      </c>
      <c r="D479" s="5" t="s">
        <v>29</v>
      </c>
      <c r="E479" s="5" t="s">
        <v>34</v>
      </c>
      <c r="F479" s="5">
        <v>500</v>
      </c>
      <c r="G479" s="7">
        <v>1490</v>
      </c>
      <c r="H479" s="7">
        <v>5000</v>
      </c>
      <c r="I479" s="8">
        <v>0.02</v>
      </c>
      <c r="J479" s="9">
        <f t="shared" si="14"/>
        <v>7301000</v>
      </c>
      <c r="K479" s="9">
        <f t="shared" si="15"/>
        <v>8469160</v>
      </c>
    </row>
    <row r="480" spans="1:11" x14ac:dyDescent="0.2">
      <c r="A480" s="6">
        <v>41409</v>
      </c>
      <c r="B480" s="5" t="s">
        <v>24</v>
      </c>
      <c r="C480" s="5" t="s">
        <v>32</v>
      </c>
      <c r="D480" s="5" t="s">
        <v>26</v>
      </c>
      <c r="E480" s="5" t="s">
        <v>36</v>
      </c>
      <c r="F480" s="5">
        <v>250</v>
      </c>
      <c r="G480" s="7">
        <v>3000</v>
      </c>
      <c r="H480" s="7">
        <v>2500</v>
      </c>
      <c r="I480" s="8">
        <v>2.5000000000000001E-2</v>
      </c>
      <c r="J480" s="9">
        <f t="shared" si="14"/>
        <v>7312500</v>
      </c>
      <c r="K480" s="9">
        <f t="shared" si="15"/>
        <v>8482500</v>
      </c>
    </row>
    <row r="481" spans="1:11" x14ac:dyDescent="0.2">
      <c r="A481" s="6">
        <v>41415</v>
      </c>
      <c r="B481" s="5" t="s">
        <v>21</v>
      </c>
      <c r="C481" s="5" t="s">
        <v>30</v>
      </c>
      <c r="D481" s="5" t="s">
        <v>26</v>
      </c>
      <c r="E481" s="5" t="s">
        <v>36</v>
      </c>
      <c r="F481" s="5">
        <v>1000</v>
      </c>
      <c r="G481" s="7">
        <v>750</v>
      </c>
      <c r="H481" s="7">
        <v>10000</v>
      </c>
      <c r="I481" s="8">
        <v>2.5000000000000001E-2</v>
      </c>
      <c r="J481" s="9">
        <f t="shared" si="14"/>
        <v>7312500</v>
      </c>
      <c r="K481" s="9">
        <f t="shared" si="15"/>
        <v>8482500</v>
      </c>
    </row>
    <row r="482" spans="1:11" x14ac:dyDescent="0.2">
      <c r="A482" s="6">
        <v>41416</v>
      </c>
      <c r="B482" s="5" t="s">
        <v>23</v>
      </c>
      <c r="C482" s="5" t="s">
        <v>31</v>
      </c>
      <c r="D482" s="5" t="s">
        <v>28</v>
      </c>
      <c r="E482" s="5" t="s">
        <v>37</v>
      </c>
      <c r="F482" s="5">
        <v>250</v>
      </c>
      <c r="G482" s="7">
        <v>3035</v>
      </c>
      <c r="H482" s="7">
        <v>2500</v>
      </c>
      <c r="I482" s="8">
        <v>3.5000000000000003E-2</v>
      </c>
      <c r="J482" s="9">
        <f t="shared" si="14"/>
        <v>7321937.5</v>
      </c>
      <c r="K482" s="9">
        <f t="shared" si="15"/>
        <v>8493447.5</v>
      </c>
    </row>
    <row r="483" spans="1:11" x14ac:dyDescent="0.2">
      <c r="A483" s="6">
        <v>41413</v>
      </c>
      <c r="B483" s="5" t="s">
        <v>19</v>
      </c>
      <c r="C483" s="5" t="s">
        <v>32</v>
      </c>
      <c r="D483" s="5" t="s">
        <v>26</v>
      </c>
      <c r="E483" s="5" t="s">
        <v>34</v>
      </c>
      <c r="F483" s="5">
        <v>1500</v>
      </c>
      <c r="G483" s="7">
        <v>500</v>
      </c>
      <c r="H483" s="7">
        <v>15000</v>
      </c>
      <c r="I483" s="8">
        <v>0.02</v>
      </c>
      <c r="J483" s="9">
        <f t="shared" si="14"/>
        <v>7350000</v>
      </c>
      <c r="K483" s="9">
        <f t="shared" si="15"/>
        <v>8526000</v>
      </c>
    </row>
    <row r="484" spans="1:11" x14ac:dyDescent="0.2">
      <c r="A484" s="6">
        <v>41399</v>
      </c>
      <c r="B484" s="5" t="s">
        <v>23</v>
      </c>
      <c r="C484" s="5" t="s">
        <v>30</v>
      </c>
      <c r="D484" s="5" t="s">
        <v>25</v>
      </c>
      <c r="E484" s="5" t="s">
        <v>38</v>
      </c>
      <c r="F484" s="5">
        <v>250</v>
      </c>
      <c r="G484" s="7">
        <v>3070</v>
      </c>
      <c r="H484" s="7">
        <v>2500</v>
      </c>
      <c r="I484" s="8">
        <v>0.04</v>
      </c>
      <c r="J484" s="9">
        <f t="shared" si="14"/>
        <v>7368000</v>
      </c>
      <c r="K484" s="9">
        <f t="shared" si="15"/>
        <v>8546880</v>
      </c>
    </row>
    <row r="485" spans="1:11" x14ac:dyDescent="0.2">
      <c r="A485" s="6">
        <v>41402</v>
      </c>
      <c r="B485" s="5" t="s">
        <v>10</v>
      </c>
      <c r="C485" s="5" t="s">
        <v>33</v>
      </c>
      <c r="D485" s="5" t="s">
        <v>26</v>
      </c>
      <c r="E485" s="5" t="s">
        <v>35</v>
      </c>
      <c r="F485" s="5">
        <v>500</v>
      </c>
      <c r="G485" s="7">
        <v>1525</v>
      </c>
      <c r="H485" s="7">
        <v>5000</v>
      </c>
      <c r="I485" s="8">
        <v>0.03</v>
      </c>
      <c r="J485" s="9">
        <f t="shared" si="14"/>
        <v>7396250</v>
      </c>
      <c r="K485" s="9">
        <f t="shared" si="15"/>
        <v>8579650</v>
      </c>
    </row>
    <row r="486" spans="1:11" x14ac:dyDescent="0.2">
      <c r="A486" s="6">
        <v>41413</v>
      </c>
      <c r="B486" s="5" t="s">
        <v>12</v>
      </c>
      <c r="C486" s="5" t="s">
        <v>32</v>
      </c>
      <c r="D486" s="5" t="s">
        <v>25</v>
      </c>
      <c r="E486" s="5" t="s">
        <v>34</v>
      </c>
      <c r="F486" s="5">
        <v>500</v>
      </c>
      <c r="G486" s="7">
        <v>1510</v>
      </c>
      <c r="H486" s="7">
        <v>5000</v>
      </c>
      <c r="I486" s="8">
        <v>0.02</v>
      </c>
      <c r="J486" s="9">
        <f t="shared" si="14"/>
        <v>7399000</v>
      </c>
      <c r="K486" s="9">
        <f t="shared" si="15"/>
        <v>8582840</v>
      </c>
    </row>
    <row r="487" spans="1:11" x14ac:dyDescent="0.2">
      <c r="A487" s="6">
        <v>41417</v>
      </c>
      <c r="B487" s="5" t="s">
        <v>16</v>
      </c>
      <c r="C487" s="5" t="s">
        <v>32</v>
      </c>
      <c r="D487" s="5" t="s">
        <v>29</v>
      </c>
      <c r="E487" s="5" t="s">
        <v>38</v>
      </c>
      <c r="F487" s="5">
        <v>5000</v>
      </c>
      <c r="G487" s="7">
        <v>1550</v>
      </c>
      <c r="H487" s="7">
        <v>5000</v>
      </c>
      <c r="I487" s="8">
        <v>0.04</v>
      </c>
      <c r="J487" s="9">
        <f t="shared" si="14"/>
        <v>7440000</v>
      </c>
      <c r="K487" s="9">
        <f t="shared" si="15"/>
        <v>8630400</v>
      </c>
    </row>
    <row r="488" spans="1:11" x14ac:dyDescent="0.2">
      <c r="A488" s="6">
        <v>41413</v>
      </c>
      <c r="B488" s="5" t="s">
        <v>19</v>
      </c>
      <c r="C488" s="5" t="s">
        <v>32</v>
      </c>
      <c r="D488" s="5" t="s">
        <v>27</v>
      </c>
      <c r="E488" s="5" t="s">
        <v>34</v>
      </c>
      <c r="F488" s="5">
        <v>2000</v>
      </c>
      <c r="G488" s="7">
        <v>380</v>
      </c>
      <c r="H488" s="7">
        <v>20000</v>
      </c>
      <c r="I488" s="8">
        <v>0.02</v>
      </c>
      <c r="J488" s="9">
        <f t="shared" si="14"/>
        <v>7448000</v>
      </c>
      <c r="K488" s="9">
        <f t="shared" si="15"/>
        <v>8639680</v>
      </c>
    </row>
    <row r="489" spans="1:11" x14ac:dyDescent="0.2">
      <c r="A489" s="6">
        <v>41409</v>
      </c>
      <c r="B489" s="5" t="s">
        <v>14</v>
      </c>
      <c r="C489" s="5" t="s">
        <v>32</v>
      </c>
      <c r="D489" s="5" t="s">
        <v>25</v>
      </c>
      <c r="E489" s="5" t="s">
        <v>36</v>
      </c>
      <c r="F489" s="5">
        <v>1500</v>
      </c>
      <c r="G489" s="7">
        <v>510</v>
      </c>
      <c r="H489" s="7">
        <v>15000</v>
      </c>
      <c r="I489" s="8">
        <v>2.5000000000000001E-2</v>
      </c>
      <c r="J489" s="9">
        <f t="shared" si="14"/>
        <v>7458750</v>
      </c>
      <c r="K489" s="9">
        <f t="shared" si="15"/>
        <v>8652150</v>
      </c>
    </row>
    <row r="490" spans="1:11" x14ac:dyDescent="0.2">
      <c r="A490" s="6">
        <v>41398</v>
      </c>
      <c r="B490" s="5" t="s">
        <v>21</v>
      </c>
      <c r="C490" s="5" t="s">
        <v>33</v>
      </c>
      <c r="D490" s="5" t="s">
        <v>28</v>
      </c>
      <c r="E490" s="5" t="s">
        <v>37</v>
      </c>
      <c r="F490" s="5">
        <v>1000</v>
      </c>
      <c r="G490" s="7">
        <v>785</v>
      </c>
      <c r="H490" s="7">
        <v>10000</v>
      </c>
      <c r="I490" s="8">
        <v>3.5000000000000003E-2</v>
      </c>
      <c r="J490" s="9">
        <f t="shared" si="14"/>
        <v>7575250</v>
      </c>
      <c r="K490" s="9">
        <f t="shared" si="15"/>
        <v>8787290</v>
      </c>
    </row>
    <row r="491" spans="1:11" x14ac:dyDescent="0.2">
      <c r="A491" s="6">
        <v>41409</v>
      </c>
      <c r="B491" s="5" t="s">
        <v>10</v>
      </c>
      <c r="C491" s="5" t="s">
        <v>32</v>
      </c>
      <c r="D491" s="5" t="s">
        <v>28</v>
      </c>
      <c r="E491" s="5" t="s">
        <v>36</v>
      </c>
      <c r="F491" s="5">
        <v>500</v>
      </c>
      <c r="G491" s="7">
        <v>1560</v>
      </c>
      <c r="H491" s="7">
        <v>5000</v>
      </c>
      <c r="I491" s="8">
        <v>2.5000000000000001E-2</v>
      </c>
      <c r="J491" s="9">
        <f t="shared" si="14"/>
        <v>7605000</v>
      </c>
      <c r="K491" s="9">
        <f t="shared" si="15"/>
        <v>8821800</v>
      </c>
    </row>
    <row r="492" spans="1:11" x14ac:dyDescent="0.2">
      <c r="A492" s="6">
        <v>41406</v>
      </c>
      <c r="B492" s="5" t="s">
        <v>10</v>
      </c>
      <c r="C492" s="5" t="s">
        <v>33</v>
      </c>
      <c r="D492" s="5" t="s">
        <v>25</v>
      </c>
      <c r="E492" s="5" t="s">
        <v>39</v>
      </c>
      <c r="F492" s="5">
        <v>5000</v>
      </c>
      <c r="G492" s="7">
        <v>1545</v>
      </c>
      <c r="H492" s="7">
        <v>5000</v>
      </c>
      <c r="I492" s="8">
        <v>1.4999999999999999E-2</v>
      </c>
      <c r="J492" s="9">
        <f t="shared" si="14"/>
        <v>7609125</v>
      </c>
      <c r="K492" s="9">
        <f t="shared" si="15"/>
        <v>8826585</v>
      </c>
    </row>
    <row r="493" spans="1:11" x14ac:dyDescent="0.2">
      <c r="A493" s="6">
        <v>41406</v>
      </c>
      <c r="B493" s="5" t="s">
        <v>23</v>
      </c>
      <c r="C493" s="5" t="s">
        <v>33</v>
      </c>
      <c r="D493" s="5" t="s">
        <v>27</v>
      </c>
      <c r="E493" s="5" t="s">
        <v>39</v>
      </c>
      <c r="F493" s="5">
        <v>250</v>
      </c>
      <c r="G493" s="7">
        <v>3105</v>
      </c>
      <c r="H493" s="7">
        <v>2500</v>
      </c>
      <c r="I493" s="8">
        <v>1.4999999999999999E-2</v>
      </c>
      <c r="J493" s="9">
        <f t="shared" si="14"/>
        <v>7646062.5</v>
      </c>
      <c r="K493" s="9">
        <f t="shared" si="15"/>
        <v>8869432.5</v>
      </c>
    </row>
    <row r="494" spans="1:11" x14ac:dyDescent="0.2">
      <c r="A494" s="6">
        <v>41396</v>
      </c>
      <c r="B494" s="5" t="s">
        <v>16</v>
      </c>
      <c r="C494" s="5" t="s">
        <v>31</v>
      </c>
      <c r="D494" s="5" t="s">
        <v>27</v>
      </c>
      <c r="E494" s="5" t="s">
        <v>35</v>
      </c>
      <c r="F494" s="5">
        <v>500</v>
      </c>
      <c r="G494" s="7">
        <v>1580</v>
      </c>
      <c r="H494" s="7">
        <v>5000</v>
      </c>
      <c r="I494" s="8">
        <v>0.03</v>
      </c>
      <c r="J494" s="9">
        <f t="shared" si="14"/>
        <v>7663000</v>
      </c>
      <c r="K494" s="9">
        <f t="shared" si="15"/>
        <v>8889080</v>
      </c>
    </row>
    <row r="495" spans="1:11" x14ac:dyDescent="0.2">
      <c r="A495" s="6">
        <v>41413</v>
      </c>
      <c r="B495" s="5" t="s">
        <v>23</v>
      </c>
      <c r="C495" s="5" t="s">
        <v>32</v>
      </c>
      <c r="D495" s="5" t="s">
        <v>29</v>
      </c>
      <c r="E495" s="5" t="s">
        <v>34</v>
      </c>
      <c r="F495" s="5">
        <v>250</v>
      </c>
      <c r="G495" s="7">
        <v>3140</v>
      </c>
      <c r="H495" s="7">
        <v>2500</v>
      </c>
      <c r="I495" s="8">
        <v>0.02</v>
      </c>
      <c r="J495" s="9">
        <f t="shared" si="14"/>
        <v>7693000</v>
      </c>
      <c r="K495" s="9">
        <f t="shared" si="15"/>
        <v>8923880</v>
      </c>
    </row>
    <row r="496" spans="1:11" x14ac:dyDescent="0.2">
      <c r="A496" s="6">
        <v>41416</v>
      </c>
      <c r="B496" s="5" t="s">
        <v>10</v>
      </c>
      <c r="C496" s="5" t="s">
        <v>31</v>
      </c>
      <c r="D496" s="5" t="s">
        <v>25</v>
      </c>
      <c r="E496" s="5" t="s">
        <v>37</v>
      </c>
      <c r="F496" s="5">
        <v>500</v>
      </c>
      <c r="G496" s="7">
        <v>1595</v>
      </c>
      <c r="H496" s="7">
        <v>5000</v>
      </c>
      <c r="I496" s="8">
        <v>3.5000000000000003E-2</v>
      </c>
      <c r="J496" s="9">
        <f t="shared" si="14"/>
        <v>7695875</v>
      </c>
      <c r="K496" s="9">
        <f t="shared" si="15"/>
        <v>8927215</v>
      </c>
    </row>
    <row r="497" spans="1:11" x14ac:dyDescent="0.2">
      <c r="A497" s="6">
        <v>41396</v>
      </c>
      <c r="B497" s="5" t="s">
        <v>23</v>
      </c>
      <c r="C497" s="5" t="s">
        <v>31</v>
      </c>
      <c r="D497" s="5" t="s">
        <v>26</v>
      </c>
      <c r="E497" s="5" t="s">
        <v>35</v>
      </c>
      <c r="F497" s="5">
        <v>250</v>
      </c>
      <c r="G497" s="7">
        <v>3175</v>
      </c>
      <c r="H497" s="7">
        <v>2500</v>
      </c>
      <c r="I497" s="8">
        <v>0.03</v>
      </c>
      <c r="J497" s="9">
        <f t="shared" si="14"/>
        <v>7699375</v>
      </c>
      <c r="K497" s="9">
        <f t="shared" si="15"/>
        <v>8931275</v>
      </c>
    </row>
    <row r="498" spans="1:11" x14ac:dyDescent="0.2">
      <c r="A498" s="6">
        <v>41413</v>
      </c>
      <c r="B498" s="5" t="s">
        <v>10</v>
      </c>
      <c r="C498" s="5" t="s">
        <v>32</v>
      </c>
      <c r="D498" s="5" t="s">
        <v>27</v>
      </c>
      <c r="E498" s="5" t="s">
        <v>34</v>
      </c>
      <c r="F498" s="5">
        <v>5000</v>
      </c>
      <c r="G498" s="7">
        <v>1580</v>
      </c>
      <c r="H498" s="7">
        <v>5000</v>
      </c>
      <c r="I498" s="8">
        <v>0.02</v>
      </c>
      <c r="J498" s="9">
        <f t="shared" si="14"/>
        <v>7742000</v>
      </c>
      <c r="K498" s="9">
        <f t="shared" si="15"/>
        <v>8980720</v>
      </c>
    </row>
    <row r="499" spans="1:11" x14ac:dyDescent="0.2">
      <c r="A499" s="6">
        <v>41414</v>
      </c>
      <c r="B499" s="5" t="s">
        <v>14</v>
      </c>
      <c r="C499" s="5" t="s">
        <v>33</v>
      </c>
      <c r="D499" s="5" t="s">
        <v>29</v>
      </c>
      <c r="E499" s="5" t="s">
        <v>35</v>
      </c>
      <c r="F499" s="5">
        <v>1000</v>
      </c>
      <c r="G499" s="7">
        <v>800</v>
      </c>
      <c r="H499" s="7">
        <v>10000</v>
      </c>
      <c r="I499" s="8">
        <v>0.03</v>
      </c>
      <c r="J499" s="9">
        <f t="shared" si="14"/>
        <v>7760000</v>
      </c>
      <c r="K499" s="9">
        <f t="shared" si="15"/>
        <v>9001600</v>
      </c>
    </row>
    <row r="500" spans="1:11" x14ac:dyDescent="0.2">
      <c r="A500" s="6">
        <v>41396</v>
      </c>
      <c r="B500" s="5" t="s">
        <v>19</v>
      </c>
      <c r="C500" s="5" t="s">
        <v>31</v>
      </c>
      <c r="D500" s="5" t="s">
        <v>28</v>
      </c>
      <c r="E500" s="5" t="s">
        <v>35</v>
      </c>
      <c r="F500" s="5">
        <v>1500</v>
      </c>
      <c r="G500" s="7">
        <v>535</v>
      </c>
      <c r="H500" s="7">
        <v>15000</v>
      </c>
      <c r="I500" s="8">
        <v>0.03</v>
      </c>
      <c r="J500" s="9">
        <f t="shared" si="14"/>
        <v>7784250</v>
      </c>
      <c r="K500" s="9">
        <f t="shared" si="15"/>
        <v>9029730</v>
      </c>
    </row>
    <row r="501" spans="1:11" x14ac:dyDescent="0.2">
      <c r="A501" s="6">
        <v>41399</v>
      </c>
      <c r="B501" s="5" t="s">
        <v>10</v>
      </c>
      <c r="C501" s="5" t="s">
        <v>30</v>
      </c>
      <c r="D501" s="5" t="s">
        <v>27</v>
      </c>
      <c r="E501" s="5" t="s">
        <v>38</v>
      </c>
      <c r="F501" s="5">
        <v>500</v>
      </c>
      <c r="G501" s="7">
        <v>1630</v>
      </c>
      <c r="H501" s="7">
        <v>5000</v>
      </c>
      <c r="I501" s="8">
        <v>0.04</v>
      </c>
      <c r="J501" s="9">
        <f t="shared" si="14"/>
        <v>7824000</v>
      </c>
      <c r="K501" s="9">
        <f t="shared" si="15"/>
        <v>9075840</v>
      </c>
    </row>
    <row r="502" spans="1:11" x14ac:dyDescent="0.2">
      <c r="A502" s="6">
        <v>41403</v>
      </c>
      <c r="B502" s="5" t="s">
        <v>23</v>
      </c>
      <c r="C502" s="5" t="s">
        <v>30</v>
      </c>
      <c r="D502" s="5" t="s">
        <v>28</v>
      </c>
      <c r="E502" s="5" t="s">
        <v>36</v>
      </c>
      <c r="F502" s="5">
        <v>250</v>
      </c>
      <c r="G502" s="7">
        <v>3210</v>
      </c>
      <c r="H502" s="7">
        <v>2500</v>
      </c>
      <c r="I502" s="8">
        <v>2.5000000000000001E-2</v>
      </c>
      <c r="J502" s="9">
        <f t="shared" si="14"/>
        <v>7824375</v>
      </c>
      <c r="K502" s="9">
        <f t="shared" si="15"/>
        <v>9076275</v>
      </c>
    </row>
    <row r="503" spans="1:11" x14ac:dyDescent="0.2">
      <c r="A503" s="6">
        <v>41410</v>
      </c>
      <c r="B503" s="5" t="s">
        <v>23</v>
      </c>
      <c r="C503" s="5" t="s">
        <v>33</v>
      </c>
      <c r="D503" s="5" t="s">
        <v>25</v>
      </c>
      <c r="E503" s="5" t="s">
        <v>37</v>
      </c>
      <c r="F503" s="5">
        <v>250</v>
      </c>
      <c r="G503" s="7">
        <v>3245</v>
      </c>
      <c r="H503" s="7">
        <v>2500</v>
      </c>
      <c r="I503" s="8">
        <v>3.5000000000000003E-2</v>
      </c>
      <c r="J503" s="9">
        <f t="shared" si="14"/>
        <v>7828562.5</v>
      </c>
      <c r="K503" s="9">
        <f t="shared" si="15"/>
        <v>9081132.5</v>
      </c>
    </row>
    <row r="504" spans="1:11" x14ac:dyDescent="0.2">
      <c r="A504" s="6">
        <v>41396</v>
      </c>
      <c r="B504" s="5" t="s">
        <v>10</v>
      </c>
      <c r="C504" s="5" t="s">
        <v>31</v>
      </c>
      <c r="D504" s="5" t="s">
        <v>29</v>
      </c>
      <c r="E504" s="5" t="s">
        <v>35</v>
      </c>
      <c r="F504" s="5">
        <v>5000</v>
      </c>
      <c r="G504" s="7">
        <v>1615</v>
      </c>
      <c r="H504" s="7">
        <v>5000</v>
      </c>
      <c r="I504" s="8">
        <v>0.03</v>
      </c>
      <c r="J504" s="9">
        <f t="shared" si="14"/>
        <v>7832750</v>
      </c>
      <c r="K504" s="9">
        <f t="shared" si="15"/>
        <v>9085990</v>
      </c>
    </row>
    <row r="505" spans="1:11" x14ac:dyDescent="0.2">
      <c r="A505" s="6">
        <v>41417</v>
      </c>
      <c r="B505" s="5" t="s">
        <v>23</v>
      </c>
      <c r="C505" s="5" t="s">
        <v>32</v>
      </c>
      <c r="D505" s="5" t="s">
        <v>27</v>
      </c>
      <c r="E505" s="5" t="s">
        <v>38</v>
      </c>
      <c r="F505" s="5">
        <v>250</v>
      </c>
      <c r="G505" s="7">
        <v>3280</v>
      </c>
      <c r="H505" s="7">
        <v>2500</v>
      </c>
      <c r="I505" s="8">
        <v>0.04</v>
      </c>
      <c r="J505" s="9">
        <f t="shared" si="14"/>
        <v>7872000</v>
      </c>
      <c r="K505" s="9">
        <f t="shared" si="15"/>
        <v>9131520</v>
      </c>
    </row>
    <row r="506" spans="1:11" x14ac:dyDescent="0.2">
      <c r="A506" s="6">
        <v>41399</v>
      </c>
      <c r="B506" s="5" t="s">
        <v>14</v>
      </c>
      <c r="C506" s="5" t="s">
        <v>30</v>
      </c>
      <c r="D506" s="5" t="s">
        <v>25</v>
      </c>
      <c r="E506" s="5" t="s">
        <v>38</v>
      </c>
      <c r="F506" s="5">
        <v>2000</v>
      </c>
      <c r="G506" s="7">
        <v>410</v>
      </c>
      <c r="H506" s="7">
        <v>20000</v>
      </c>
      <c r="I506" s="8">
        <v>0.04</v>
      </c>
      <c r="J506" s="9">
        <f t="shared" si="14"/>
        <v>7872000</v>
      </c>
      <c r="K506" s="9">
        <f t="shared" si="15"/>
        <v>9131520</v>
      </c>
    </row>
    <row r="507" spans="1:11" x14ac:dyDescent="0.2">
      <c r="A507" s="6">
        <v>41405</v>
      </c>
      <c r="B507" s="5" t="s">
        <v>21</v>
      </c>
      <c r="C507" s="5" t="s">
        <v>32</v>
      </c>
      <c r="D507" s="5" t="s">
        <v>25</v>
      </c>
      <c r="E507" s="5" t="s">
        <v>38</v>
      </c>
      <c r="F507" s="5">
        <v>1000</v>
      </c>
      <c r="G507" s="7">
        <v>820</v>
      </c>
      <c r="H507" s="7">
        <v>10000</v>
      </c>
      <c r="I507" s="8">
        <v>0.04</v>
      </c>
      <c r="J507" s="9">
        <f t="shared" si="14"/>
        <v>7872000</v>
      </c>
      <c r="K507" s="9">
        <f t="shared" si="15"/>
        <v>9131520</v>
      </c>
    </row>
    <row r="508" spans="1:11" x14ac:dyDescent="0.2">
      <c r="A508" s="6">
        <v>41400</v>
      </c>
      <c r="B508" s="5" t="s">
        <v>16</v>
      </c>
      <c r="C508" s="5" t="s">
        <v>31</v>
      </c>
      <c r="D508" s="5" t="s">
        <v>26</v>
      </c>
      <c r="E508" s="5" t="s">
        <v>39</v>
      </c>
      <c r="F508" s="5">
        <v>5000</v>
      </c>
      <c r="G508" s="7">
        <v>1620</v>
      </c>
      <c r="H508" s="7">
        <v>5000</v>
      </c>
      <c r="I508" s="8">
        <v>1.4999999999999999E-2</v>
      </c>
      <c r="J508" s="9">
        <f t="shared" si="14"/>
        <v>7978500</v>
      </c>
      <c r="K508" s="9">
        <f t="shared" si="15"/>
        <v>9255060</v>
      </c>
    </row>
    <row r="509" spans="1:11" x14ac:dyDescent="0.2">
      <c r="A509" s="6">
        <v>41403</v>
      </c>
      <c r="B509" s="5" t="s">
        <v>16</v>
      </c>
      <c r="C509" s="5" t="s">
        <v>30</v>
      </c>
      <c r="D509" s="5" t="s">
        <v>29</v>
      </c>
      <c r="E509" s="5" t="s">
        <v>36</v>
      </c>
      <c r="F509" s="5">
        <v>500</v>
      </c>
      <c r="G509" s="7">
        <v>1650</v>
      </c>
      <c r="H509" s="7">
        <v>5000</v>
      </c>
      <c r="I509" s="8">
        <v>2.5000000000000001E-2</v>
      </c>
      <c r="J509" s="9">
        <f t="shared" si="14"/>
        <v>8043750</v>
      </c>
      <c r="K509" s="9">
        <f t="shared" si="15"/>
        <v>9330750</v>
      </c>
    </row>
    <row r="510" spans="1:11" x14ac:dyDescent="0.2">
      <c r="A510" s="6">
        <v>41403</v>
      </c>
      <c r="B510" s="5" t="s">
        <v>10</v>
      </c>
      <c r="C510" s="5" t="s">
        <v>30</v>
      </c>
      <c r="D510" s="5" t="s">
        <v>26</v>
      </c>
      <c r="E510" s="5" t="s">
        <v>36</v>
      </c>
      <c r="F510" s="5">
        <v>5000</v>
      </c>
      <c r="G510" s="7">
        <v>1650</v>
      </c>
      <c r="H510" s="7">
        <v>5000</v>
      </c>
      <c r="I510" s="8">
        <v>2.5000000000000001E-2</v>
      </c>
      <c r="J510" s="9">
        <f t="shared" si="14"/>
        <v>8043750</v>
      </c>
      <c r="K510" s="9">
        <f t="shared" si="15"/>
        <v>9330750</v>
      </c>
    </row>
    <row r="511" spans="1:11" x14ac:dyDescent="0.2">
      <c r="A511" s="6">
        <v>41396</v>
      </c>
      <c r="B511" s="5" t="s">
        <v>19</v>
      </c>
      <c r="C511" s="5" t="s">
        <v>31</v>
      </c>
      <c r="D511" s="5" t="s">
        <v>29</v>
      </c>
      <c r="E511" s="5" t="s">
        <v>35</v>
      </c>
      <c r="F511" s="5">
        <v>2000</v>
      </c>
      <c r="G511" s="7">
        <v>415</v>
      </c>
      <c r="H511" s="7">
        <v>20000</v>
      </c>
      <c r="I511" s="8">
        <v>0.03</v>
      </c>
      <c r="J511" s="9">
        <f t="shared" si="14"/>
        <v>8051000</v>
      </c>
      <c r="K511" s="9">
        <f t="shared" si="15"/>
        <v>9339160</v>
      </c>
    </row>
    <row r="512" spans="1:11" x14ac:dyDescent="0.2">
      <c r="A512" s="6">
        <v>41417</v>
      </c>
      <c r="B512" s="5" t="s">
        <v>16</v>
      </c>
      <c r="C512" s="5" t="s">
        <v>32</v>
      </c>
      <c r="D512" s="5" t="s">
        <v>27</v>
      </c>
      <c r="E512" s="5" t="s">
        <v>38</v>
      </c>
      <c r="F512" s="5">
        <v>3000</v>
      </c>
      <c r="G512" s="7">
        <v>280</v>
      </c>
      <c r="H512" s="7">
        <v>30000</v>
      </c>
      <c r="I512" s="8">
        <v>0.04</v>
      </c>
      <c r="J512" s="9">
        <f t="shared" si="14"/>
        <v>8064000</v>
      </c>
      <c r="K512" s="9">
        <f t="shared" si="15"/>
        <v>9354240</v>
      </c>
    </row>
    <row r="513" spans="1:11" x14ac:dyDescent="0.2">
      <c r="A513" s="6">
        <v>41410</v>
      </c>
      <c r="B513" s="5" t="s">
        <v>14</v>
      </c>
      <c r="C513" s="5" t="s">
        <v>33</v>
      </c>
      <c r="D513" s="5" t="s">
        <v>27</v>
      </c>
      <c r="E513" s="5" t="s">
        <v>37</v>
      </c>
      <c r="F513" s="5">
        <v>3000</v>
      </c>
      <c r="G513" s="7">
        <v>280</v>
      </c>
      <c r="H513" s="7">
        <v>30000</v>
      </c>
      <c r="I513" s="8">
        <v>3.5000000000000003E-2</v>
      </c>
      <c r="J513" s="9">
        <f t="shared" si="14"/>
        <v>8106000</v>
      </c>
      <c r="K513" s="9">
        <f t="shared" si="15"/>
        <v>9402960</v>
      </c>
    </row>
    <row r="514" spans="1:11" x14ac:dyDescent="0.2">
      <c r="A514" s="6">
        <v>41410</v>
      </c>
      <c r="B514" s="5" t="s">
        <v>10</v>
      </c>
      <c r="C514" s="5" t="s">
        <v>33</v>
      </c>
      <c r="D514" s="5" t="s">
        <v>28</v>
      </c>
      <c r="E514" s="5" t="s">
        <v>37</v>
      </c>
      <c r="F514" s="5">
        <v>5000</v>
      </c>
      <c r="G514" s="7">
        <v>1685</v>
      </c>
      <c r="H514" s="7">
        <v>5000</v>
      </c>
      <c r="I514" s="8">
        <v>3.5000000000000003E-2</v>
      </c>
      <c r="J514" s="9">
        <f t="shared" ref="J514:J577" si="16">G514*H514*(1-I514)</f>
        <v>8130125</v>
      </c>
      <c r="K514" s="9">
        <f t="shared" ref="K514:K577" si="17">J514*1.16</f>
        <v>9430945</v>
      </c>
    </row>
    <row r="515" spans="1:11" x14ac:dyDescent="0.2">
      <c r="A515" s="6">
        <v>41400</v>
      </c>
      <c r="B515" s="5" t="s">
        <v>23</v>
      </c>
      <c r="C515" s="5" t="s">
        <v>31</v>
      </c>
      <c r="D515" s="5" t="s">
        <v>29</v>
      </c>
      <c r="E515" s="5" t="s">
        <v>39</v>
      </c>
      <c r="F515" s="5">
        <v>250</v>
      </c>
      <c r="G515" s="7">
        <v>3315</v>
      </c>
      <c r="H515" s="7">
        <v>2500</v>
      </c>
      <c r="I515" s="8">
        <v>1.4999999999999999E-2</v>
      </c>
      <c r="J515" s="9">
        <f t="shared" si="16"/>
        <v>8163187.5</v>
      </c>
      <c r="K515" s="9">
        <f t="shared" si="17"/>
        <v>9469297.5</v>
      </c>
    </row>
    <row r="516" spans="1:11" x14ac:dyDescent="0.2">
      <c r="A516" s="6">
        <v>41406</v>
      </c>
      <c r="B516" s="5" t="s">
        <v>10</v>
      </c>
      <c r="C516" s="5" t="s">
        <v>33</v>
      </c>
      <c r="D516" s="5" t="s">
        <v>29</v>
      </c>
      <c r="E516" s="5" t="s">
        <v>39</v>
      </c>
      <c r="F516" s="5">
        <v>500</v>
      </c>
      <c r="G516" s="7">
        <v>1665</v>
      </c>
      <c r="H516" s="7">
        <v>5000</v>
      </c>
      <c r="I516" s="8">
        <v>1.4999999999999999E-2</v>
      </c>
      <c r="J516" s="9">
        <f t="shared" si="16"/>
        <v>8200125</v>
      </c>
      <c r="K516" s="9">
        <f t="shared" si="17"/>
        <v>9512145</v>
      </c>
    </row>
    <row r="517" spans="1:11" x14ac:dyDescent="0.2">
      <c r="A517" s="6">
        <v>41407</v>
      </c>
      <c r="B517" s="5" t="s">
        <v>23</v>
      </c>
      <c r="C517" s="5" t="s">
        <v>30</v>
      </c>
      <c r="D517" s="5" t="s">
        <v>26</v>
      </c>
      <c r="E517" s="5" t="s">
        <v>34</v>
      </c>
      <c r="F517" s="5">
        <v>250</v>
      </c>
      <c r="G517" s="7">
        <v>3350</v>
      </c>
      <c r="H517" s="7">
        <v>2500</v>
      </c>
      <c r="I517" s="8">
        <v>0.02</v>
      </c>
      <c r="J517" s="9">
        <f t="shared" si="16"/>
        <v>8207500</v>
      </c>
      <c r="K517" s="9">
        <f t="shared" si="17"/>
        <v>9520700</v>
      </c>
    </row>
    <row r="518" spans="1:11" x14ac:dyDescent="0.2">
      <c r="A518" s="6">
        <v>41417</v>
      </c>
      <c r="B518" s="5" t="s">
        <v>18</v>
      </c>
      <c r="C518" s="5" t="s">
        <v>32</v>
      </c>
      <c r="D518" s="5" t="s">
        <v>25</v>
      </c>
      <c r="E518" s="5" t="s">
        <v>38</v>
      </c>
      <c r="F518" s="5">
        <v>5000</v>
      </c>
      <c r="G518" s="7">
        <v>1720</v>
      </c>
      <c r="H518" s="7">
        <v>5000</v>
      </c>
      <c r="I518" s="8">
        <v>0.04</v>
      </c>
      <c r="J518" s="9">
        <f t="shared" si="16"/>
        <v>8256000</v>
      </c>
      <c r="K518" s="9">
        <f t="shared" si="17"/>
        <v>9576960</v>
      </c>
    </row>
    <row r="519" spans="1:11" x14ac:dyDescent="0.2">
      <c r="A519" s="6">
        <v>41413</v>
      </c>
      <c r="B519" s="5" t="s">
        <v>10</v>
      </c>
      <c r="C519" s="5" t="s">
        <v>32</v>
      </c>
      <c r="D519" s="5" t="s">
        <v>26</v>
      </c>
      <c r="E519" s="5" t="s">
        <v>34</v>
      </c>
      <c r="F519" s="5">
        <v>500</v>
      </c>
      <c r="G519" s="7">
        <v>1700</v>
      </c>
      <c r="H519" s="7">
        <v>5000</v>
      </c>
      <c r="I519" s="8">
        <v>0.02</v>
      </c>
      <c r="J519" s="9">
        <f t="shared" si="16"/>
        <v>8330000</v>
      </c>
      <c r="K519" s="9">
        <f t="shared" si="17"/>
        <v>9662800</v>
      </c>
    </row>
    <row r="520" spans="1:11" x14ac:dyDescent="0.2">
      <c r="A520" s="6">
        <v>41403</v>
      </c>
      <c r="B520" s="5" t="s">
        <v>19</v>
      </c>
      <c r="C520" s="5" t="s">
        <v>30</v>
      </c>
      <c r="D520" s="5" t="s">
        <v>25</v>
      </c>
      <c r="E520" s="5" t="s">
        <v>36</v>
      </c>
      <c r="F520" s="5">
        <v>1500</v>
      </c>
      <c r="G520" s="7">
        <v>570</v>
      </c>
      <c r="H520" s="7">
        <v>15000</v>
      </c>
      <c r="I520" s="8">
        <v>2.5000000000000001E-2</v>
      </c>
      <c r="J520" s="9">
        <f t="shared" si="16"/>
        <v>8336250</v>
      </c>
      <c r="K520" s="9">
        <f t="shared" si="17"/>
        <v>9670050</v>
      </c>
    </row>
    <row r="521" spans="1:11" x14ac:dyDescent="0.2">
      <c r="A521" s="6">
        <v>41416</v>
      </c>
      <c r="B521" s="5" t="s">
        <v>14</v>
      </c>
      <c r="C521" s="5" t="s">
        <v>31</v>
      </c>
      <c r="D521" s="5" t="s">
        <v>27</v>
      </c>
      <c r="E521" s="5" t="s">
        <v>37</v>
      </c>
      <c r="F521" s="5">
        <v>1500</v>
      </c>
      <c r="G521" s="7">
        <v>580</v>
      </c>
      <c r="H521" s="7">
        <v>15000</v>
      </c>
      <c r="I521" s="8">
        <v>3.5000000000000003E-2</v>
      </c>
      <c r="J521" s="9">
        <f t="shared" si="16"/>
        <v>8395500</v>
      </c>
      <c r="K521" s="9">
        <f t="shared" si="17"/>
        <v>9738780</v>
      </c>
    </row>
    <row r="522" spans="1:11" x14ac:dyDescent="0.2">
      <c r="A522" s="6">
        <v>41396</v>
      </c>
      <c r="B522" s="5" t="s">
        <v>18</v>
      </c>
      <c r="C522" s="5" t="s">
        <v>31</v>
      </c>
      <c r="D522" s="5" t="s">
        <v>28</v>
      </c>
      <c r="E522" s="5" t="s">
        <v>35</v>
      </c>
      <c r="F522" s="5">
        <v>500</v>
      </c>
      <c r="G522" s="7">
        <v>1735</v>
      </c>
      <c r="H522" s="7">
        <v>5000</v>
      </c>
      <c r="I522" s="8">
        <v>0.03</v>
      </c>
      <c r="J522" s="9">
        <f t="shared" si="16"/>
        <v>8414750</v>
      </c>
      <c r="K522" s="9">
        <f t="shared" si="17"/>
        <v>9761110</v>
      </c>
    </row>
    <row r="523" spans="1:11" x14ac:dyDescent="0.2">
      <c r="A523" s="6">
        <v>41412</v>
      </c>
      <c r="B523" s="5" t="s">
        <v>21</v>
      </c>
      <c r="C523" s="5" t="s">
        <v>31</v>
      </c>
      <c r="D523" s="5" t="s">
        <v>27</v>
      </c>
      <c r="E523" s="5" t="s">
        <v>39</v>
      </c>
      <c r="F523" s="5">
        <v>1000</v>
      </c>
      <c r="G523" s="7">
        <v>855</v>
      </c>
      <c r="H523" s="7">
        <v>10000</v>
      </c>
      <c r="I523" s="8">
        <v>1.4999999999999999E-2</v>
      </c>
      <c r="J523" s="9">
        <f t="shared" si="16"/>
        <v>8421750</v>
      </c>
      <c r="K523" s="9">
        <f t="shared" si="17"/>
        <v>9769230</v>
      </c>
    </row>
    <row r="524" spans="1:11" x14ac:dyDescent="0.2">
      <c r="A524" s="6">
        <v>41397</v>
      </c>
      <c r="B524" s="5" t="s">
        <v>14</v>
      </c>
      <c r="C524" s="5" t="s">
        <v>32</v>
      </c>
      <c r="D524" s="5" t="s">
        <v>26</v>
      </c>
      <c r="E524" s="5" t="s">
        <v>36</v>
      </c>
      <c r="F524" s="5">
        <v>1000</v>
      </c>
      <c r="G524" s="7">
        <v>870</v>
      </c>
      <c r="H524" s="7">
        <v>10000</v>
      </c>
      <c r="I524" s="8">
        <v>2.5000000000000001E-2</v>
      </c>
      <c r="J524" s="9">
        <f t="shared" si="16"/>
        <v>8482500</v>
      </c>
      <c r="K524" s="9">
        <f t="shared" si="17"/>
        <v>9839700</v>
      </c>
    </row>
    <row r="525" spans="1:11" x14ac:dyDescent="0.2">
      <c r="A525" s="6">
        <v>41403</v>
      </c>
      <c r="B525" s="5" t="s">
        <v>18</v>
      </c>
      <c r="C525" s="5" t="s">
        <v>30</v>
      </c>
      <c r="D525" s="5" t="s">
        <v>25</v>
      </c>
      <c r="E525" s="5" t="s">
        <v>36</v>
      </c>
      <c r="F525" s="5">
        <v>500</v>
      </c>
      <c r="G525" s="7">
        <v>1770</v>
      </c>
      <c r="H525" s="7">
        <v>5000</v>
      </c>
      <c r="I525" s="8">
        <v>2.5000000000000001E-2</v>
      </c>
      <c r="J525" s="9">
        <f t="shared" si="16"/>
        <v>8628750</v>
      </c>
      <c r="K525" s="9">
        <f t="shared" si="17"/>
        <v>10009350</v>
      </c>
    </row>
    <row r="526" spans="1:11" x14ac:dyDescent="0.2">
      <c r="A526" s="6">
        <v>41400</v>
      </c>
      <c r="B526" s="5" t="s">
        <v>18</v>
      </c>
      <c r="C526" s="5" t="s">
        <v>31</v>
      </c>
      <c r="D526" s="5" t="s">
        <v>27</v>
      </c>
      <c r="E526" s="5" t="s">
        <v>39</v>
      </c>
      <c r="F526" s="5">
        <v>5000</v>
      </c>
      <c r="G526" s="7">
        <v>1755</v>
      </c>
      <c r="H526" s="7">
        <v>5000</v>
      </c>
      <c r="I526" s="8">
        <v>1.4999999999999999E-2</v>
      </c>
      <c r="J526" s="9">
        <f t="shared" si="16"/>
        <v>8643375</v>
      </c>
      <c r="K526" s="9">
        <f t="shared" si="17"/>
        <v>10026315</v>
      </c>
    </row>
    <row r="527" spans="1:11" x14ac:dyDescent="0.2">
      <c r="A527" s="6">
        <v>41410</v>
      </c>
      <c r="B527" s="5" t="s">
        <v>18</v>
      </c>
      <c r="C527" s="5" t="s">
        <v>33</v>
      </c>
      <c r="D527" s="5" t="s">
        <v>27</v>
      </c>
      <c r="E527" s="5" t="s">
        <v>37</v>
      </c>
      <c r="F527" s="5">
        <v>500</v>
      </c>
      <c r="G527" s="7">
        <v>1805</v>
      </c>
      <c r="H527" s="7">
        <v>5000</v>
      </c>
      <c r="I527" s="8">
        <v>3.5000000000000003E-2</v>
      </c>
      <c r="J527" s="9">
        <f t="shared" si="16"/>
        <v>8709125</v>
      </c>
      <c r="K527" s="9">
        <f t="shared" si="17"/>
        <v>10102585</v>
      </c>
    </row>
    <row r="528" spans="1:11" x14ac:dyDescent="0.2">
      <c r="A528" s="6">
        <v>41395</v>
      </c>
      <c r="B528" s="5" t="s">
        <v>21</v>
      </c>
      <c r="C528" s="5" t="s">
        <v>30</v>
      </c>
      <c r="D528" s="5" t="s">
        <v>29</v>
      </c>
      <c r="E528" s="5" t="s">
        <v>34</v>
      </c>
      <c r="F528" s="5">
        <v>1000</v>
      </c>
      <c r="G528" s="7">
        <v>890</v>
      </c>
      <c r="H528" s="7">
        <v>10000</v>
      </c>
      <c r="I528" s="8">
        <v>0.02</v>
      </c>
      <c r="J528" s="9">
        <f t="shared" si="16"/>
        <v>8722000</v>
      </c>
      <c r="K528" s="9">
        <f t="shared" si="17"/>
        <v>10117520</v>
      </c>
    </row>
    <row r="529" spans="1:11" x14ac:dyDescent="0.2">
      <c r="A529" s="6">
        <v>41410</v>
      </c>
      <c r="B529" s="5" t="s">
        <v>19</v>
      </c>
      <c r="C529" s="5" t="s">
        <v>33</v>
      </c>
      <c r="D529" s="5" t="s">
        <v>27</v>
      </c>
      <c r="E529" s="5" t="s">
        <v>37</v>
      </c>
      <c r="F529" s="5">
        <v>1500</v>
      </c>
      <c r="G529" s="7">
        <v>605</v>
      </c>
      <c r="H529" s="7">
        <v>15000</v>
      </c>
      <c r="I529" s="8">
        <v>3.5000000000000003E-2</v>
      </c>
      <c r="J529" s="9">
        <f t="shared" si="16"/>
        <v>8757375</v>
      </c>
      <c r="K529" s="9">
        <f t="shared" si="17"/>
        <v>10158555</v>
      </c>
    </row>
    <row r="530" spans="1:11" x14ac:dyDescent="0.2">
      <c r="A530" s="6">
        <v>41407</v>
      </c>
      <c r="B530" s="5" t="s">
        <v>18</v>
      </c>
      <c r="C530" s="5" t="s">
        <v>30</v>
      </c>
      <c r="D530" s="5" t="s">
        <v>29</v>
      </c>
      <c r="E530" s="5" t="s">
        <v>34</v>
      </c>
      <c r="F530" s="5">
        <v>5000</v>
      </c>
      <c r="G530" s="7">
        <v>1790</v>
      </c>
      <c r="H530" s="7">
        <v>5000</v>
      </c>
      <c r="I530" s="8">
        <v>0.02</v>
      </c>
      <c r="J530" s="9">
        <f t="shared" si="16"/>
        <v>8771000</v>
      </c>
      <c r="K530" s="9">
        <f t="shared" si="17"/>
        <v>10174360</v>
      </c>
    </row>
    <row r="531" spans="1:11" x14ac:dyDescent="0.2">
      <c r="A531" s="6">
        <v>41403</v>
      </c>
      <c r="B531" s="5" t="s">
        <v>19</v>
      </c>
      <c r="C531" s="5" t="s">
        <v>30</v>
      </c>
      <c r="D531" s="5" t="s">
        <v>26</v>
      </c>
      <c r="E531" s="5" t="s">
        <v>36</v>
      </c>
      <c r="F531" s="5">
        <v>2000</v>
      </c>
      <c r="G531" s="7">
        <v>450</v>
      </c>
      <c r="H531" s="7">
        <v>20000</v>
      </c>
      <c r="I531" s="8">
        <v>2.5000000000000001E-2</v>
      </c>
      <c r="J531" s="9">
        <f t="shared" si="16"/>
        <v>8775000</v>
      </c>
      <c r="K531" s="9">
        <f t="shared" si="17"/>
        <v>10179000</v>
      </c>
    </row>
    <row r="532" spans="1:11" x14ac:dyDescent="0.2">
      <c r="A532" s="6">
        <v>41417</v>
      </c>
      <c r="B532" s="5" t="s">
        <v>18</v>
      </c>
      <c r="C532" s="5" t="s">
        <v>32</v>
      </c>
      <c r="D532" s="5" t="s">
        <v>29</v>
      </c>
      <c r="E532" s="5" t="s">
        <v>38</v>
      </c>
      <c r="F532" s="5">
        <v>500</v>
      </c>
      <c r="G532" s="7">
        <v>1840</v>
      </c>
      <c r="H532" s="7">
        <v>5000</v>
      </c>
      <c r="I532" s="8">
        <v>0.04</v>
      </c>
      <c r="J532" s="9">
        <f t="shared" si="16"/>
        <v>8832000</v>
      </c>
      <c r="K532" s="9">
        <f t="shared" si="17"/>
        <v>10245120</v>
      </c>
    </row>
    <row r="533" spans="1:11" x14ac:dyDescent="0.2">
      <c r="A533" s="6">
        <v>41414</v>
      </c>
      <c r="B533" s="5" t="s">
        <v>18</v>
      </c>
      <c r="C533" s="5" t="s">
        <v>33</v>
      </c>
      <c r="D533" s="5" t="s">
        <v>26</v>
      </c>
      <c r="E533" s="5" t="s">
        <v>35</v>
      </c>
      <c r="F533" s="5">
        <v>5000</v>
      </c>
      <c r="G533" s="7">
        <v>1825</v>
      </c>
      <c r="H533" s="7">
        <v>5000</v>
      </c>
      <c r="I533" s="8">
        <v>0.03</v>
      </c>
      <c r="J533" s="9">
        <f t="shared" si="16"/>
        <v>8851250</v>
      </c>
      <c r="K533" s="9">
        <f t="shared" si="17"/>
        <v>10267450</v>
      </c>
    </row>
    <row r="534" spans="1:11" x14ac:dyDescent="0.2">
      <c r="A534" s="6">
        <v>41402</v>
      </c>
      <c r="B534" s="5" t="s">
        <v>21</v>
      </c>
      <c r="C534" s="5" t="s">
        <v>33</v>
      </c>
      <c r="D534" s="5" t="s">
        <v>26</v>
      </c>
      <c r="E534" s="5" t="s">
        <v>35</v>
      </c>
      <c r="F534" s="5">
        <v>1000</v>
      </c>
      <c r="G534" s="7">
        <v>925</v>
      </c>
      <c r="H534" s="7">
        <v>10000</v>
      </c>
      <c r="I534" s="8">
        <v>0.03</v>
      </c>
      <c r="J534" s="9">
        <f t="shared" si="16"/>
        <v>8972500</v>
      </c>
      <c r="K534" s="9">
        <f t="shared" si="17"/>
        <v>10408100</v>
      </c>
    </row>
    <row r="535" spans="1:11" x14ac:dyDescent="0.2">
      <c r="A535" s="6">
        <v>41397</v>
      </c>
      <c r="B535" s="5" t="s">
        <v>18</v>
      </c>
      <c r="C535" s="5" t="s">
        <v>32</v>
      </c>
      <c r="D535" s="5" t="s">
        <v>28</v>
      </c>
      <c r="E535" s="5" t="s">
        <v>36</v>
      </c>
      <c r="F535" s="5">
        <v>5000</v>
      </c>
      <c r="G535" s="7">
        <v>1860</v>
      </c>
      <c r="H535" s="7">
        <v>5000</v>
      </c>
      <c r="I535" s="8">
        <v>2.5000000000000001E-2</v>
      </c>
      <c r="J535" s="9">
        <f t="shared" si="16"/>
        <v>9067500</v>
      </c>
      <c r="K535" s="9">
        <f t="shared" si="17"/>
        <v>10518300</v>
      </c>
    </row>
    <row r="536" spans="1:11" x14ac:dyDescent="0.2">
      <c r="A536" s="6">
        <v>41404</v>
      </c>
      <c r="B536" s="5" t="s">
        <v>12</v>
      </c>
      <c r="C536" s="5" t="s">
        <v>31</v>
      </c>
      <c r="D536" s="5" t="s">
        <v>28</v>
      </c>
      <c r="E536" s="5" t="s">
        <v>37</v>
      </c>
      <c r="F536" s="5">
        <v>1000</v>
      </c>
      <c r="G536" s="7">
        <v>940</v>
      </c>
      <c r="H536" s="7">
        <v>10000</v>
      </c>
      <c r="I536" s="8">
        <v>3.5000000000000003E-2</v>
      </c>
      <c r="J536" s="9">
        <f t="shared" si="16"/>
        <v>9071000</v>
      </c>
      <c r="K536" s="9">
        <f t="shared" si="17"/>
        <v>10522360</v>
      </c>
    </row>
    <row r="537" spans="1:11" x14ac:dyDescent="0.2">
      <c r="A537" s="6">
        <v>41404</v>
      </c>
      <c r="B537" s="5" t="s">
        <v>18</v>
      </c>
      <c r="C537" s="5" t="s">
        <v>31</v>
      </c>
      <c r="D537" s="5" t="s">
        <v>25</v>
      </c>
      <c r="E537" s="5" t="s">
        <v>37</v>
      </c>
      <c r="F537" s="5">
        <v>5000</v>
      </c>
      <c r="G537" s="7">
        <v>1895</v>
      </c>
      <c r="H537" s="7">
        <v>5000</v>
      </c>
      <c r="I537" s="8">
        <v>3.5000000000000003E-2</v>
      </c>
      <c r="J537" s="9">
        <f t="shared" si="16"/>
        <v>9143375</v>
      </c>
      <c r="K537" s="9">
        <f t="shared" si="17"/>
        <v>10606315</v>
      </c>
    </row>
    <row r="538" spans="1:11" x14ac:dyDescent="0.2">
      <c r="A538" s="6">
        <v>41417</v>
      </c>
      <c r="B538" s="5" t="s">
        <v>19</v>
      </c>
      <c r="C538" s="5" t="s">
        <v>32</v>
      </c>
      <c r="D538" s="5" t="s">
        <v>29</v>
      </c>
      <c r="E538" s="5" t="s">
        <v>38</v>
      </c>
      <c r="F538" s="5">
        <v>1500</v>
      </c>
      <c r="G538" s="7">
        <v>640</v>
      </c>
      <c r="H538" s="7">
        <v>15000</v>
      </c>
      <c r="I538" s="8">
        <v>0.04</v>
      </c>
      <c r="J538" s="9">
        <f t="shared" si="16"/>
        <v>9216000</v>
      </c>
      <c r="K538" s="9">
        <f t="shared" si="17"/>
        <v>10690560</v>
      </c>
    </row>
    <row r="539" spans="1:11" x14ac:dyDescent="0.2">
      <c r="A539" s="6">
        <v>41400</v>
      </c>
      <c r="B539" s="5" t="s">
        <v>18</v>
      </c>
      <c r="C539" s="5" t="s">
        <v>31</v>
      </c>
      <c r="D539" s="5" t="s">
        <v>26</v>
      </c>
      <c r="E539" s="5" t="s">
        <v>39</v>
      </c>
      <c r="F539" s="5">
        <v>500</v>
      </c>
      <c r="G539" s="7">
        <v>1875</v>
      </c>
      <c r="H539" s="7">
        <v>5000</v>
      </c>
      <c r="I539" s="8">
        <v>1.4999999999999999E-2</v>
      </c>
      <c r="J539" s="9">
        <f t="shared" si="16"/>
        <v>9234375</v>
      </c>
      <c r="K539" s="9">
        <f t="shared" si="17"/>
        <v>10711875</v>
      </c>
    </row>
    <row r="540" spans="1:11" x14ac:dyDescent="0.2">
      <c r="A540" s="6">
        <v>41411</v>
      </c>
      <c r="B540" s="5" t="s">
        <v>18</v>
      </c>
      <c r="C540" s="5" t="s">
        <v>30</v>
      </c>
      <c r="D540" s="5" t="s">
        <v>27</v>
      </c>
      <c r="E540" s="5" t="s">
        <v>38</v>
      </c>
      <c r="F540" s="5">
        <v>5000</v>
      </c>
      <c r="G540" s="7">
        <v>1930</v>
      </c>
      <c r="H540" s="7">
        <v>5000</v>
      </c>
      <c r="I540" s="8">
        <v>0.04</v>
      </c>
      <c r="J540" s="9">
        <f t="shared" si="16"/>
        <v>9264000</v>
      </c>
      <c r="K540" s="9">
        <f t="shared" si="17"/>
        <v>10746240</v>
      </c>
    </row>
    <row r="541" spans="1:11" x14ac:dyDescent="0.2">
      <c r="A541" s="6">
        <v>41400</v>
      </c>
      <c r="B541" s="5" t="s">
        <v>16</v>
      </c>
      <c r="C541" s="5" t="s">
        <v>31</v>
      </c>
      <c r="D541" s="5" t="s">
        <v>29</v>
      </c>
      <c r="E541" s="5" t="s">
        <v>39</v>
      </c>
      <c r="F541" s="5">
        <v>3000</v>
      </c>
      <c r="G541" s="7">
        <v>315</v>
      </c>
      <c r="H541" s="7">
        <v>30000</v>
      </c>
      <c r="I541" s="8">
        <v>1.4999999999999999E-2</v>
      </c>
      <c r="J541" s="9">
        <f t="shared" si="16"/>
        <v>9308250</v>
      </c>
      <c r="K541" s="9">
        <f t="shared" si="17"/>
        <v>10797570</v>
      </c>
    </row>
    <row r="542" spans="1:11" x14ac:dyDescent="0.2">
      <c r="A542" s="6">
        <v>41407</v>
      </c>
      <c r="B542" s="5" t="s">
        <v>18</v>
      </c>
      <c r="C542" s="5" t="s">
        <v>30</v>
      </c>
      <c r="D542" s="5" t="s">
        <v>28</v>
      </c>
      <c r="E542" s="5" t="s">
        <v>34</v>
      </c>
      <c r="F542" s="5">
        <v>500</v>
      </c>
      <c r="G542" s="7">
        <v>1910</v>
      </c>
      <c r="H542" s="7">
        <v>5000</v>
      </c>
      <c r="I542" s="8">
        <v>0.02</v>
      </c>
      <c r="J542" s="9">
        <f t="shared" si="16"/>
        <v>9359000</v>
      </c>
      <c r="K542" s="9">
        <f t="shared" si="17"/>
        <v>10856440</v>
      </c>
    </row>
    <row r="543" spans="1:11" x14ac:dyDescent="0.2">
      <c r="A543" s="6">
        <v>41409</v>
      </c>
      <c r="B543" s="5" t="s">
        <v>21</v>
      </c>
      <c r="C543" s="5" t="s">
        <v>32</v>
      </c>
      <c r="D543" s="5" t="s">
        <v>28</v>
      </c>
      <c r="E543" s="5" t="s">
        <v>36</v>
      </c>
      <c r="F543" s="5">
        <v>1000</v>
      </c>
      <c r="G543" s="7">
        <v>960</v>
      </c>
      <c r="H543" s="7">
        <v>10000</v>
      </c>
      <c r="I543" s="8">
        <v>2.5000000000000001E-2</v>
      </c>
      <c r="J543" s="9">
        <f t="shared" si="16"/>
        <v>9360000</v>
      </c>
      <c r="K543" s="9">
        <f t="shared" si="17"/>
        <v>10857600</v>
      </c>
    </row>
    <row r="544" spans="1:11" x14ac:dyDescent="0.2">
      <c r="A544" s="6">
        <v>41399</v>
      </c>
      <c r="B544" s="5" t="s">
        <v>14</v>
      </c>
      <c r="C544" s="5" t="s">
        <v>30</v>
      </c>
      <c r="D544" s="5" t="s">
        <v>29</v>
      </c>
      <c r="E544" s="5" t="s">
        <v>38</v>
      </c>
      <c r="F544" s="5">
        <v>1500</v>
      </c>
      <c r="G544" s="7">
        <v>650</v>
      </c>
      <c r="H544" s="7">
        <v>15000</v>
      </c>
      <c r="I544" s="8">
        <v>0.04</v>
      </c>
      <c r="J544" s="9">
        <f t="shared" si="16"/>
        <v>9360000</v>
      </c>
      <c r="K544" s="9">
        <f t="shared" si="17"/>
        <v>10857600</v>
      </c>
    </row>
    <row r="545" spans="1:11" x14ac:dyDescent="0.2">
      <c r="A545" s="6">
        <v>41410</v>
      </c>
      <c r="B545" s="5" t="s">
        <v>19</v>
      </c>
      <c r="C545" s="5" t="s">
        <v>33</v>
      </c>
      <c r="D545" s="5" t="s">
        <v>28</v>
      </c>
      <c r="E545" s="5" t="s">
        <v>37</v>
      </c>
      <c r="F545" s="5">
        <v>2000</v>
      </c>
      <c r="G545" s="7">
        <v>485</v>
      </c>
      <c r="H545" s="7">
        <v>20000</v>
      </c>
      <c r="I545" s="8">
        <v>3.5000000000000003E-2</v>
      </c>
      <c r="J545" s="9">
        <f t="shared" si="16"/>
        <v>9360500</v>
      </c>
      <c r="K545" s="9">
        <f t="shared" si="17"/>
        <v>10858180</v>
      </c>
    </row>
    <row r="546" spans="1:11" x14ac:dyDescent="0.2">
      <c r="A546" s="6">
        <v>41414</v>
      </c>
      <c r="B546" s="5" t="s">
        <v>18</v>
      </c>
      <c r="C546" s="5" t="s">
        <v>33</v>
      </c>
      <c r="D546" s="5" t="s">
        <v>25</v>
      </c>
      <c r="E546" s="5" t="s">
        <v>35</v>
      </c>
      <c r="F546" s="5">
        <v>500</v>
      </c>
      <c r="G546" s="7">
        <v>1945</v>
      </c>
      <c r="H546" s="7">
        <v>5000</v>
      </c>
      <c r="I546" s="8">
        <v>0.03</v>
      </c>
      <c r="J546" s="9">
        <f t="shared" si="16"/>
        <v>9433250</v>
      </c>
      <c r="K546" s="9">
        <f t="shared" si="17"/>
        <v>10942570</v>
      </c>
    </row>
    <row r="547" spans="1:11" x14ac:dyDescent="0.2">
      <c r="A547" s="6">
        <v>41406</v>
      </c>
      <c r="B547" s="5" t="s">
        <v>14</v>
      </c>
      <c r="C547" s="5" t="s">
        <v>33</v>
      </c>
      <c r="D547" s="5" t="s">
        <v>27</v>
      </c>
      <c r="E547" s="5" t="s">
        <v>39</v>
      </c>
      <c r="F547" s="5">
        <v>2000</v>
      </c>
      <c r="G547" s="7">
        <v>480</v>
      </c>
      <c r="H547" s="7">
        <v>20000</v>
      </c>
      <c r="I547" s="8">
        <v>1.4999999999999999E-2</v>
      </c>
      <c r="J547" s="9">
        <f t="shared" si="16"/>
        <v>9456000</v>
      </c>
      <c r="K547" s="9">
        <f t="shared" si="17"/>
        <v>10968960</v>
      </c>
    </row>
    <row r="548" spans="1:11" x14ac:dyDescent="0.2">
      <c r="A548" s="6">
        <v>41416</v>
      </c>
      <c r="B548" s="5" t="s">
        <v>21</v>
      </c>
      <c r="C548" s="5" t="s">
        <v>31</v>
      </c>
      <c r="D548" s="5" t="s">
        <v>25</v>
      </c>
      <c r="E548" s="5" t="s">
        <v>37</v>
      </c>
      <c r="F548" s="5">
        <v>1000</v>
      </c>
      <c r="G548" s="7">
        <v>995</v>
      </c>
      <c r="H548" s="7">
        <v>10000</v>
      </c>
      <c r="I548" s="8">
        <v>3.5000000000000003E-2</v>
      </c>
      <c r="J548" s="9">
        <f t="shared" si="16"/>
        <v>9601750</v>
      </c>
      <c r="K548" s="9">
        <f t="shared" si="17"/>
        <v>11138030</v>
      </c>
    </row>
    <row r="549" spans="1:11" x14ac:dyDescent="0.2">
      <c r="A549" s="6">
        <v>41397</v>
      </c>
      <c r="B549" s="5" t="s">
        <v>18</v>
      </c>
      <c r="C549" s="5" t="s">
        <v>32</v>
      </c>
      <c r="D549" s="5" t="s">
        <v>27</v>
      </c>
      <c r="E549" s="5" t="s">
        <v>36</v>
      </c>
      <c r="F549" s="5">
        <v>500</v>
      </c>
      <c r="G549" s="7">
        <v>1980</v>
      </c>
      <c r="H549" s="7">
        <v>5000</v>
      </c>
      <c r="I549" s="8">
        <v>2.5000000000000001E-2</v>
      </c>
      <c r="J549" s="9">
        <f t="shared" si="16"/>
        <v>9652500</v>
      </c>
      <c r="K549" s="9">
        <f t="shared" si="17"/>
        <v>11196900</v>
      </c>
    </row>
    <row r="550" spans="1:11" x14ac:dyDescent="0.2">
      <c r="A550" s="6">
        <v>41418</v>
      </c>
      <c r="B550" s="5" t="s">
        <v>18</v>
      </c>
      <c r="C550" s="5" t="s">
        <v>33</v>
      </c>
      <c r="D550" s="5" t="s">
        <v>29</v>
      </c>
      <c r="E550" s="5" t="s">
        <v>39</v>
      </c>
      <c r="F550" s="5">
        <v>5000</v>
      </c>
      <c r="G550" s="7">
        <v>1965</v>
      </c>
      <c r="H550" s="7">
        <v>5000</v>
      </c>
      <c r="I550" s="8">
        <v>1.4999999999999999E-2</v>
      </c>
      <c r="J550" s="9">
        <f t="shared" si="16"/>
        <v>9677625</v>
      </c>
      <c r="K550" s="9">
        <f t="shared" si="17"/>
        <v>11226045</v>
      </c>
    </row>
    <row r="551" spans="1:11" x14ac:dyDescent="0.2">
      <c r="A551" s="6">
        <v>41411</v>
      </c>
      <c r="B551" s="5" t="s">
        <v>12</v>
      </c>
      <c r="C551" s="5" t="s">
        <v>30</v>
      </c>
      <c r="D551" s="5" t="s">
        <v>25</v>
      </c>
      <c r="E551" s="5" t="s">
        <v>38</v>
      </c>
      <c r="F551" s="5">
        <v>1000</v>
      </c>
      <c r="G551" s="7">
        <v>1010</v>
      </c>
      <c r="H551" s="7">
        <v>10000</v>
      </c>
      <c r="I551" s="8">
        <v>0.04</v>
      </c>
      <c r="J551" s="9">
        <f t="shared" si="16"/>
        <v>9696000</v>
      </c>
      <c r="K551" s="9">
        <f t="shared" si="17"/>
        <v>11247360</v>
      </c>
    </row>
    <row r="552" spans="1:11" x14ac:dyDescent="0.2">
      <c r="A552" s="6">
        <v>41404</v>
      </c>
      <c r="B552" s="5" t="s">
        <v>18</v>
      </c>
      <c r="C552" s="5" t="s">
        <v>31</v>
      </c>
      <c r="D552" s="5" t="s">
        <v>29</v>
      </c>
      <c r="E552" s="5" t="s">
        <v>37</v>
      </c>
      <c r="F552" s="5">
        <v>500</v>
      </c>
      <c r="G552" s="7">
        <v>2015</v>
      </c>
      <c r="H552" s="7">
        <v>5000</v>
      </c>
      <c r="I552" s="8">
        <v>3.5000000000000003E-2</v>
      </c>
      <c r="J552" s="9">
        <f t="shared" si="16"/>
        <v>9722375</v>
      </c>
      <c r="K552" s="9">
        <f t="shared" si="17"/>
        <v>11277955</v>
      </c>
    </row>
    <row r="553" spans="1:11" x14ac:dyDescent="0.2">
      <c r="A553" s="6">
        <v>41401</v>
      </c>
      <c r="B553" s="5" t="s">
        <v>18</v>
      </c>
      <c r="C553" s="5" t="s">
        <v>32</v>
      </c>
      <c r="D553" s="5" t="s">
        <v>26</v>
      </c>
      <c r="E553" s="5" t="s">
        <v>34</v>
      </c>
      <c r="F553" s="5">
        <v>5000</v>
      </c>
      <c r="G553" s="7">
        <v>2000</v>
      </c>
      <c r="H553" s="7">
        <v>5000</v>
      </c>
      <c r="I553" s="8">
        <v>0.02</v>
      </c>
      <c r="J553" s="9">
        <f t="shared" si="16"/>
        <v>9800000</v>
      </c>
      <c r="K553" s="9">
        <f t="shared" si="17"/>
        <v>11368000</v>
      </c>
    </row>
    <row r="554" spans="1:11" x14ac:dyDescent="0.2">
      <c r="A554" s="6">
        <v>41411</v>
      </c>
      <c r="B554" s="5" t="s">
        <v>22</v>
      </c>
      <c r="C554" s="5" t="s">
        <v>30</v>
      </c>
      <c r="D554" s="5" t="s">
        <v>26</v>
      </c>
      <c r="E554" s="5" t="s">
        <v>38</v>
      </c>
      <c r="F554" s="5">
        <v>500</v>
      </c>
      <c r="G554" s="7">
        <v>2050</v>
      </c>
      <c r="H554" s="7">
        <v>5000</v>
      </c>
      <c r="I554" s="8">
        <v>0.04</v>
      </c>
      <c r="J554" s="9">
        <f t="shared" si="16"/>
        <v>9840000</v>
      </c>
      <c r="K554" s="9">
        <f t="shared" si="17"/>
        <v>11414400</v>
      </c>
    </row>
    <row r="555" spans="1:11" x14ac:dyDescent="0.2">
      <c r="A555" s="6">
        <v>41408</v>
      </c>
      <c r="B555" s="5" t="s">
        <v>18</v>
      </c>
      <c r="C555" s="5" t="s">
        <v>31</v>
      </c>
      <c r="D555" s="5" t="s">
        <v>28</v>
      </c>
      <c r="E555" s="5" t="s">
        <v>35</v>
      </c>
      <c r="F555" s="5">
        <v>5000</v>
      </c>
      <c r="G555" s="7">
        <v>2035</v>
      </c>
      <c r="H555" s="7">
        <v>5000</v>
      </c>
      <c r="I555" s="8">
        <v>0.03</v>
      </c>
      <c r="J555" s="9">
        <f t="shared" si="16"/>
        <v>9869750</v>
      </c>
      <c r="K555" s="9">
        <f t="shared" si="17"/>
        <v>11448910</v>
      </c>
    </row>
    <row r="556" spans="1:11" x14ac:dyDescent="0.2">
      <c r="A556" s="6">
        <v>41399</v>
      </c>
      <c r="B556" s="5" t="s">
        <v>21</v>
      </c>
      <c r="C556" s="5" t="s">
        <v>30</v>
      </c>
      <c r="D556" s="5" t="s">
        <v>27</v>
      </c>
      <c r="E556" s="5" t="s">
        <v>38</v>
      </c>
      <c r="F556" s="5">
        <v>1000</v>
      </c>
      <c r="G556" s="7">
        <v>1030</v>
      </c>
      <c r="H556" s="7">
        <v>10000</v>
      </c>
      <c r="I556" s="8">
        <v>0.04</v>
      </c>
      <c r="J556" s="9">
        <f t="shared" si="16"/>
        <v>9888000</v>
      </c>
      <c r="K556" s="9">
        <f t="shared" si="17"/>
        <v>11470080</v>
      </c>
    </row>
    <row r="557" spans="1:11" x14ac:dyDescent="0.2">
      <c r="A557" s="6">
        <v>41400</v>
      </c>
      <c r="B557" s="5" t="s">
        <v>19</v>
      </c>
      <c r="C557" s="5" t="s">
        <v>31</v>
      </c>
      <c r="D557" s="5" t="s">
        <v>26</v>
      </c>
      <c r="E557" s="5" t="s">
        <v>39</v>
      </c>
      <c r="F557" s="5">
        <v>1500</v>
      </c>
      <c r="G557" s="7">
        <v>675</v>
      </c>
      <c r="H557" s="7">
        <v>15000</v>
      </c>
      <c r="I557" s="8">
        <v>1.4999999999999999E-2</v>
      </c>
      <c r="J557" s="9">
        <f t="shared" si="16"/>
        <v>9973125</v>
      </c>
      <c r="K557" s="9">
        <f t="shared" si="17"/>
        <v>11568825</v>
      </c>
    </row>
    <row r="558" spans="1:11" x14ac:dyDescent="0.2">
      <c r="A558" s="6">
        <v>41417</v>
      </c>
      <c r="B558" s="5" t="s">
        <v>19</v>
      </c>
      <c r="C558" s="5" t="s">
        <v>32</v>
      </c>
      <c r="D558" s="5" t="s">
        <v>25</v>
      </c>
      <c r="E558" s="5" t="s">
        <v>38</v>
      </c>
      <c r="F558" s="5">
        <v>2000</v>
      </c>
      <c r="G558" s="7">
        <v>520</v>
      </c>
      <c r="H558" s="7">
        <v>20000</v>
      </c>
      <c r="I558" s="8">
        <v>0.04</v>
      </c>
      <c r="J558" s="9">
        <f t="shared" si="16"/>
        <v>9984000</v>
      </c>
      <c r="K558" s="9">
        <f t="shared" si="17"/>
        <v>11581440</v>
      </c>
    </row>
    <row r="559" spans="1:11" x14ac:dyDescent="0.2">
      <c r="A559" s="6">
        <v>41417</v>
      </c>
      <c r="B559" s="5" t="s">
        <v>14</v>
      </c>
      <c r="C559" s="5" t="s">
        <v>32</v>
      </c>
      <c r="D559" s="5" t="s">
        <v>29</v>
      </c>
      <c r="E559" s="5" t="s">
        <v>38</v>
      </c>
      <c r="F559" s="5">
        <v>3000</v>
      </c>
      <c r="G559" s="7">
        <v>350</v>
      </c>
      <c r="H559" s="7">
        <v>30000</v>
      </c>
      <c r="I559" s="8">
        <v>0.04</v>
      </c>
      <c r="J559" s="9">
        <f t="shared" si="16"/>
        <v>10080000</v>
      </c>
      <c r="K559" s="9">
        <f t="shared" si="17"/>
        <v>11692800</v>
      </c>
    </row>
    <row r="560" spans="1:11" x14ac:dyDescent="0.2">
      <c r="A560" s="6">
        <v>41415</v>
      </c>
      <c r="B560" s="5" t="s">
        <v>22</v>
      </c>
      <c r="C560" s="5" t="s">
        <v>30</v>
      </c>
      <c r="D560" s="5" t="s">
        <v>25</v>
      </c>
      <c r="E560" s="5" t="s">
        <v>36</v>
      </c>
      <c r="F560" s="5">
        <v>5000</v>
      </c>
      <c r="G560" s="7">
        <v>2070</v>
      </c>
      <c r="H560" s="7">
        <v>5000</v>
      </c>
      <c r="I560" s="8">
        <v>2.5000000000000001E-2</v>
      </c>
      <c r="J560" s="9">
        <f t="shared" si="16"/>
        <v>10091250</v>
      </c>
      <c r="K560" s="9">
        <f t="shared" si="17"/>
        <v>11705850</v>
      </c>
    </row>
    <row r="561" spans="1:11" x14ac:dyDescent="0.2">
      <c r="A561" s="6">
        <v>41398</v>
      </c>
      <c r="B561" s="5" t="s">
        <v>22</v>
      </c>
      <c r="C561" s="5" t="s">
        <v>33</v>
      </c>
      <c r="D561" s="5" t="s">
        <v>27</v>
      </c>
      <c r="E561" s="5" t="s">
        <v>37</v>
      </c>
      <c r="F561" s="5">
        <v>5000</v>
      </c>
      <c r="G561" s="7">
        <v>2105</v>
      </c>
      <c r="H561" s="7">
        <v>5000</v>
      </c>
      <c r="I561" s="8">
        <v>3.5000000000000003E-2</v>
      </c>
      <c r="J561" s="9">
        <f t="shared" si="16"/>
        <v>10156625</v>
      </c>
      <c r="K561" s="9">
        <f t="shared" si="17"/>
        <v>11781685</v>
      </c>
    </row>
    <row r="562" spans="1:11" x14ac:dyDescent="0.2">
      <c r="A562" s="6">
        <v>41418</v>
      </c>
      <c r="B562" s="5" t="s">
        <v>22</v>
      </c>
      <c r="C562" s="5" t="s">
        <v>33</v>
      </c>
      <c r="D562" s="5" t="s">
        <v>28</v>
      </c>
      <c r="E562" s="5" t="s">
        <v>39</v>
      </c>
      <c r="F562" s="5">
        <v>500</v>
      </c>
      <c r="G562" s="7">
        <v>2085</v>
      </c>
      <c r="H562" s="7">
        <v>5000</v>
      </c>
      <c r="I562" s="8">
        <v>1.4999999999999999E-2</v>
      </c>
      <c r="J562" s="9">
        <f t="shared" si="16"/>
        <v>10268625</v>
      </c>
      <c r="K562" s="9">
        <f t="shared" si="17"/>
        <v>11911605</v>
      </c>
    </row>
    <row r="563" spans="1:11" x14ac:dyDescent="0.2">
      <c r="A563" s="6">
        <v>41405</v>
      </c>
      <c r="B563" s="5" t="s">
        <v>22</v>
      </c>
      <c r="C563" s="5" t="s">
        <v>32</v>
      </c>
      <c r="D563" s="5" t="s">
        <v>29</v>
      </c>
      <c r="E563" s="5" t="s">
        <v>38</v>
      </c>
      <c r="F563" s="5">
        <v>5000</v>
      </c>
      <c r="G563" s="7">
        <v>2140</v>
      </c>
      <c r="H563" s="7">
        <v>5000</v>
      </c>
      <c r="I563" s="8">
        <v>0.04</v>
      </c>
      <c r="J563" s="9">
        <f t="shared" si="16"/>
        <v>10272000</v>
      </c>
      <c r="K563" s="9">
        <f t="shared" si="17"/>
        <v>11915520</v>
      </c>
    </row>
    <row r="564" spans="1:11" x14ac:dyDescent="0.2">
      <c r="A564" s="6">
        <v>41407</v>
      </c>
      <c r="B564" s="5" t="s">
        <v>16</v>
      </c>
      <c r="C564" s="5" t="s">
        <v>30</v>
      </c>
      <c r="D564" s="5" t="s">
        <v>26</v>
      </c>
      <c r="E564" s="5" t="s">
        <v>34</v>
      </c>
      <c r="F564" s="5">
        <v>3000</v>
      </c>
      <c r="G564" s="7">
        <v>350</v>
      </c>
      <c r="H564" s="7">
        <v>30000</v>
      </c>
      <c r="I564" s="8">
        <v>0.02</v>
      </c>
      <c r="J564" s="9">
        <f t="shared" si="16"/>
        <v>10290000</v>
      </c>
      <c r="K564" s="9">
        <f t="shared" si="17"/>
        <v>11936400</v>
      </c>
    </row>
    <row r="565" spans="1:11" x14ac:dyDescent="0.2">
      <c r="A565" s="6">
        <v>41401</v>
      </c>
      <c r="B565" s="5" t="s">
        <v>22</v>
      </c>
      <c r="C565" s="5" t="s">
        <v>32</v>
      </c>
      <c r="D565" s="5" t="s">
        <v>25</v>
      </c>
      <c r="E565" s="5" t="s">
        <v>34</v>
      </c>
      <c r="F565" s="5">
        <v>500</v>
      </c>
      <c r="G565" s="7">
        <v>2120</v>
      </c>
      <c r="H565" s="7">
        <v>5000</v>
      </c>
      <c r="I565" s="8">
        <v>0.02</v>
      </c>
      <c r="J565" s="9">
        <f t="shared" si="16"/>
        <v>10388000</v>
      </c>
      <c r="K565" s="9">
        <f t="shared" si="17"/>
        <v>12050080</v>
      </c>
    </row>
    <row r="566" spans="1:11" x14ac:dyDescent="0.2">
      <c r="A566" s="6">
        <v>41407</v>
      </c>
      <c r="B566" s="5" t="s">
        <v>21</v>
      </c>
      <c r="C566" s="5" t="s">
        <v>30</v>
      </c>
      <c r="D566" s="5" t="s">
        <v>28</v>
      </c>
      <c r="E566" s="5" t="s">
        <v>34</v>
      </c>
      <c r="F566" s="5">
        <v>1500</v>
      </c>
      <c r="G566" s="7">
        <v>710</v>
      </c>
      <c r="H566" s="7">
        <v>15000</v>
      </c>
      <c r="I566" s="8">
        <v>0.02</v>
      </c>
      <c r="J566" s="9">
        <f t="shared" si="16"/>
        <v>10437000</v>
      </c>
      <c r="K566" s="9">
        <f t="shared" si="17"/>
        <v>12106920</v>
      </c>
    </row>
    <row r="567" spans="1:11" x14ac:dyDescent="0.2">
      <c r="A567" s="6">
        <v>41408</v>
      </c>
      <c r="B567" s="5" t="s">
        <v>22</v>
      </c>
      <c r="C567" s="5" t="s">
        <v>31</v>
      </c>
      <c r="D567" s="5" t="s">
        <v>27</v>
      </c>
      <c r="E567" s="5" t="s">
        <v>35</v>
      </c>
      <c r="F567" s="5">
        <v>500</v>
      </c>
      <c r="G567" s="7">
        <v>2155</v>
      </c>
      <c r="H567" s="7">
        <v>5000</v>
      </c>
      <c r="I567" s="8">
        <v>0.03</v>
      </c>
      <c r="J567" s="9">
        <f t="shared" si="16"/>
        <v>10451750</v>
      </c>
      <c r="K567" s="9">
        <f t="shared" si="17"/>
        <v>12124030</v>
      </c>
    </row>
    <row r="568" spans="1:11" x14ac:dyDescent="0.2">
      <c r="A568" s="6">
        <v>41406</v>
      </c>
      <c r="B568" s="5" t="s">
        <v>17</v>
      </c>
      <c r="C568" s="5" t="s">
        <v>33</v>
      </c>
      <c r="D568" s="5" t="s">
        <v>29</v>
      </c>
      <c r="E568" s="5" t="s">
        <v>39</v>
      </c>
      <c r="F568" s="5">
        <v>1000</v>
      </c>
      <c r="G568" s="7">
        <v>1065</v>
      </c>
      <c r="H568" s="7">
        <v>10000</v>
      </c>
      <c r="I568" s="8">
        <v>1.4999999999999999E-2</v>
      </c>
      <c r="J568" s="9">
        <f t="shared" si="16"/>
        <v>10490250</v>
      </c>
      <c r="K568" s="9">
        <f t="shared" si="17"/>
        <v>12168690</v>
      </c>
    </row>
    <row r="569" spans="1:11" x14ac:dyDescent="0.2">
      <c r="A569" s="6">
        <v>41418</v>
      </c>
      <c r="B569" s="5" t="s">
        <v>12</v>
      </c>
      <c r="C569" s="5" t="s">
        <v>33</v>
      </c>
      <c r="D569" s="5" t="s">
        <v>27</v>
      </c>
      <c r="E569" s="5" t="s">
        <v>39</v>
      </c>
      <c r="F569" s="5">
        <v>1000</v>
      </c>
      <c r="G569" s="7">
        <v>1080</v>
      </c>
      <c r="H569" s="7">
        <v>10000</v>
      </c>
      <c r="I569" s="8">
        <v>1.4999999999999999E-2</v>
      </c>
      <c r="J569" s="9">
        <f t="shared" si="16"/>
        <v>10638000</v>
      </c>
      <c r="K569" s="9">
        <f t="shared" si="17"/>
        <v>12340080</v>
      </c>
    </row>
    <row r="570" spans="1:11" x14ac:dyDescent="0.2">
      <c r="A570" s="6">
        <v>41406</v>
      </c>
      <c r="B570" s="5" t="s">
        <v>14</v>
      </c>
      <c r="C570" s="5" t="s">
        <v>33</v>
      </c>
      <c r="D570" s="5" t="s">
        <v>26</v>
      </c>
      <c r="E570" s="5" t="s">
        <v>39</v>
      </c>
      <c r="F570" s="5">
        <v>1500</v>
      </c>
      <c r="G570" s="7">
        <v>720</v>
      </c>
      <c r="H570" s="7">
        <v>15000</v>
      </c>
      <c r="I570" s="8">
        <v>1.4999999999999999E-2</v>
      </c>
      <c r="J570" s="9">
        <f t="shared" si="16"/>
        <v>10638000</v>
      </c>
      <c r="K570" s="9">
        <f t="shared" si="17"/>
        <v>12340080</v>
      </c>
    </row>
    <row r="571" spans="1:11" x14ac:dyDescent="0.2">
      <c r="A571" s="6">
        <v>41415</v>
      </c>
      <c r="B571" s="5" t="s">
        <v>22</v>
      </c>
      <c r="C571" s="5" t="s">
        <v>30</v>
      </c>
      <c r="D571" s="5" t="s">
        <v>29</v>
      </c>
      <c r="E571" s="5" t="s">
        <v>36</v>
      </c>
      <c r="F571" s="5">
        <v>500</v>
      </c>
      <c r="G571" s="7">
        <v>2190</v>
      </c>
      <c r="H571" s="7">
        <v>5000</v>
      </c>
      <c r="I571" s="8">
        <v>2.5000000000000001E-2</v>
      </c>
      <c r="J571" s="9">
        <f t="shared" si="16"/>
        <v>10676250</v>
      </c>
      <c r="K571" s="9">
        <f t="shared" si="17"/>
        <v>12384450</v>
      </c>
    </row>
    <row r="572" spans="1:11" x14ac:dyDescent="0.2">
      <c r="A572" s="6">
        <v>41412</v>
      </c>
      <c r="B572" s="5" t="s">
        <v>22</v>
      </c>
      <c r="C572" s="5" t="s">
        <v>31</v>
      </c>
      <c r="D572" s="5" t="s">
        <v>26</v>
      </c>
      <c r="E572" s="5" t="s">
        <v>39</v>
      </c>
      <c r="F572" s="5">
        <v>5000</v>
      </c>
      <c r="G572" s="7">
        <v>2175</v>
      </c>
      <c r="H572" s="7">
        <v>5000</v>
      </c>
      <c r="I572" s="8">
        <v>1.4999999999999999E-2</v>
      </c>
      <c r="J572" s="9">
        <f t="shared" si="16"/>
        <v>10711875</v>
      </c>
      <c r="K572" s="9">
        <f t="shared" si="17"/>
        <v>12425775</v>
      </c>
    </row>
    <row r="573" spans="1:11" x14ac:dyDescent="0.2">
      <c r="A573" s="6">
        <v>41398</v>
      </c>
      <c r="B573" s="5" t="s">
        <v>22</v>
      </c>
      <c r="C573" s="5" t="s">
        <v>33</v>
      </c>
      <c r="D573" s="5" t="s">
        <v>26</v>
      </c>
      <c r="E573" s="5" t="s">
        <v>37</v>
      </c>
      <c r="F573" s="5">
        <v>500</v>
      </c>
      <c r="G573" s="7">
        <v>2225</v>
      </c>
      <c r="H573" s="7">
        <v>5000</v>
      </c>
      <c r="I573" s="8">
        <v>3.5000000000000003E-2</v>
      </c>
      <c r="J573" s="9">
        <f t="shared" si="16"/>
        <v>10735625</v>
      </c>
      <c r="K573" s="9">
        <f t="shared" si="17"/>
        <v>12453325</v>
      </c>
    </row>
    <row r="574" spans="1:11" x14ac:dyDescent="0.2">
      <c r="A574" s="6">
        <v>41413</v>
      </c>
      <c r="B574" s="5" t="s">
        <v>14</v>
      </c>
      <c r="C574" s="5" t="s">
        <v>32</v>
      </c>
      <c r="D574" s="5" t="s">
        <v>29</v>
      </c>
      <c r="E574" s="5" t="s">
        <v>34</v>
      </c>
      <c r="F574" s="5">
        <v>2000</v>
      </c>
      <c r="G574" s="7">
        <v>550</v>
      </c>
      <c r="H574" s="7">
        <v>20000</v>
      </c>
      <c r="I574" s="8">
        <v>0.02</v>
      </c>
      <c r="J574" s="9">
        <f t="shared" si="16"/>
        <v>10780000</v>
      </c>
      <c r="K574" s="9">
        <f t="shared" si="17"/>
        <v>12504800</v>
      </c>
    </row>
    <row r="575" spans="1:11" x14ac:dyDescent="0.2">
      <c r="A575" s="6">
        <v>41413</v>
      </c>
      <c r="B575" s="5" t="s">
        <v>17</v>
      </c>
      <c r="C575" s="5" t="s">
        <v>32</v>
      </c>
      <c r="D575" s="5" t="s">
        <v>26</v>
      </c>
      <c r="E575" s="5" t="s">
        <v>34</v>
      </c>
      <c r="F575" s="5">
        <v>1000</v>
      </c>
      <c r="G575" s="7">
        <v>1100</v>
      </c>
      <c r="H575" s="7">
        <v>10000</v>
      </c>
      <c r="I575" s="8">
        <v>0.02</v>
      </c>
      <c r="J575" s="9">
        <f t="shared" si="16"/>
        <v>10780000</v>
      </c>
      <c r="K575" s="9">
        <f t="shared" si="17"/>
        <v>12504800</v>
      </c>
    </row>
    <row r="576" spans="1:11" x14ac:dyDescent="0.2">
      <c r="A576" s="6">
        <v>41395</v>
      </c>
      <c r="B576" s="5" t="s">
        <v>22</v>
      </c>
      <c r="C576" s="5" t="s">
        <v>30</v>
      </c>
      <c r="D576" s="5" t="s">
        <v>28</v>
      </c>
      <c r="E576" s="5" t="s">
        <v>34</v>
      </c>
      <c r="F576" s="5">
        <v>5000</v>
      </c>
      <c r="G576" s="7">
        <v>2210</v>
      </c>
      <c r="H576" s="7">
        <v>5000</v>
      </c>
      <c r="I576" s="8">
        <v>0.02</v>
      </c>
      <c r="J576" s="9">
        <f t="shared" si="16"/>
        <v>10829000</v>
      </c>
      <c r="K576" s="9">
        <f t="shared" si="17"/>
        <v>12561640</v>
      </c>
    </row>
    <row r="577" spans="1:11" x14ac:dyDescent="0.2">
      <c r="A577" s="6">
        <v>41414</v>
      </c>
      <c r="B577" s="5" t="s">
        <v>21</v>
      </c>
      <c r="C577" s="5" t="s">
        <v>33</v>
      </c>
      <c r="D577" s="5" t="s">
        <v>25</v>
      </c>
      <c r="E577" s="5" t="s">
        <v>35</v>
      </c>
      <c r="F577" s="5">
        <v>1500</v>
      </c>
      <c r="G577" s="7">
        <v>745</v>
      </c>
      <c r="H577" s="7">
        <v>15000</v>
      </c>
      <c r="I577" s="8">
        <v>0.03</v>
      </c>
      <c r="J577" s="9">
        <f t="shared" si="16"/>
        <v>10839750</v>
      </c>
      <c r="K577" s="9">
        <f t="shared" si="17"/>
        <v>12574110</v>
      </c>
    </row>
    <row r="578" spans="1:11" x14ac:dyDescent="0.2">
      <c r="A578" s="6">
        <v>41405</v>
      </c>
      <c r="B578" s="5" t="s">
        <v>22</v>
      </c>
      <c r="C578" s="5" t="s">
        <v>32</v>
      </c>
      <c r="D578" s="5" t="s">
        <v>28</v>
      </c>
      <c r="E578" s="5" t="s">
        <v>38</v>
      </c>
      <c r="F578" s="5">
        <v>500</v>
      </c>
      <c r="G578" s="7">
        <v>2260</v>
      </c>
      <c r="H578" s="7">
        <v>5000</v>
      </c>
      <c r="I578" s="8">
        <v>0.04</v>
      </c>
      <c r="J578" s="9">
        <f t="shared" ref="J578:J641" si="18">G578*H578*(1-I578)</f>
        <v>10848000</v>
      </c>
      <c r="K578" s="9">
        <f t="shared" ref="K578:K641" si="19">J578*1.16</f>
        <v>12583680</v>
      </c>
    </row>
    <row r="579" spans="1:11" x14ac:dyDescent="0.2">
      <c r="A579" s="6">
        <v>41402</v>
      </c>
      <c r="B579" s="5" t="s">
        <v>22</v>
      </c>
      <c r="C579" s="5" t="s">
        <v>33</v>
      </c>
      <c r="D579" s="5" t="s">
        <v>25</v>
      </c>
      <c r="E579" s="5" t="s">
        <v>35</v>
      </c>
      <c r="F579" s="5">
        <v>5000</v>
      </c>
      <c r="G579" s="7">
        <v>2245</v>
      </c>
      <c r="H579" s="7">
        <v>5000</v>
      </c>
      <c r="I579" s="8">
        <v>0.03</v>
      </c>
      <c r="J579" s="9">
        <f t="shared" si="18"/>
        <v>10888250</v>
      </c>
      <c r="K579" s="9">
        <f t="shared" si="19"/>
        <v>12630370</v>
      </c>
    </row>
    <row r="580" spans="1:11" x14ac:dyDescent="0.2">
      <c r="A580" s="6">
        <v>41400</v>
      </c>
      <c r="B580" s="5" t="s">
        <v>19</v>
      </c>
      <c r="C580" s="5" t="s">
        <v>31</v>
      </c>
      <c r="D580" s="5" t="s">
        <v>27</v>
      </c>
      <c r="E580" s="5" t="s">
        <v>39</v>
      </c>
      <c r="F580" s="5">
        <v>2000</v>
      </c>
      <c r="G580" s="7">
        <v>555</v>
      </c>
      <c r="H580" s="7">
        <v>20000</v>
      </c>
      <c r="I580" s="8">
        <v>1.4999999999999999E-2</v>
      </c>
      <c r="J580" s="9">
        <f t="shared" si="18"/>
        <v>10933500</v>
      </c>
      <c r="K580" s="9">
        <f t="shared" si="19"/>
        <v>12682860</v>
      </c>
    </row>
    <row r="581" spans="1:11" x14ac:dyDescent="0.2">
      <c r="A581" s="6">
        <v>41396</v>
      </c>
      <c r="B581" s="5" t="s">
        <v>17</v>
      </c>
      <c r="C581" s="5" t="s">
        <v>31</v>
      </c>
      <c r="D581" s="5" t="s">
        <v>28</v>
      </c>
      <c r="E581" s="5" t="s">
        <v>35</v>
      </c>
      <c r="F581" s="5">
        <v>1000</v>
      </c>
      <c r="G581" s="7">
        <v>1135</v>
      </c>
      <c r="H581" s="7">
        <v>10000</v>
      </c>
      <c r="I581" s="8">
        <v>0.03</v>
      </c>
      <c r="J581" s="9">
        <f t="shared" si="18"/>
        <v>11009500</v>
      </c>
      <c r="K581" s="9">
        <f t="shared" si="19"/>
        <v>12771020</v>
      </c>
    </row>
    <row r="582" spans="1:11" x14ac:dyDescent="0.2">
      <c r="A582" s="6">
        <v>41409</v>
      </c>
      <c r="B582" s="5" t="s">
        <v>22</v>
      </c>
      <c r="C582" s="5" t="s">
        <v>32</v>
      </c>
      <c r="D582" s="5" t="s">
        <v>27</v>
      </c>
      <c r="E582" s="5" t="s">
        <v>36</v>
      </c>
      <c r="F582" s="5">
        <v>5000</v>
      </c>
      <c r="G582" s="7">
        <v>2280</v>
      </c>
      <c r="H582" s="7">
        <v>5000</v>
      </c>
      <c r="I582" s="8">
        <v>2.5000000000000001E-2</v>
      </c>
      <c r="J582" s="9">
        <f t="shared" si="18"/>
        <v>11115000</v>
      </c>
      <c r="K582" s="9">
        <f t="shared" si="19"/>
        <v>12893400</v>
      </c>
    </row>
    <row r="583" spans="1:11" x14ac:dyDescent="0.2">
      <c r="A583" s="6">
        <v>41416</v>
      </c>
      <c r="B583" s="5" t="s">
        <v>22</v>
      </c>
      <c r="C583" s="5" t="s">
        <v>31</v>
      </c>
      <c r="D583" s="5" t="s">
        <v>29</v>
      </c>
      <c r="E583" s="5" t="s">
        <v>37</v>
      </c>
      <c r="F583" s="5">
        <v>5000</v>
      </c>
      <c r="G583" s="7">
        <v>2315</v>
      </c>
      <c r="H583" s="7">
        <v>5000</v>
      </c>
      <c r="I583" s="8">
        <v>3.5000000000000003E-2</v>
      </c>
      <c r="J583" s="9">
        <f t="shared" si="18"/>
        <v>11169875</v>
      </c>
      <c r="K583" s="9">
        <f t="shared" si="19"/>
        <v>12957055</v>
      </c>
    </row>
    <row r="584" spans="1:11" x14ac:dyDescent="0.2">
      <c r="A584" s="6">
        <v>41414</v>
      </c>
      <c r="B584" s="5" t="s">
        <v>19</v>
      </c>
      <c r="C584" s="5" t="s">
        <v>33</v>
      </c>
      <c r="D584" s="5" t="s">
        <v>28</v>
      </c>
      <c r="E584" s="5" t="s">
        <v>35</v>
      </c>
      <c r="F584" s="5">
        <v>3000</v>
      </c>
      <c r="G584" s="7">
        <v>385</v>
      </c>
      <c r="H584" s="7">
        <v>30000</v>
      </c>
      <c r="I584" s="8">
        <v>0.03</v>
      </c>
      <c r="J584" s="9">
        <f t="shared" si="18"/>
        <v>11203500</v>
      </c>
      <c r="K584" s="9">
        <f t="shared" si="19"/>
        <v>12996060</v>
      </c>
    </row>
    <row r="585" spans="1:11" x14ac:dyDescent="0.2">
      <c r="A585" s="6">
        <v>41401</v>
      </c>
      <c r="B585" s="5" t="s">
        <v>12</v>
      </c>
      <c r="C585" s="5" t="s">
        <v>32</v>
      </c>
      <c r="D585" s="5" t="s">
        <v>29</v>
      </c>
      <c r="E585" s="5" t="s">
        <v>34</v>
      </c>
      <c r="F585" s="5">
        <v>1000</v>
      </c>
      <c r="G585" s="7">
        <v>1150</v>
      </c>
      <c r="H585" s="7">
        <v>10000</v>
      </c>
      <c r="I585" s="8">
        <v>0.02</v>
      </c>
      <c r="J585" s="9">
        <f t="shared" si="18"/>
        <v>11270000</v>
      </c>
      <c r="K585" s="9">
        <f t="shared" si="19"/>
        <v>13073200</v>
      </c>
    </row>
    <row r="586" spans="1:11" x14ac:dyDescent="0.2">
      <c r="A586" s="6">
        <v>41399</v>
      </c>
      <c r="B586" s="5" t="s">
        <v>22</v>
      </c>
      <c r="C586" s="5" t="s">
        <v>30</v>
      </c>
      <c r="D586" s="5" t="s">
        <v>26</v>
      </c>
      <c r="E586" s="5" t="s">
        <v>38</v>
      </c>
      <c r="F586" s="5">
        <v>5000</v>
      </c>
      <c r="G586" s="7">
        <v>2350</v>
      </c>
      <c r="H586" s="7">
        <v>5000</v>
      </c>
      <c r="I586" s="8">
        <v>0.04</v>
      </c>
      <c r="J586" s="9">
        <f t="shared" si="18"/>
        <v>11280000</v>
      </c>
      <c r="K586" s="9">
        <f t="shared" si="19"/>
        <v>13084800</v>
      </c>
    </row>
    <row r="587" spans="1:11" x14ac:dyDescent="0.2">
      <c r="A587" s="6">
        <v>41412</v>
      </c>
      <c r="B587" s="5" t="s">
        <v>22</v>
      </c>
      <c r="C587" s="5" t="s">
        <v>31</v>
      </c>
      <c r="D587" s="5" t="s">
        <v>25</v>
      </c>
      <c r="E587" s="5" t="s">
        <v>39</v>
      </c>
      <c r="F587" s="5">
        <v>500</v>
      </c>
      <c r="G587" s="7">
        <v>2295</v>
      </c>
      <c r="H587" s="7">
        <v>5000</v>
      </c>
      <c r="I587" s="8">
        <v>1.4999999999999999E-2</v>
      </c>
      <c r="J587" s="9">
        <f t="shared" si="18"/>
        <v>11302875</v>
      </c>
      <c r="K587" s="9">
        <f t="shared" si="19"/>
        <v>13111335</v>
      </c>
    </row>
    <row r="588" spans="1:11" x14ac:dyDescent="0.2">
      <c r="A588" s="6">
        <v>41397</v>
      </c>
      <c r="B588" s="5" t="s">
        <v>21</v>
      </c>
      <c r="C588" s="5" t="s">
        <v>32</v>
      </c>
      <c r="D588" s="5" t="s">
        <v>27</v>
      </c>
      <c r="E588" s="5" t="s">
        <v>36</v>
      </c>
      <c r="F588" s="5">
        <v>1500</v>
      </c>
      <c r="G588" s="7">
        <v>780</v>
      </c>
      <c r="H588" s="7">
        <v>15000</v>
      </c>
      <c r="I588" s="8">
        <v>2.5000000000000001E-2</v>
      </c>
      <c r="J588" s="9">
        <f t="shared" si="18"/>
        <v>11407500</v>
      </c>
      <c r="K588" s="9">
        <f t="shared" si="19"/>
        <v>13232700</v>
      </c>
    </row>
    <row r="589" spans="1:11" x14ac:dyDescent="0.2">
      <c r="A589" s="6">
        <v>41403</v>
      </c>
      <c r="B589" s="5" t="s">
        <v>17</v>
      </c>
      <c r="C589" s="5" t="s">
        <v>30</v>
      </c>
      <c r="D589" s="5" t="s">
        <v>25</v>
      </c>
      <c r="E589" s="5" t="s">
        <v>36</v>
      </c>
      <c r="F589" s="5">
        <v>1000</v>
      </c>
      <c r="G589" s="7">
        <v>1170</v>
      </c>
      <c r="H589" s="7">
        <v>10000</v>
      </c>
      <c r="I589" s="8">
        <v>2.5000000000000001E-2</v>
      </c>
      <c r="J589" s="9">
        <f t="shared" si="18"/>
        <v>11407500</v>
      </c>
      <c r="K589" s="9">
        <f t="shared" si="19"/>
        <v>13232700</v>
      </c>
    </row>
    <row r="590" spans="1:11" x14ac:dyDescent="0.2">
      <c r="A590" s="6">
        <v>41395</v>
      </c>
      <c r="B590" s="5" t="s">
        <v>22</v>
      </c>
      <c r="C590" s="5" t="s">
        <v>30</v>
      </c>
      <c r="D590" s="5" t="s">
        <v>27</v>
      </c>
      <c r="E590" s="5" t="s">
        <v>34</v>
      </c>
      <c r="F590" s="5">
        <v>500</v>
      </c>
      <c r="G590" s="7">
        <v>2330</v>
      </c>
      <c r="H590" s="7">
        <v>5000</v>
      </c>
      <c r="I590" s="8">
        <v>0.02</v>
      </c>
      <c r="J590" s="9">
        <f t="shared" si="18"/>
        <v>11417000</v>
      </c>
      <c r="K590" s="9">
        <f t="shared" si="19"/>
        <v>13243720</v>
      </c>
    </row>
    <row r="591" spans="1:11" x14ac:dyDescent="0.2">
      <c r="A591" s="6">
        <v>41402</v>
      </c>
      <c r="B591" s="5" t="s">
        <v>22</v>
      </c>
      <c r="C591" s="5" t="s">
        <v>33</v>
      </c>
      <c r="D591" s="5" t="s">
        <v>29</v>
      </c>
      <c r="E591" s="5" t="s">
        <v>35</v>
      </c>
      <c r="F591" s="5">
        <v>500</v>
      </c>
      <c r="G591" s="7">
        <v>2365</v>
      </c>
      <c r="H591" s="7">
        <v>5000</v>
      </c>
      <c r="I591" s="8">
        <v>0.03</v>
      </c>
      <c r="J591" s="9">
        <f t="shared" si="18"/>
        <v>11470250</v>
      </c>
      <c r="K591" s="9">
        <f t="shared" si="19"/>
        <v>13305490</v>
      </c>
    </row>
    <row r="592" spans="1:11" x14ac:dyDescent="0.2">
      <c r="A592" s="6">
        <v>41407</v>
      </c>
      <c r="B592" s="5" t="s">
        <v>19</v>
      </c>
      <c r="C592" s="5" t="s">
        <v>30</v>
      </c>
      <c r="D592" s="5" t="s">
        <v>29</v>
      </c>
      <c r="E592" s="5" t="s">
        <v>34</v>
      </c>
      <c r="F592" s="5">
        <v>2000</v>
      </c>
      <c r="G592" s="7">
        <v>590</v>
      </c>
      <c r="H592" s="7">
        <v>20000</v>
      </c>
      <c r="I592" s="8">
        <v>0.02</v>
      </c>
      <c r="J592" s="9">
        <f t="shared" si="18"/>
        <v>11564000</v>
      </c>
      <c r="K592" s="9">
        <f t="shared" si="19"/>
        <v>13414240</v>
      </c>
    </row>
    <row r="593" spans="1:11" x14ac:dyDescent="0.2">
      <c r="A593" s="6">
        <v>41413</v>
      </c>
      <c r="B593" s="5" t="s">
        <v>14</v>
      </c>
      <c r="C593" s="5" t="s">
        <v>32</v>
      </c>
      <c r="D593" s="5" t="s">
        <v>28</v>
      </c>
      <c r="E593" s="5" t="s">
        <v>34</v>
      </c>
      <c r="F593" s="5">
        <v>1500</v>
      </c>
      <c r="G593" s="7">
        <v>790</v>
      </c>
      <c r="H593" s="7">
        <v>15000</v>
      </c>
      <c r="I593" s="8">
        <v>0.02</v>
      </c>
      <c r="J593" s="9">
        <f t="shared" si="18"/>
        <v>11613000</v>
      </c>
      <c r="K593" s="9">
        <f t="shared" si="19"/>
        <v>13471080</v>
      </c>
    </row>
    <row r="594" spans="1:11" x14ac:dyDescent="0.2">
      <c r="A594" s="6">
        <v>41410</v>
      </c>
      <c r="B594" s="5" t="s">
        <v>17</v>
      </c>
      <c r="C594" s="5" t="s">
        <v>33</v>
      </c>
      <c r="D594" s="5" t="s">
        <v>27</v>
      </c>
      <c r="E594" s="5" t="s">
        <v>37</v>
      </c>
      <c r="F594" s="5">
        <v>1000</v>
      </c>
      <c r="G594" s="7">
        <v>1205</v>
      </c>
      <c r="H594" s="7">
        <v>10000</v>
      </c>
      <c r="I594" s="8">
        <v>3.5000000000000003E-2</v>
      </c>
      <c r="J594" s="9">
        <f t="shared" si="18"/>
        <v>11628250</v>
      </c>
      <c r="K594" s="9">
        <f t="shared" si="19"/>
        <v>13488770</v>
      </c>
    </row>
    <row r="595" spans="1:11" x14ac:dyDescent="0.2">
      <c r="A595" s="6">
        <v>41409</v>
      </c>
      <c r="B595" s="5" t="s">
        <v>13</v>
      </c>
      <c r="C595" s="5" t="s">
        <v>32</v>
      </c>
      <c r="D595" s="5" t="s">
        <v>26</v>
      </c>
      <c r="E595" s="5" t="s">
        <v>36</v>
      </c>
      <c r="F595" s="5">
        <v>500</v>
      </c>
      <c r="G595" s="7">
        <v>2400</v>
      </c>
      <c r="H595" s="7">
        <v>5000</v>
      </c>
      <c r="I595" s="8">
        <v>2.5000000000000001E-2</v>
      </c>
      <c r="J595" s="9">
        <f t="shared" si="18"/>
        <v>11700000</v>
      </c>
      <c r="K595" s="9">
        <f t="shared" si="19"/>
        <v>13571999.999999998</v>
      </c>
    </row>
    <row r="596" spans="1:11" x14ac:dyDescent="0.2">
      <c r="A596" s="6">
        <v>41406</v>
      </c>
      <c r="B596" s="5" t="s">
        <v>13</v>
      </c>
      <c r="C596" s="5" t="s">
        <v>33</v>
      </c>
      <c r="D596" s="5" t="s">
        <v>28</v>
      </c>
      <c r="E596" s="5" t="s">
        <v>39</v>
      </c>
      <c r="F596" s="5">
        <v>5000</v>
      </c>
      <c r="G596" s="7">
        <v>2385</v>
      </c>
      <c r="H596" s="7">
        <v>5000</v>
      </c>
      <c r="I596" s="8">
        <v>1.4999999999999999E-2</v>
      </c>
      <c r="J596" s="9">
        <f t="shared" si="18"/>
        <v>11746125</v>
      </c>
      <c r="K596" s="9">
        <f t="shared" si="19"/>
        <v>13625504.999999998</v>
      </c>
    </row>
    <row r="597" spans="1:11" x14ac:dyDescent="0.2">
      <c r="A597" s="6">
        <v>41416</v>
      </c>
      <c r="B597" s="5" t="s">
        <v>13</v>
      </c>
      <c r="C597" s="5" t="s">
        <v>31</v>
      </c>
      <c r="D597" s="5" t="s">
        <v>28</v>
      </c>
      <c r="E597" s="5" t="s">
        <v>37</v>
      </c>
      <c r="F597" s="5">
        <v>500</v>
      </c>
      <c r="G597" s="7">
        <v>2435</v>
      </c>
      <c r="H597" s="7">
        <v>5000</v>
      </c>
      <c r="I597" s="8">
        <v>3.5000000000000003E-2</v>
      </c>
      <c r="J597" s="9">
        <f t="shared" si="18"/>
        <v>11748875</v>
      </c>
      <c r="K597" s="9">
        <f t="shared" si="19"/>
        <v>13628694.999999998</v>
      </c>
    </row>
    <row r="598" spans="1:11" x14ac:dyDescent="0.2">
      <c r="A598" s="6">
        <v>41404</v>
      </c>
      <c r="B598" s="5" t="s">
        <v>21</v>
      </c>
      <c r="C598" s="5" t="s">
        <v>31</v>
      </c>
      <c r="D598" s="5" t="s">
        <v>29</v>
      </c>
      <c r="E598" s="5" t="s">
        <v>37</v>
      </c>
      <c r="F598" s="5">
        <v>1500</v>
      </c>
      <c r="G598" s="7">
        <v>815</v>
      </c>
      <c r="H598" s="7">
        <v>15000</v>
      </c>
      <c r="I598" s="8">
        <v>3.5000000000000003E-2</v>
      </c>
      <c r="J598" s="9">
        <f t="shared" si="18"/>
        <v>11797125</v>
      </c>
      <c r="K598" s="9">
        <f t="shared" si="19"/>
        <v>13684664.999999998</v>
      </c>
    </row>
    <row r="599" spans="1:11" x14ac:dyDescent="0.2">
      <c r="A599" s="6">
        <v>41408</v>
      </c>
      <c r="B599" s="5" t="s">
        <v>12</v>
      </c>
      <c r="C599" s="5" t="s">
        <v>31</v>
      </c>
      <c r="D599" s="5" t="s">
        <v>26</v>
      </c>
      <c r="E599" s="5" t="s">
        <v>35</v>
      </c>
      <c r="F599" s="5">
        <v>1000</v>
      </c>
      <c r="G599" s="7">
        <v>1220</v>
      </c>
      <c r="H599" s="7">
        <v>10000</v>
      </c>
      <c r="I599" s="8">
        <v>0.03</v>
      </c>
      <c r="J599" s="9">
        <f t="shared" si="18"/>
        <v>11834000</v>
      </c>
      <c r="K599" s="9">
        <f t="shared" si="19"/>
        <v>13727439.999999998</v>
      </c>
    </row>
    <row r="600" spans="1:11" x14ac:dyDescent="0.2">
      <c r="A600" s="6">
        <v>41399</v>
      </c>
      <c r="B600" s="5" t="s">
        <v>13</v>
      </c>
      <c r="C600" s="5" t="s">
        <v>30</v>
      </c>
      <c r="D600" s="5" t="s">
        <v>25</v>
      </c>
      <c r="E600" s="5" t="s">
        <v>38</v>
      </c>
      <c r="F600" s="5">
        <v>500</v>
      </c>
      <c r="G600" s="7">
        <v>2470</v>
      </c>
      <c r="H600" s="7">
        <v>5000</v>
      </c>
      <c r="I600" s="8">
        <v>0.04</v>
      </c>
      <c r="J600" s="9">
        <f t="shared" si="18"/>
        <v>11856000</v>
      </c>
      <c r="K600" s="9">
        <f t="shared" si="19"/>
        <v>13752959.999999998</v>
      </c>
    </row>
    <row r="601" spans="1:11" x14ac:dyDescent="0.2">
      <c r="A601" s="6">
        <v>41413</v>
      </c>
      <c r="B601" s="5" t="s">
        <v>13</v>
      </c>
      <c r="C601" s="5" t="s">
        <v>32</v>
      </c>
      <c r="D601" s="5" t="s">
        <v>25</v>
      </c>
      <c r="E601" s="5" t="s">
        <v>34</v>
      </c>
      <c r="F601" s="5">
        <v>5000</v>
      </c>
      <c r="G601" s="7">
        <v>2420</v>
      </c>
      <c r="H601" s="7">
        <v>5000</v>
      </c>
      <c r="I601" s="8">
        <v>0.02</v>
      </c>
      <c r="J601" s="9">
        <f t="shared" si="18"/>
        <v>11858000</v>
      </c>
      <c r="K601" s="9">
        <f t="shared" si="19"/>
        <v>13755279.999999998</v>
      </c>
    </row>
    <row r="602" spans="1:11" x14ac:dyDescent="0.2">
      <c r="A602" s="6">
        <v>41417</v>
      </c>
      <c r="B602" s="5" t="s">
        <v>17</v>
      </c>
      <c r="C602" s="5" t="s">
        <v>32</v>
      </c>
      <c r="D602" s="5" t="s">
        <v>29</v>
      </c>
      <c r="E602" s="5" t="s">
        <v>38</v>
      </c>
      <c r="F602" s="5">
        <v>1000</v>
      </c>
      <c r="G602" s="7">
        <v>1240</v>
      </c>
      <c r="H602" s="7">
        <v>10000</v>
      </c>
      <c r="I602" s="8">
        <v>0.04</v>
      </c>
      <c r="J602" s="9">
        <f t="shared" si="18"/>
        <v>11904000</v>
      </c>
      <c r="K602" s="9">
        <f t="shared" si="19"/>
        <v>13808639.999999998</v>
      </c>
    </row>
    <row r="603" spans="1:11" x14ac:dyDescent="0.2">
      <c r="A603" s="6">
        <v>41396</v>
      </c>
      <c r="B603" s="5" t="s">
        <v>13</v>
      </c>
      <c r="C603" s="5" t="s">
        <v>31</v>
      </c>
      <c r="D603" s="5" t="s">
        <v>27</v>
      </c>
      <c r="E603" s="5" t="s">
        <v>35</v>
      </c>
      <c r="F603" s="5">
        <v>5000</v>
      </c>
      <c r="G603" s="7">
        <v>2455</v>
      </c>
      <c r="H603" s="7">
        <v>5000</v>
      </c>
      <c r="I603" s="8">
        <v>0.03</v>
      </c>
      <c r="J603" s="9">
        <f t="shared" si="18"/>
        <v>11906750</v>
      </c>
      <c r="K603" s="9">
        <f t="shared" si="19"/>
        <v>13811829.999999998</v>
      </c>
    </row>
    <row r="604" spans="1:11" x14ac:dyDescent="0.2">
      <c r="A604" s="6">
        <v>41396</v>
      </c>
      <c r="B604" s="5" t="s">
        <v>14</v>
      </c>
      <c r="C604" s="5" t="s">
        <v>31</v>
      </c>
      <c r="D604" s="5" t="s">
        <v>26</v>
      </c>
      <c r="E604" s="5" t="s">
        <v>35</v>
      </c>
      <c r="F604" s="5">
        <v>2000</v>
      </c>
      <c r="G604" s="7">
        <v>620</v>
      </c>
      <c r="H604" s="7">
        <v>20000</v>
      </c>
      <c r="I604" s="8">
        <v>0.03</v>
      </c>
      <c r="J604" s="9">
        <f t="shared" si="18"/>
        <v>12028000</v>
      </c>
      <c r="K604" s="9">
        <f t="shared" si="19"/>
        <v>13952479.999999998</v>
      </c>
    </row>
    <row r="605" spans="1:11" x14ac:dyDescent="0.2">
      <c r="A605" s="6">
        <v>41414</v>
      </c>
      <c r="B605" s="5" t="s">
        <v>19</v>
      </c>
      <c r="C605" s="5" t="s">
        <v>33</v>
      </c>
      <c r="D605" s="5" t="s">
        <v>26</v>
      </c>
      <c r="E605" s="5" t="s">
        <v>35</v>
      </c>
      <c r="F605" s="5">
        <v>2000</v>
      </c>
      <c r="G605" s="7">
        <v>625</v>
      </c>
      <c r="H605" s="7">
        <v>20000</v>
      </c>
      <c r="I605" s="8">
        <v>0.03</v>
      </c>
      <c r="J605" s="9">
        <f t="shared" si="18"/>
        <v>12125000</v>
      </c>
      <c r="K605" s="9">
        <f t="shared" si="19"/>
        <v>14064999.999999998</v>
      </c>
    </row>
    <row r="606" spans="1:11" x14ac:dyDescent="0.2">
      <c r="A606" s="6">
        <v>41403</v>
      </c>
      <c r="B606" s="5" t="s">
        <v>13</v>
      </c>
      <c r="C606" s="5" t="s">
        <v>30</v>
      </c>
      <c r="D606" s="5" t="s">
        <v>29</v>
      </c>
      <c r="E606" s="5" t="s">
        <v>36</v>
      </c>
      <c r="F606" s="5">
        <v>5000</v>
      </c>
      <c r="G606" s="7">
        <v>2490</v>
      </c>
      <c r="H606" s="7">
        <v>5000</v>
      </c>
      <c r="I606" s="8">
        <v>2.5000000000000001E-2</v>
      </c>
      <c r="J606" s="9">
        <f t="shared" si="18"/>
        <v>12138750</v>
      </c>
      <c r="K606" s="9">
        <f t="shared" si="19"/>
        <v>14080949.999999998</v>
      </c>
    </row>
    <row r="607" spans="1:11" x14ac:dyDescent="0.2">
      <c r="A607" s="6">
        <v>41410</v>
      </c>
      <c r="B607" s="5" t="s">
        <v>13</v>
      </c>
      <c r="C607" s="5" t="s">
        <v>33</v>
      </c>
      <c r="D607" s="5" t="s">
        <v>26</v>
      </c>
      <c r="E607" s="5" t="s">
        <v>37</v>
      </c>
      <c r="F607" s="5">
        <v>5000</v>
      </c>
      <c r="G607" s="7">
        <v>2525</v>
      </c>
      <c r="H607" s="7">
        <v>5000</v>
      </c>
      <c r="I607" s="8">
        <v>3.5000000000000003E-2</v>
      </c>
      <c r="J607" s="9">
        <f t="shared" si="18"/>
        <v>12183125</v>
      </c>
      <c r="K607" s="9">
        <f t="shared" si="19"/>
        <v>14132424.999999998</v>
      </c>
    </row>
    <row r="608" spans="1:11" x14ac:dyDescent="0.2">
      <c r="A608" s="6">
        <v>41411</v>
      </c>
      <c r="B608" s="5" t="s">
        <v>21</v>
      </c>
      <c r="C608" s="5" t="s">
        <v>30</v>
      </c>
      <c r="D608" s="5" t="s">
        <v>26</v>
      </c>
      <c r="E608" s="5" t="s">
        <v>38</v>
      </c>
      <c r="F608" s="5">
        <v>1500</v>
      </c>
      <c r="G608" s="7">
        <v>850</v>
      </c>
      <c r="H608" s="7">
        <v>15000</v>
      </c>
      <c r="I608" s="8">
        <v>0.04</v>
      </c>
      <c r="J608" s="9">
        <f t="shared" si="18"/>
        <v>12240000</v>
      </c>
      <c r="K608" s="9">
        <f t="shared" si="19"/>
        <v>14198399.999999998</v>
      </c>
    </row>
    <row r="609" spans="1:11" x14ac:dyDescent="0.2">
      <c r="A609" s="6">
        <v>41397</v>
      </c>
      <c r="B609" s="5" t="s">
        <v>19</v>
      </c>
      <c r="C609" s="5" t="s">
        <v>32</v>
      </c>
      <c r="D609" s="5" t="s">
        <v>25</v>
      </c>
      <c r="E609" s="5" t="s">
        <v>36</v>
      </c>
      <c r="F609" s="5">
        <v>3000</v>
      </c>
      <c r="G609" s="7">
        <v>420</v>
      </c>
      <c r="H609" s="7">
        <v>30000</v>
      </c>
      <c r="I609" s="8">
        <v>2.5000000000000001E-2</v>
      </c>
      <c r="J609" s="9">
        <f t="shared" si="18"/>
        <v>12285000</v>
      </c>
      <c r="K609" s="9">
        <f t="shared" si="19"/>
        <v>14250599.999999998</v>
      </c>
    </row>
    <row r="610" spans="1:11" x14ac:dyDescent="0.2">
      <c r="A610" s="6">
        <v>41417</v>
      </c>
      <c r="B610" s="5" t="s">
        <v>13</v>
      </c>
      <c r="C610" s="5" t="s">
        <v>32</v>
      </c>
      <c r="D610" s="5" t="s">
        <v>28</v>
      </c>
      <c r="E610" s="5" t="s">
        <v>38</v>
      </c>
      <c r="F610" s="5">
        <v>5000</v>
      </c>
      <c r="G610" s="7">
        <v>2560</v>
      </c>
      <c r="H610" s="7">
        <v>5000</v>
      </c>
      <c r="I610" s="8">
        <v>0.04</v>
      </c>
      <c r="J610" s="9">
        <f t="shared" si="18"/>
        <v>12288000</v>
      </c>
      <c r="K610" s="9">
        <f t="shared" si="19"/>
        <v>14254079.999999998</v>
      </c>
    </row>
    <row r="611" spans="1:11" x14ac:dyDescent="0.2">
      <c r="A611" s="6">
        <v>41406</v>
      </c>
      <c r="B611" s="5" t="s">
        <v>13</v>
      </c>
      <c r="C611" s="5" t="s">
        <v>33</v>
      </c>
      <c r="D611" s="5" t="s">
        <v>27</v>
      </c>
      <c r="E611" s="5" t="s">
        <v>39</v>
      </c>
      <c r="F611" s="5">
        <v>500</v>
      </c>
      <c r="G611" s="7">
        <v>2505</v>
      </c>
      <c r="H611" s="7">
        <v>5000</v>
      </c>
      <c r="I611" s="8">
        <v>1.4999999999999999E-2</v>
      </c>
      <c r="J611" s="9">
        <f t="shared" si="18"/>
        <v>12337125</v>
      </c>
      <c r="K611" s="9">
        <f t="shared" si="19"/>
        <v>14311064.999999998</v>
      </c>
    </row>
    <row r="612" spans="1:11" x14ac:dyDescent="0.2">
      <c r="A612" s="6">
        <v>41400</v>
      </c>
      <c r="B612" s="5" t="s">
        <v>14</v>
      </c>
      <c r="C612" s="5" t="s">
        <v>31</v>
      </c>
      <c r="D612" s="5" t="s">
        <v>26</v>
      </c>
      <c r="E612" s="5" t="s">
        <v>39</v>
      </c>
      <c r="F612" s="5">
        <v>3000</v>
      </c>
      <c r="G612" s="7">
        <v>420</v>
      </c>
      <c r="H612" s="7">
        <v>30000</v>
      </c>
      <c r="I612" s="8">
        <v>1.4999999999999999E-2</v>
      </c>
      <c r="J612" s="9">
        <f t="shared" si="18"/>
        <v>12411000</v>
      </c>
      <c r="K612" s="9">
        <f t="shared" si="19"/>
        <v>14396759.999999998</v>
      </c>
    </row>
    <row r="613" spans="1:11" x14ac:dyDescent="0.2">
      <c r="A613" s="6">
        <v>41413</v>
      </c>
      <c r="B613" s="5" t="s">
        <v>13</v>
      </c>
      <c r="C613" s="5" t="s">
        <v>32</v>
      </c>
      <c r="D613" s="5" t="s">
        <v>29</v>
      </c>
      <c r="E613" s="5" t="s">
        <v>34</v>
      </c>
      <c r="F613" s="5">
        <v>500</v>
      </c>
      <c r="G613" s="7">
        <v>2540</v>
      </c>
      <c r="H613" s="7">
        <v>5000</v>
      </c>
      <c r="I613" s="8">
        <v>0.02</v>
      </c>
      <c r="J613" s="9">
        <f t="shared" si="18"/>
        <v>12446000</v>
      </c>
      <c r="K613" s="9">
        <f t="shared" si="19"/>
        <v>14437359.999999998</v>
      </c>
    </row>
    <row r="614" spans="1:11" x14ac:dyDescent="0.2">
      <c r="A614" s="6">
        <v>41396</v>
      </c>
      <c r="B614" s="5" t="s">
        <v>13</v>
      </c>
      <c r="C614" s="5" t="s">
        <v>31</v>
      </c>
      <c r="D614" s="5" t="s">
        <v>26</v>
      </c>
      <c r="E614" s="5" t="s">
        <v>35</v>
      </c>
      <c r="F614" s="5">
        <v>500</v>
      </c>
      <c r="G614" s="7">
        <v>2575</v>
      </c>
      <c r="H614" s="7">
        <v>5000</v>
      </c>
      <c r="I614" s="8">
        <v>0.03</v>
      </c>
      <c r="J614" s="9">
        <f t="shared" si="18"/>
        <v>12488750</v>
      </c>
      <c r="K614" s="9">
        <f t="shared" si="19"/>
        <v>14486949.999999998</v>
      </c>
    </row>
    <row r="615" spans="1:11" x14ac:dyDescent="0.2">
      <c r="A615" s="6">
        <v>41396</v>
      </c>
      <c r="B615" s="5" t="s">
        <v>14</v>
      </c>
      <c r="C615" s="5" t="s">
        <v>31</v>
      </c>
      <c r="D615" s="5" t="s">
        <v>25</v>
      </c>
      <c r="E615" s="5" t="s">
        <v>35</v>
      </c>
      <c r="F615" s="5">
        <v>1500</v>
      </c>
      <c r="G615" s="7">
        <v>860</v>
      </c>
      <c r="H615" s="7">
        <v>15000</v>
      </c>
      <c r="I615" s="8">
        <v>0.03</v>
      </c>
      <c r="J615" s="9">
        <f t="shared" si="18"/>
        <v>12513000</v>
      </c>
      <c r="K615" s="9">
        <f t="shared" si="19"/>
        <v>14515079.999999998</v>
      </c>
    </row>
    <row r="616" spans="1:11" x14ac:dyDescent="0.2">
      <c r="A616" s="6">
        <v>41400</v>
      </c>
      <c r="B616" s="5" t="s">
        <v>17</v>
      </c>
      <c r="C616" s="5" t="s">
        <v>31</v>
      </c>
      <c r="D616" s="5" t="s">
        <v>26</v>
      </c>
      <c r="E616" s="5" t="s">
        <v>39</v>
      </c>
      <c r="F616" s="5">
        <v>1000</v>
      </c>
      <c r="G616" s="7">
        <v>1275</v>
      </c>
      <c r="H616" s="7">
        <v>10000</v>
      </c>
      <c r="I616" s="8">
        <v>1.4999999999999999E-2</v>
      </c>
      <c r="J616" s="9">
        <f t="shared" si="18"/>
        <v>12558750</v>
      </c>
      <c r="K616" s="9">
        <f t="shared" si="19"/>
        <v>14568149.999999998</v>
      </c>
    </row>
    <row r="617" spans="1:11" x14ac:dyDescent="0.2">
      <c r="A617" s="6">
        <v>41415</v>
      </c>
      <c r="B617" s="5" t="s">
        <v>12</v>
      </c>
      <c r="C617" s="5" t="s">
        <v>30</v>
      </c>
      <c r="D617" s="5" t="s">
        <v>28</v>
      </c>
      <c r="E617" s="5" t="s">
        <v>36</v>
      </c>
      <c r="F617" s="5">
        <v>1000</v>
      </c>
      <c r="G617" s="7">
        <v>1290</v>
      </c>
      <c r="H617" s="7">
        <v>10000</v>
      </c>
      <c r="I617" s="8">
        <v>2.5000000000000001E-2</v>
      </c>
      <c r="J617" s="9">
        <f t="shared" si="18"/>
        <v>12577500</v>
      </c>
      <c r="K617" s="9">
        <f t="shared" si="19"/>
        <v>14589899.999999998</v>
      </c>
    </row>
    <row r="618" spans="1:11" x14ac:dyDescent="0.2">
      <c r="A618" s="6">
        <v>41403</v>
      </c>
      <c r="B618" s="5" t="s">
        <v>13</v>
      </c>
      <c r="C618" s="5" t="s">
        <v>30</v>
      </c>
      <c r="D618" s="5" t="s">
        <v>28</v>
      </c>
      <c r="E618" s="5" t="s">
        <v>36</v>
      </c>
      <c r="F618" s="5">
        <v>500</v>
      </c>
      <c r="G618" s="7">
        <v>2610</v>
      </c>
      <c r="H618" s="7">
        <v>5000</v>
      </c>
      <c r="I618" s="8">
        <v>2.5000000000000001E-2</v>
      </c>
      <c r="J618" s="9">
        <f t="shared" si="18"/>
        <v>12723750</v>
      </c>
      <c r="K618" s="9">
        <f t="shared" si="19"/>
        <v>14759549.999999998</v>
      </c>
    </row>
    <row r="619" spans="1:11" x14ac:dyDescent="0.2">
      <c r="A619" s="6">
        <v>41410</v>
      </c>
      <c r="B619" s="5" t="s">
        <v>13</v>
      </c>
      <c r="C619" s="5" t="s">
        <v>33</v>
      </c>
      <c r="D619" s="5" t="s">
        <v>25</v>
      </c>
      <c r="E619" s="5" t="s">
        <v>37</v>
      </c>
      <c r="F619" s="5">
        <v>500</v>
      </c>
      <c r="G619" s="7">
        <v>2645</v>
      </c>
      <c r="H619" s="7">
        <v>5000</v>
      </c>
      <c r="I619" s="8">
        <v>3.5000000000000003E-2</v>
      </c>
      <c r="J619" s="9">
        <f t="shared" si="18"/>
        <v>12762125</v>
      </c>
      <c r="K619" s="9">
        <f t="shared" si="19"/>
        <v>14804064.999999998</v>
      </c>
    </row>
    <row r="620" spans="1:11" x14ac:dyDescent="0.2">
      <c r="A620" s="6">
        <v>41400</v>
      </c>
      <c r="B620" s="5" t="s">
        <v>13</v>
      </c>
      <c r="C620" s="5" t="s">
        <v>31</v>
      </c>
      <c r="D620" s="5" t="s">
        <v>25</v>
      </c>
      <c r="E620" s="5" t="s">
        <v>39</v>
      </c>
      <c r="F620" s="5">
        <v>5000</v>
      </c>
      <c r="G620" s="7">
        <v>2595</v>
      </c>
      <c r="H620" s="7">
        <v>5000</v>
      </c>
      <c r="I620" s="8">
        <v>1.4999999999999999E-2</v>
      </c>
      <c r="J620" s="9">
        <f t="shared" si="18"/>
        <v>12780375</v>
      </c>
      <c r="K620" s="9">
        <f t="shared" si="19"/>
        <v>14825234.999999998</v>
      </c>
    </row>
    <row r="621" spans="1:11" x14ac:dyDescent="0.2">
      <c r="A621" s="6">
        <v>41407</v>
      </c>
      <c r="B621" s="5" t="s">
        <v>17</v>
      </c>
      <c r="C621" s="5" t="s">
        <v>30</v>
      </c>
      <c r="D621" s="5" t="s">
        <v>28</v>
      </c>
      <c r="E621" s="5" t="s">
        <v>34</v>
      </c>
      <c r="F621" s="5">
        <v>1000</v>
      </c>
      <c r="G621" s="7">
        <v>1310</v>
      </c>
      <c r="H621" s="7">
        <v>10000</v>
      </c>
      <c r="I621" s="8">
        <v>0.02</v>
      </c>
      <c r="J621" s="9">
        <f t="shared" si="18"/>
        <v>12838000</v>
      </c>
      <c r="K621" s="9">
        <f t="shared" si="19"/>
        <v>14892079.999999998</v>
      </c>
    </row>
    <row r="622" spans="1:11" x14ac:dyDescent="0.2">
      <c r="A622" s="6">
        <v>41417</v>
      </c>
      <c r="B622" s="5" t="s">
        <v>13</v>
      </c>
      <c r="C622" s="5" t="s">
        <v>32</v>
      </c>
      <c r="D622" s="5" t="s">
        <v>27</v>
      </c>
      <c r="E622" s="5" t="s">
        <v>38</v>
      </c>
      <c r="F622" s="5">
        <v>500</v>
      </c>
      <c r="G622" s="7">
        <v>2680</v>
      </c>
      <c r="H622" s="7">
        <v>5000</v>
      </c>
      <c r="I622" s="8">
        <v>0.04</v>
      </c>
      <c r="J622" s="9">
        <f t="shared" si="18"/>
        <v>12864000</v>
      </c>
      <c r="K622" s="9">
        <f t="shared" si="19"/>
        <v>14922239.999999998</v>
      </c>
    </row>
    <row r="623" spans="1:11" x14ac:dyDescent="0.2">
      <c r="A623" s="6">
        <v>41397</v>
      </c>
      <c r="B623" s="5" t="s">
        <v>19</v>
      </c>
      <c r="C623" s="5" t="s">
        <v>32</v>
      </c>
      <c r="D623" s="5" t="s">
        <v>28</v>
      </c>
      <c r="E623" s="5" t="s">
        <v>36</v>
      </c>
      <c r="F623" s="5">
        <v>2000</v>
      </c>
      <c r="G623" s="7">
        <v>660</v>
      </c>
      <c r="H623" s="7">
        <v>20000</v>
      </c>
      <c r="I623" s="8">
        <v>2.5000000000000001E-2</v>
      </c>
      <c r="J623" s="9">
        <f t="shared" si="18"/>
        <v>12870000</v>
      </c>
      <c r="K623" s="9">
        <f t="shared" si="19"/>
        <v>14929199.999999998</v>
      </c>
    </row>
    <row r="624" spans="1:11" x14ac:dyDescent="0.2">
      <c r="A624" s="6">
        <v>41407</v>
      </c>
      <c r="B624" s="5" t="s">
        <v>13</v>
      </c>
      <c r="C624" s="5" t="s">
        <v>30</v>
      </c>
      <c r="D624" s="5" t="s">
        <v>27</v>
      </c>
      <c r="E624" s="5" t="s">
        <v>34</v>
      </c>
      <c r="F624" s="5">
        <v>5000</v>
      </c>
      <c r="G624" s="7">
        <v>2630</v>
      </c>
      <c r="H624" s="7">
        <v>5000</v>
      </c>
      <c r="I624" s="8">
        <v>0.02</v>
      </c>
      <c r="J624" s="9">
        <f t="shared" si="18"/>
        <v>12887000</v>
      </c>
      <c r="K624" s="9">
        <f t="shared" si="19"/>
        <v>14948919.999999998</v>
      </c>
    </row>
    <row r="625" spans="1:11" x14ac:dyDescent="0.2">
      <c r="A625" s="6">
        <v>41414</v>
      </c>
      <c r="B625" s="5" t="s">
        <v>13</v>
      </c>
      <c r="C625" s="5" t="s">
        <v>33</v>
      </c>
      <c r="D625" s="5" t="s">
        <v>29</v>
      </c>
      <c r="E625" s="5" t="s">
        <v>35</v>
      </c>
      <c r="F625" s="5">
        <v>5000</v>
      </c>
      <c r="G625" s="7">
        <v>2665</v>
      </c>
      <c r="H625" s="7">
        <v>5000</v>
      </c>
      <c r="I625" s="8">
        <v>0.03</v>
      </c>
      <c r="J625" s="9">
        <f t="shared" si="18"/>
        <v>12925250</v>
      </c>
      <c r="K625" s="9">
        <f t="shared" si="19"/>
        <v>14993289.999999998</v>
      </c>
    </row>
    <row r="626" spans="1:11" x14ac:dyDescent="0.2">
      <c r="A626" s="6">
        <v>41414</v>
      </c>
      <c r="B626" s="5" t="s">
        <v>17</v>
      </c>
      <c r="C626" s="5" t="s">
        <v>33</v>
      </c>
      <c r="D626" s="5" t="s">
        <v>25</v>
      </c>
      <c r="E626" s="5" t="s">
        <v>35</v>
      </c>
      <c r="F626" s="5">
        <v>1000</v>
      </c>
      <c r="G626" s="7">
        <v>1345</v>
      </c>
      <c r="H626" s="7">
        <v>10000</v>
      </c>
      <c r="I626" s="8">
        <v>0.03</v>
      </c>
      <c r="J626" s="9">
        <f t="shared" si="18"/>
        <v>13046500</v>
      </c>
      <c r="K626" s="9">
        <f t="shared" si="19"/>
        <v>15133939.999999998</v>
      </c>
    </row>
    <row r="627" spans="1:11" x14ac:dyDescent="0.2">
      <c r="A627" s="6">
        <v>41418</v>
      </c>
      <c r="B627" s="5" t="s">
        <v>21</v>
      </c>
      <c r="C627" s="5" t="s">
        <v>33</v>
      </c>
      <c r="D627" s="5" t="s">
        <v>28</v>
      </c>
      <c r="E627" s="5" t="s">
        <v>39</v>
      </c>
      <c r="F627" s="5">
        <v>1500</v>
      </c>
      <c r="G627" s="7">
        <v>885</v>
      </c>
      <c r="H627" s="7">
        <v>15000</v>
      </c>
      <c r="I627" s="8">
        <v>1.4999999999999999E-2</v>
      </c>
      <c r="J627" s="9">
        <f t="shared" si="18"/>
        <v>13075875</v>
      </c>
      <c r="K627" s="9">
        <f t="shared" si="19"/>
        <v>15168014.999999998</v>
      </c>
    </row>
    <row r="628" spans="1:11" x14ac:dyDescent="0.2">
      <c r="A628" s="6">
        <v>41398</v>
      </c>
      <c r="B628" s="5" t="s">
        <v>12</v>
      </c>
      <c r="C628" s="5" t="s">
        <v>33</v>
      </c>
      <c r="D628" s="5" t="s">
        <v>25</v>
      </c>
      <c r="E628" s="5" t="s">
        <v>37</v>
      </c>
      <c r="F628" s="5">
        <v>1000</v>
      </c>
      <c r="G628" s="7">
        <v>1360</v>
      </c>
      <c r="H628" s="7">
        <v>10000</v>
      </c>
      <c r="I628" s="8">
        <v>3.5000000000000003E-2</v>
      </c>
      <c r="J628" s="9">
        <f t="shared" si="18"/>
        <v>13124000</v>
      </c>
      <c r="K628" s="9">
        <f t="shared" si="19"/>
        <v>15223839.999999998</v>
      </c>
    </row>
    <row r="629" spans="1:11" x14ac:dyDescent="0.2">
      <c r="A629" s="6">
        <v>41397</v>
      </c>
      <c r="B629" s="5" t="s">
        <v>13</v>
      </c>
      <c r="C629" s="5" t="s">
        <v>32</v>
      </c>
      <c r="D629" s="5" t="s">
        <v>26</v>
      </c>
      <c r="E629" s="5" t="s">
        <v>36</v>
      </c>
      <c r="F629" s="5">
        <v>5000</v>
      </c>
      <c r="G629" s="7">
        <v>2700</v>
      </c>
      <c r="H629" s="7">
        <v>5000</v>
      </c>
      <c r="I629" s="8">
        <v>2.5000000000000001E-2</v>
      </c>
      <c r="J629" s="9">
        <f t="shared" si="18"/>
        <v>13162500</v>
      </c>
      <c r="K629" s="9">
        <f t="shared" si="19"/>
        <v>15268499.999999998</v>
      </c>
    </row>
    <row r="630" spans="1:11" x14ac:dyDescent="0.2">
      <c r="A630" s="6">
        <v>41404</v>
      </c>
      <c r="B630" s="5" t="s">
        <v>19</v>
      </c>
      <c r="C630" s="5" t="s">
        <v>31</v>
      </c>
      <c r="D630" s="5" t="s">
        <v>27</v>
      </c>
      <c r="E630" s="5" t="s">
        <v>37</v>
      </c>
      <c r="F630" s="5">
        <v>3000</v>
      </c>
      <c r="G630" s="7">
        <v>455</v>
      </c>
      <c r="H630" s="7">
        <v>30000</v>
      </c>
      <c r="I630" s="8">
        <v>3.5000000000000003E-2</v>
      </c>
      <c r="J630" s="9">
        <f t="shared" si="18"/>
        <v>13172250</v>
      </c>
      <c r="K630" s="9">
        <f t="shared" si="19"/>
        <v>15279809.999999998</v>
      </c>
    </row>
    <row r="631" spans="1:11" x14ac:dyDescent="0.2">
      <c r="A631" s="6">
        <v>41404</v>
      </c>
      <c r="B631" s="5" t="s">
        <v>24</v>
      </c>
      <c r="C631" s="5" t="s">
        <v>31</v>
      </c>
      <c r="D631" s="5" t="s">
        <v>28</v>
      </c>
      <c r="E631" s="5" t="s">
        <v>37</v>
      </c>
      <c r="F631" s="5">
        <v>5000</v>
      </c>
      <c r="G631" s="7">
        <v>2735</v>
      </c>
      <c r="H631" s="7">
        <v>5000</v>
      </c>
      <c r="I631" s="8">
        <v>3.5000000000000003E-2</v>
      </c>
      <c r="J631" s="9">
        <f t="shared" si="18"/>
        <v>13196375</v>
      </c>
      <c r="K631" s="9">
        <f t="shared" si="19"/>
        <v>15307794.999999998</v>
      </c>
    </row>
    <row r="632" spans="1:11" x14ac:dyDescent="0.2">
      <c r="A632" s="6">
        <v>41411</v>
      </c>
      <c r="B632" s="5" t="s">
        <v>24</v>
      </c>
      <c r="C632" s="5" t="s">
        <v>30</v>
      </c>
      <c r="D632" s="5" t="s">
        <v>25</v>
      </c>
      <c r="E632" s="5" t="s">
        <v>38</v>
      </c>
      <c r="F632" s="5">
        <v>5000</v>
      </c>
      <c r="G632" s="7">
        <v>2770</v>
      </c>
      <c r="H632" s="7">
        <v>5000</v>
      </c>
      <c r="I632" s="8">
        <v>0.04</v>
      </c>
      <c r="J632" s="9">
        <f t="shared" si="18"/>
        <v>13296000</v>
      </c>
      <c r="K632" s="9">
        <f t="shared" si="19"/>
        <v>15423359.999999998</v>
      </c>
    </row>
    <row r="633" spans="1:11" x14ac:dyDescent="0.2">
      <c r="A633" s="6">
        <v>41400</v>
      </c>
      <c r="B633" s="5" t="s">
        <v>24</v>
      </c>
      <c r="C633" s="5" t="s">
        <v>31</v>
      </c>
      <c r="D633" s="5" t="s">
        <v>29</v>
      </c>
      <c r="E633" s="5" t="s">
        <v>39</v>
      </c>
      <c r="F633" s="5">
        <v>500</v>
      </c>
      <c r="G633" s="7">
        <v>2715</v>
      </c>
      <c r="H633" s="7">
        <v>5000</v>
      </c>
      <c r="I633" s="8">
        <v>1.4999999999999999E-2</v>
      </c>
      <c r="J633" s="9">
        <f t="shared" si="18"/>
        <v>13371375</v>
      </c>
      <c r="K633" s="9">
        <f t="shared" si="19"/>
        <v>15510794.999999998</v>
      </c>
    </row>
    <row r="634" spans="1:11" x14ac:dyDescent="0.2">
      <c r="A634" s="6">
        <v>41404</v>
      </c>
      <c r="B634" s="5" t="s">
        <v>19</v>
      </c>
      <c r="C634" s="5" t="s">
        <v>31</v>
      </c>
      <c r="D634" s="5" t="s">
        <v>25</v>
      </c>
      <c r="E634" s="5" t="s">
        <v>37</v>
      </c>
      <c r="F634" s="5">
        <v>2000</v>
      </c>
      <c r="G634" s="7">
        <v>695</v>
      </c>
      <c r="H634" s="7">
        <v>20000</v>
      </c>
      <c r="I634" s="8">
        <v>3.5000000000000003E-2</v>
      </c>
      <c r="J634" s="9">
        <f t="shared" si="18"/>
        <v>13413500</v>
      </c>
      <c r="K634" s="9">
        <f t="shared" si="19"/>
        <v>15559659.999999998</v>
      </c>
    </row>
    <row r="635" spans="1:11" x14ac:dyDescent="0.2">
      <c r="A635" s="6">
        <v>41403</v>
      </c>
      <c r="B635" s="5" t="s">
        <v>14</v>
      </c>
      <c r="C635" s="5" t="s">
        <v>30</v>
      </c>
      <c r="D635" s="5" t="s">
        <v>28</v>
      </c>
      <c r="E635" s="5" t="s">
        <v>36</v>
      </c>
      <c r="F635" s="5">
        <v>2000</v>
      </c>
      <c r="G635" s="7">
        <v>690</v>
      </c>
      <c r="H635" s="7">
        <v>20000</v>
      </c>
      <c r="I635" s="8">
        <v>2.5000000000000001E-2</v>
      </c>
      <c r="J635" s="9">
        <f t="shared" si="18"/>
        <v>13455000</v>
      </c>
      <c r="K635" s="9">
        <f t="shared" si="19"/>
        <v>15607799.999999998</v>
      </c>
    </row>
    <row r="636" spans="1:11" x14ac:dyDescent="0.2">
      <c r="A636" s="6">
        <v>41397</v>
      </c>
      <c r="B636" s="5" t="s">
        <v>10</v>
      </c>
      <c r="C636" s="5" t="s">
        <v>32</v>
      </c>
      <c r="D636" s="5" t="s">
        <v>27</v>
      </c>
      <c r="E636" s="5" t="s">
        <v>36</v>
      </c>
      <c r="F636" s="5">
        <v>1000</v>
      </c>
      <c r="G636" s="7">
        <v>1380</v>
      </c>
      <c r="H636" s="7">
        <v>10000</v>
      </c>
      <c r="I636" s="8">
        <v>2.5000000000000001E-2</v>
      </c>
      <c r="J636" s="9">
        <f t="shared" si="18"/>
        <v>13455000</v>
      </c>
      <c r="K636" s="9">
        <f t="shared" si="19"/>
        <v>15607799.999999998</v>
      </c>
    </row>
    <row r="637" spans="1:11" x14ac:dyDescent="0.2">
      <c r="A637" s="6">
        <v>41407</v>
      </c>
      <c r="B637" s="5" t="s">
        <v>24</v>
      </c>
      <c r="C637" s="5" t="s">
        <v>30</v>
      </c>
      <c r="D637" s="5" t="s">
        <v>26</v>
      </c>
      <c r="E637" s="5" t="s">
        <v>34</v>
      </c>
      <c r="F637" s="5">
        <v>500</v>
      </c>
      <c r="G637" s="7">
        <v>2750</v>
      </c>
      <c r="H637" s="7">
        <v>5000</v>
      </c>
      <c r="I637" s="8">
        <v>0.02</v>
      </c>
      <c r="J637" s="9">
        <f t="shared" si="18"/>
        <v>13475000</v>
      </c>
      <c r="K637" s="9">
        <f t="shared" si="19"/>
        <v>15630999.999999998</v>
      </c>
    </row>
    <row r="638" spans="1:11" x14ac:dyDescent="0.2">
      <c r="A638" s="6">
        <v>41414</v>
      </c>
      <c r="B638" s="5" t="s">
        <v>24</v>
      </c>
      <c r="C638" s="5" t="s">
        <v>33</v>
      </c>
      <c r="D638" s="5" t="s">
        <v>28</v>
      </c>
      <c r="E638" s="5" t="s">
        <v>35</v>
      </c>
      <c r="F638" s="5">
        <v>500</v>
      </c>
      <c r="G638" s="7">
        <v>2785</v>
      </c>
      <c r="H638" s="7">
        <v>5000</v>
      </c>
      <c r="I638" s="8">
        <v>0.03</v>
      </c>
      <c r="J638" s="9">
        <f t="shared" si="18"/>
        <v>13507250</v>
      </c>
      <c r="K638" s="9">
        <f t="shared" si="19"/>
        <v>15668409.999999998</v>
      </c>
    </row>
    <row r="639" spans="1:11" x14ac:dyDescent="0.2">
      <c r="A639" s="6">
        <v>41401</v>
      </c>
      <c r="B639" s="5" t="s">
        <v>21</v>
      </c>
      <c r="C639" s="5" t="s">
        <v>32</v>
      </c>
      <c r="D639" s="5" t="s">
        <v>25</v>
      </c>
      <c r="E639" s="5" t="s">
        <v>34</v>
      </c>
      <c r="F639" s="5">
        <v>1500</v>
      </c>
      <c r="G639" s="7">
        <v>920</v>
      </c>
      <c r="H639" s="7">
        <v>15000</v>
      </c>
      <c r="I639" s="8">
        <v>0.02</v>
      </c>
      <c r="J639" s="9">
        <f t="shared" si="18"/>
        <v>13524000</v>
      </c>
      <c r="K639" s="9">
        <f t="shared" si="19"/>
        <v>15687839.999999998</v>
      </c>
    </row>
    <row r="640" spans="1:11" x14ac:dyDescent="0.2">
      <c r="A640" s="6">
        <v>41403</v>
      </c>
      <c r="B640" s="5" t="s">
        <v>12</v>
      </c>
      <c r="C640" s="5" t="s">
        <v>30</v>
      </c>
      <c r="D640" s="5" t="s">
        <v>27</v>
      </c>
      <c r="E640" s="5" t="s">
        <v>36</v>
      </c>
      <c r="F640" s="5">
        <v>1500</v>
      </c>
      <c r="G640" s="7">
        <v>930</v>
      </c>
      <c r="H640" s="7">
        <v>15000</v>
      </c>
      <c r="I640" s="8">
        <v>2.5000000000000001E-2</v>
      </c>
      <c r="J640" s="9">
        <f t="shared" si="18"/>
        <v>13601250</v>
      </c>
      <c r="K640" s="9">
        <f t="shared" si="19"/>
        <v>15777449.999999998</v>
      </c>
    </row>
    <row r="641" spans="1:11" x14ac:dyDescent="0.2">
      <c r="A641" s="6">
        <v>41404</v>
      </c>
      <c r="B641" s="5" t="s">
        <v>10</v>
      </c>
      <c r="C641" s="5" t="s">
        <v>31</v>
      </c>
      <c r="D641" s="5" t="s">
        <v>29</v>
      </c>
      <c r="E641" s="5" t="s">
        <v>37</v>
      </c>
      <c r="F641" s="5">
        <v>1000</v>
      </c>
      <c r="G641" s="7">
        <v>1415</v>
      </c>
      <c r="H641" s="7">
        <v>10000</v>
      </c>
      <c r="I641" s="8">
        <v>3.5000000000000003E-2</v>
      </c>
      <c r="J641" s="9">
        <f t="shared" si="18"/>
        <v>13654750</v>
      </c>
      <c r="K641" s="9">
        <f t="shared" si="19"/>
        <v>15839509.999999998</v>
      </c>
    </row>
    <row r="642" spans="1:11" x14ac:dyDescent="0.2">
      <c r="A642" s="6">
        <v>41405</v>
      </c>
      <c r="B642" s="5" t="s">
        <v>12</v>
      </c>
      <c r="C642" s="5" t="s">
        <v>32</v>
      </c>
      <c r="D642" s="5" t="s">
        <v>27</v>
      </c>
      <c r="E642" s="5" t="s">
        <v>38</v>
      </c>
      <c r="F642" s="5">
        <v>1000</v>
      </c>
      <c r="G642" s="7">
        <v>1430</v>
      </c>
      <c r="H642" s="7">
        <v>10000</v>
      </c>
      <c r="I642" s="8">
        <v>0.04</v>
      </c>
      <c r="J642" s="9">
        <f t="shared" ref="J642:J705" si="20">G642*H642*(1-I642)</f>
        <v>13728000</v>
      </c>
      <c r="K642" s="9">
        <f t="shared" ref="K642:K705" si="21">J642*1.16</f>
        <v>15924479.999999998</v>
      </c>
    </row>
    <row r="643" spans="1:11" x14ac:dyDescent="0.2">
      <c r="A643" s="6">
        <v>41397</v>
      </c>
      <c r="B643" s="5" t="s">
        <v>24</v>
      </c>
      <c r="C643" s="5" t="s">
        <v>32</v>
      </c>
      <c r="D643" s="5" t="s">
        <v>25</v>
      </c>
      <c r="E643" s="5" t="s">
        <v>36</v>
      </c>
      <c r="F643" s="5">
        <v>500</v>
      </c>
      <c r="G643" s="7">
        <v>2820</v>
      </c>
      <c r="H643" s="7">
        <v>5000</v>
      </c>
      <c r="I643" s="8">
        <v>2.5000000000000001E-2</v>
      </c>
      <c r="J643" s="9">
        <f t="shared" si="20"/>
        <v>13747500</v>
      </c>
      <c r="K643" s="9">
        <f t="shared" si="21"/>
        <v>15947099.999999998</v>
      </c>
    </row>
    <row r="644" spans="1:11" x14ac:dyDescent="0.2">
      <c r="A644" s="6">
        <v>41404</v>
      </c>
      <c r="B644" s="5" t="s">
        <v>24</v>
      </c>
      <c r="C644" s="5" t="s">
        <v>31</v>
      </c>
      <c r="D644" s="5" t="s">
        <v>27</v>
      </c>
      <c r="E644" s="5" t="s">
        <v>37</v>
      </c>
      <c r="F644" s="5">
        <v>500</v>
      </c>
      <c r="G644" s="7">
        <v>2855</v>
      </c>
      <c r="H644" s="7">
        <v>5000</v>
      </c>
      <c r="I644" s="8">
        <v>3.5000000000000003E-2</v>
      </c>
      <c r="J644" s="9">
        <f t="shared" si="20"/>
        <v>13775375</v>
      </c>
      <c r="K644" s="9">
        <f t="shared" si="21"/>
        <v>15979434.999999998</v>
      </c>
    </row>
    <row r="645" spans="1:11" x14ac:dyDescent="0.2">
      <c r="A645" s="6">
        <v>41418</v>
      </c>
      <c r="B645" s="5" t="s">
        <v>24</v>
      </c>
      <c r="C645" s="5" t="s">
        <v>33</v>
      </c>
      <c r="D645" s="5" t="s">
        <v>27</v>
      </c>
      <c r="E645" s="5" t="s">
        <v>39</v>
      </c>
      <c r="F645" s="5">
        <v>5000</v>
      </c>
      <c r="G645" s="7">
        <v>2805</v>
      </c>
      <c r="H645" s="7">
        <v>5000</v>
      </c>
      <c r="I645" s="8">
        <v>1.4999999999999999E-2</v>
      </c>
      <c r="J645" s="9">
        <f t="shared" si="20"/>
        <v>13814625</v>
      </c>
      <c r="K645" s="9">
        <f t="shared" si="21"/>
        <v>16024964.999999998</v>
      </c>
    </row>
    <row r="646" spans="1:11" x14ac:dyDescent="0.2">
      <c r="A646" s="6">
        <v>41411</v>
      </c>
      <c r="B646" s="5" t="s">
        <v>24</v>
      </c>
      <c r="C646" s="5" t="s">
        <v>30</v>
      </c>
      <c r="D646" s="5" t="s">
        <v>29</v>
      </c>
      <c r="E646" s="5" t="s">
        <v>38</v>
      </c>
      <c r="F646" s="5">
        <v>500</v>
      </c>
      <c r="G646" s="7">
        <v>2890</v>
      </c>
      <c r="H646" s="7">
        <v>5000</v>
      </c>
      <c r="I646" s="8">
        <v>0.04</v>
      </c>
      <c r="J646" s="9">
        <f t="shared" si="20"/>
        <v>13872000</v>
      </c>
      <c r="K646" s="9">
        <f t="shared" si="21"/>
        <v>16091519.999999998</v>
      </c>
    </row>
    <row r="647" spans="1:11" x14ac:dyDescent="0.2">
      <c r="A647" s="6">
        <v>41408</v>
      </c>
      <c r="B647" s="5" t="s">
        <v>21</v>
      </c>
      <c r="C647" s="5" t="s">
        <v>31</v>
      </c>
      <c r="D647" s="5" t="s">
        <v>27</v>
      </c>
      <c r="E647" s="5" t="s">
        <v>35</v>
      </c>
      <c r="F647" s="5">
        <v>1500</v>
      </c>
      <c r="G647" s="7">
        <v>955</v>
      </c>
      <c r="H647" s="7">
        <v>15000</v>
      </c>
      <c r="I647" s="8">
        <v>0.03</v>
      </c>
      <c r="J647" s="9">
        <f t="shared" si="20"/>
        <v>13895250</v>
      </c>
      <c r="K647" s="9">
        <f t="shared" si="21"/>
        <v>16118489.999999998</v>
      </c>
    </row>
    <row r="648" spans="1:11" x14ac:dyDescent="0.2">
      <c r="A648" s="6">
        <v>41401</v>
      </c>
      <c r="B648" s="5" t="s">
        <v>24</v>
      </c>
      <c r="C648" s="5" t="s">
        <v>32</v>
      </c>
      <c r="D648" s="5" t="s">
        <v>29</v>
      </c>
      <c r="E648" s="5" t="s">
        <v>34</v>
      </c>
      <c r="F648" s="5">
        <v>5000</v>
      </c>
      <c r="G648" s="7">
        <v>2840</v>
      </c>
      <c r="H648" s="7">
        <v>5000</v>
      </c>
      <c r="I648" s="8">
        <v>0.02</v>
      </c>
      <c r="J648" s="9">
        <f t="shared" si="20"/>
        <v>13916000</v>
      </c>
      <c r="K648" s="9">
        <f t="shared" si="21"/>
        <v>16142559.999999998</v>
      </c>
    </row>
    <row r="649" spans="1:11" x14ac:dyDescent="0.2">
      <c r="A649" s="6">
        <v>41411</v>
      </c>
      <c r="B649" s="5" t="s">
        <v>10</v>
      </c>
      <c r="C649" s="5" t="s">
        <v>30</v>
      </c>
      <c r="D649" s="5" t="s">
        <v>26</v>
      </c>
      <c r="E649" s="5" t="s">
        <v>38</v>
      </c>
      <c r="F649" s="5">
        <v>1000</v>
      </c>
      <c r="G649" s="7">
        <v>1450</v>
      </c>
      <c r="H649" s="7">
        <v>10000</v>
      </c>
      <c r="I649" s="8">
        <v>0.04</v>
      </c>
      <c r="J649" s="9">
        <f t="shared" si="20"/>
        <v>13920000</v>
      </c>
      <c r="K649" s="9">
        <f t="shared" si="21"/>
        <v>16147199.999999998</v>
      </c>
    </row>
    <row r="650" spans="1:11" x14ac:dyDescent="0.2">
      <c r="A650" s="6">
        <v>41408</v>
      </c>
      <c r="B650" s="5" t="s">
        <v>24</v>
      </c>
      <c r="C650" s="5" t="s">
        <v>31</v>
      </c>
      <c r="D650" s="5" t="s">
        <v>26</v>
      </c>
      <c r="E650" s="5" t="s">
        <v>35</v>
      </c>
      <c r="F650" s="5">
        <v>5000</v>
      </c>
      <c r="G650" s="7">
        <v>2875</v>
      </c>
      <c r="H650" s="7">
        <v>5000</v>
      </c>
      <c r="I650" s="8">
        <v>0.03</v>
      </c>
      <c r="J650" s="9">
        <f t="shared" si="20"/>
        <v>13943750</v>
      </c>
      <c r="K650" s="9">
        <f t="shared" si="21"/>
        <v>16174749.999999998</v>
      </c>
    </row>
    <row r="651" spans="1:11" x14ac:dyDescent="0.2">
      <c r="A651" s="6">
        <v>41411</v>
      </c>
      <c r="B651" s="5" t="s">
        <v>21</v>
      </c>
      <c r="C651" s="5" t="s">
        <v>30</v>
      </c>
      <c r="D651" s="5" t="s">
        <v>27</v>
      </c>
      <c r="E651" s="5" t="s">
        <v>38</v>
      </c>
      <c r="F651" s="5">
        <v>2000</v>
      </c>
      <c r="G651" s="7">
        <v>730</v>
      </c>
      <c r="H651" s="7">
        <v>20000</v>
      </c>
      <c r="I651" s="8">
        <v>0.04</v>
      </c>
      <c r="J651" s="9">
        <f t="shared" si="20"/>
        <v>14016000</v>
      </c>
      <c r="K651" s="9">
        <f t="shared" si="21"/>
        <v>16258559.999999998</v>
      </c>
    </row>
    <row r="652" spans="1:11" x14ac:dyDescent="0.2">
      <c r="A652" s="6">
        <v>41411</v>
      </c>
      <c r="B652" s="5" t="s">
        <v>19</v>
      </c>
      <c r="C652" s="5" t="s">
        <v>30</v>
      </c>
      <c r="D652" s="5" t="s">
        <v>29</v>
      </c>
      <c r="E652" s="5" t="s">
        <v>38</v>
      </c>
      <c r="F652" s="5">
        <v>3000</v>
      </c>
      <c r="G652" s="7">
        <v>490</v>
      </c>
      <c r="H652" s="7">
        <v>30000</v>
      </c>
      <c r="I652" s="8">
        <v>0.04</v>
      </c>
      <c r="J652" s="9">
        <f t="shared" si="20"/>
        <v>14112000</v>
      </c>
      <c r="K652" s="9">
        <f t="shared" si="21"/>
        <v>16369919.999999998</v>
      </c>
    </row>
    <row r="653" spans="1:11" x14ac:dyDescent="0.2">
      <c r="A653" s="6">
        <v>41415</v>
      </c>
      <c r="B653" s="5" t="s">
        <v>24</v>
      </c>
      <c r="C653" s="5" t="s">
        <v>30</v>
      </c>
      <c r="D653" s="5" t="s">
        <v>28</v>
      </c>
      <c r="E653" s="5" t="s">
        <v>36</v>
      </c>
      <c r="F653" s="5">
        <v>5000</v>
      </c>
      <c r="G653" s="7">
        <v>2910</v>
      </c>
      <c r="H653" s="7">
        <v>5000</v>
      </c>
      <c r="I653" s="8">
        <v>2.5000000000000001E-2</v>
      </c>
      <c r="J653" s="9">
        <f t="shared" si="20"/>
        <v>14186250</v>
      </c>
      <c r="K653" s="9">
        <f t="shared" si="21"/>
        <v>16456049.999999998</v>
      </c>
    </row>
    <row r="654" spans="1:11" x14ac:dyDescent="0.2">
      <c r="A654" s="6">
        <v>41398</v>
      </c>
      <c r="B654" s="5" t="s">
        <v>24</v>
      </c>
      <c r="C654" s="5" t="s">
        <v>33</v>
      </c>
      <c r="D654" s="5" t="s">
        <v>25</v>
      </c>
      <c r="E654" s="5" t="s">
        <v>37</v>
      </c>
      <c r="F654" s="5">
        <v>5000</v>
      </c>
      <c r="G654" s="7">
        <v>2945</v>
      </c>
      <c r="H654" s="7">
        <v>5000</v>
      </c>
      <c r="I654" s="8">
        <v>3.5000000000000003E-2</v>
      </c>
      <c r="J654" s="9">
        <f t="shared" si="20"/>
        <v>14209625</v>
      </c>
      <c r="K654" s="9">
        <f t="shared" si="21"/>
        <v>16483164.999999998</v>
      </c>
    </row>
    <row r="655" spans="1:11" x14ac:dyDescent="0.2">
      <c r="A655" s="6">
        <v>41405</v>
      </c>
      <c r="B655" s="5" t="s">
        <v>24</v>
      </c>
      <c r="C655" s="5" t="s">
        <v>32</v>
      </c>
      <c r="D655" s="5" t="s">
        <v>27</v>
      </c>
      <c r="E655" s="5" t="s">
        <v>38</v>
      </c>
      <c r="F655" s="5">
        <v>5000</v>
      </c>
      <c r="G655" s="7">
        <v>2980</v>
      </c>
      <c r="H655" s="7">
        <v>5000</v>
      </c>
      <c r="I655" s="8">
        <v>0.04</v>
      </c>
      <c r="J655" s="9">
        <f t="shared" si="20"/>
        <v>14304000</v>
      </c>
      <c r="K655" s="9">
        <f t="shared" si="21"/>
        <v>16592639.999999998</v>
      </c>
    </row>
    <row r="656" spans="1:11" x14ac:dyDescent="0.2">
      <c r="A656" s="6">
        <v>41418</v>
      </c>
      <c r="B656" s="5" t="s">
        <v>24</v>
      </c>
      <c r="C656" s="5" t="s">
        <v>33</v>
      </c>
      <c r="D656" s="5" t="s">
        <v>26</v>
      </c>
      <c r="E656" s="5" t="s">
        <v>39</v>
      </c>
      <c r="F656" s="5">
        <v>500</v>
      </c>
      <c r="G656" s="7">
        <v>2925</v>
      </c>
      <c r="H656" s="7">
        <v>5000</v>
      </c>
      <c r="I656" s="8">
        <v>1.4999999999999999E-2</v>
      </c>
      <c r="J656" s="9">
        <f t="shared" si="20"/>
        <v>14405625</v>
      </c>
      <c r="K656" s="9">
        <f t="shared" si="21"/>
        <v>16710524.999999998</v>
      </c>
    </row>
    <row r="657" spans="1:11" x14ac:dyDescent="0.2">
      <c r="A657" s="6">
        <v>41407</v>
      </c>
      <c r="B657" s="5" t="s">
        <v>14</v>
      </c>
      <c r="C657" s="5" t="s">
        <v>30</v>
      </c>
      <c r="D657" s="5" t="s">
        <v>28</v>
      </c>
      <c r="E657" s="5" t="s">
        <v>34</v>
      </c>
      <c r="F657" s="5">
        <v>3000</v>
      </c>
      <c r="G657" s="7">
        <v>490</v>
      </c>
      <c r="H657" s="7">
        <v>30000</v>
      </c>
      <c r="I657" s="8">
        <v>0.02</v>
      </c>
      <c r="J657" s="9">
        <f t="shared" si="20"/>
        <v>14406000</v>
      </c>
      <c r="K657" s="9">
        <f t="shared" si="21"/>
        <v>16710959.999999998</v>
      </c>
    </row>
    <row r="658" spans="1:11" x14ac:dyDescent="0.2">
      <c r="A658" s="6">
        <v>41410</v>
      </c>
      <c r="B658" s="5" t="s">
        <v>12</v>
      </c>
      <c r="C658" s="5" t="s">
        <v>33</v>
      </c>
      <c r="D658" s="5" t="s">
        <v>29</v>
      </c>
      <c r="E658" s="5" t="s">
        <v>37</v>
      </c>
      <c r="F658" s="5">
        <v>1500</v>
      </c>
      <c r="G658" s="7">
        <v>1000</v>
      </c>
      <c r="H658" s="7">
        <v>15000</v>
      </c>
      <c r="I658" s="8">
        <v>3.5000000000000003E-2</v>
      </c>
      <c r="J658" s="9">
        <f t="shared" si="20"/>
        <v>14475000</v>
      </c>
      <c r="K658" s="9">
        <f t="shared" si="21"/>
        <v>16791000</v>
      </c>
    </row>
    <row r="659" spans="1:11" x14ac:dyDescent="0.2">
      <c r="A659" s="6">
        <v>41415</v>
      </c>
      <c r="B659" s="5" t="s">
        <v>21</v>
      </c>
      <c r="C659" s="5" t="s">
        <v>30</v>
      </c>
      <c r="D659" s="5" t="s">
        <v>29</v>
      </c>
      <c r="E659" s="5" t="s">
        <v>36</v>
      </c>
      <c r="F659" s="5">
        <v>1500</v>
      </c>
      <c r="G659" s="7">
        <v>990</v>
      </c>
      <c r="H659" s="7">
        <v>15000</v>
      </c>
      <c r="I659" s="8">
        <v>2.5000000000000001E-2</v>
      </c>
      <c r="J659" s="9">
        <f t="shared" si="20"/>
        <v>14478750</v>
      </c>
      <c r="K659" s="9">
        <f t="shared" si="21"/>
        <v>16795350</v>
      </c>
    </row>
    <row r="660" spans="1:11" x14ac:dyDescent="0.2">
      <c r="A660" s="6">
        <v>41401</v>
      </c>
      <c r="B660" s="5" t="s">
        <v>24</v>
      </c>
      <c r="C660" s="5" t="s">
        <v>32</v>
      </c>
      <c r="D660" s="5" t="s">
        <v>28</v>
      </c>
      <c r="E660" s="5" t="s">
        <v>34</v>
      </c>
      <c r="F660" s="5">
        <v>500</v>
      </c>
      <c r="G660" s="7">
        <v>2960</v>
      </c>
      <c r="H660" s="7">
        <v>5000</v>
      </c>
      <c r="I660" s="8">
        <v>0.02</v>
      </c>
      <c r="J660" s="9">
        <f t="shared" si="20"/>
        <v>14504000</v>
      </c>
      <c r="K660" s="9">
        <f t="shared" si="21"/>
        <v>16824640</v>
      </c>
    </row>
    <row r="661" spans="1:11" x14ac:dyDescent="0.2">
      <c r="A661" s="6">
        <v>41408</v>
      </c>
      <c r="B661" s="5" t="s">
        <v>24</v>
      </c>
      <c r="C661" s="5" t="s">
        <v>31</v>
      </c>
      <c r="D661" s="5" t="s">
        <v>25</v>
      </c>
      <c r="E661" s="5" t="s">
        <v>35</v>
      </c>
      <c r="F661" s="5">
        <v>500</v>
      </c>
      <c r="G661" s="7">
        <v>2995</v>
      </c>
      <c r="H661" s="7">
        <v>5000</v>
      </c>
      <c r="I661" s="8">
        <v>0.03</v>
      </c>
      <c r="J661" s="9">
        <f t="shared" si="20"/>
        <v>14525750</v>
      </c>
      <c r="K661" s="9">
        <f t="shared" si="21"/>
        <v>16849870</v>
      </c>
    </row>
    <row r="662" spans="1:11" x14ac:dyDescent="0.2">
      <c r="A662" s="6">
        <v>41418</v>
      </c>
      <c r="B662" s="5" t="s">
        <v>10</v>
      </c>
      <c r="C662" s="5" t="s">
        <v>33</v>
      </c>
      <c r="D662" s="5" t="s">
        <v>28</v>
      </c>
      <c r="E662" s="5" t="s">
        <v>39</v>
      </c>
      <c r="F662" s="5">
        <v>1000</v>
      </c>
      <c r="G662" s="7">
        <v>1485</v>
      </c>
      <c r="H662" s="7">
        <v>10000</v>
      </c>
      <c r="I662" s="8">
        <v>1.4999999999999999E-2</v>
      </c>
      <c r="J662" s="9">
        <f t="shared" si="20"/>
        <v>14627250</v>
      </c>
      <c r="K662" s="9">
        <f t="shared" si="21"/>
        <v>16967610</v>
      </c>
    </row>
    <row r="663" spans="1:11" x14ac:dyDescent="0.2">
      <c r="A663" s="6">
        <v>41410</v>
      </c>
      <c r="B663" s="5" t="s">
        <v>14</v>
      </c>
      <c r="C663" s="5" t="s">
        <v>33</v>
      </c>
      <c r="D663" s="5" t="s">
        <v>25</v>
      </c>
      <c r="E663" s="5" t="s">
        <v>37</v>
      </c>
      <c r="F663" s="5">
        <v>2000</v>
      </c>
      <c r="G663" s="7">
        <v>760</v>
      </c>
      <c r="H663" s="7">
        <v>20000</v>
      </c>
      <c r="I663" s="8">
        <v>3.5000000000000003E-2</v>
      </c>
      <c r="J663" s="9">
        <f t="shared" si="20"/>
        <v>14668000</v>
      </c>
      <c r="K663" s="9">
        <f t="shared" si="21"/>
        <v>17014880</v>
      </c>
    </row>
    <row r="664" spans="1:11" x14ac:dyDescent="0.2">
      <c r="A664" s="6">
        <v>41415</v>
      </c>
      <c r="B664" s="5" t="s">
        <v>24</v>
      </c>
      <c r="C664" s="5" t="s">
        <v>30</v>
      </c>
      <c r="D664" s="5" t="s">
        <v>27</v>
      </c>
      <c r="E664" s="5" t="s">
        <v>36</v>
      </c>
      <c r="F664" s="5">
        <v>500</v>
      </c>
      <c r="G664" s="7">
        <v>3030</v>
      </c>
      <c r="H664" s="7">
        <v>5000</v>
      </c>
      <c r="I664" s="8">
        <v>2.5000000000000001E-2</v>
      </c>
      <c r="J664" s="9">
        <f t="shared" si="20"/>
        <v>14771250</v>
      </c>
      <c r="K664" s="9">
        <f t="shared" si="21"/>
        <v>17134650</v>
      </c>
    </row>
    <row r="665" spans="1:11" x14ac:dyDescent="0.2">
      <c r="A665" s="6">
        <v>41412</v>
      </c>
      <c r="B665" s="5" t="s">
        <v>12</v>
      </c>
      <c r="C665" s="5" t="s">
        <v>31</v>
      </c>
      <c r="D665" s="5" t="s">
        <v>29</v>
      </c>
      <c r="E665" s="5" t="s">
        <v>39</v>
      </c>
      <c r="F665" s="5">
        <v>1000</v>
      </c>
      <c r="G665" s="7">
        <v>1500</v>
      </c>
      <c r="H665" s="7">
        <v>10000</v>
      </c>
      <c r="I665" s="8">
        <v>1.4999999999999999E-2</v>
      </c>
      <c r="J665" s="9">
        <f t="shared" si="20"/>
        <v>14775000</v>
      </c>
      <c r="K665" s="9">
        <f t="shared" si="21"/>
        <v>17139000</v>
      </c>
    </row>
    <row r="666" spans="1:11" x14ac:dyDescent="0.2">
      <c r="A666" s="6">
        <v>41398</v>
      </c>
      <c r="B666" s="5" t="s">
        <v>23</v>
      </c>
      <c r="C666" s="5" t="s">
        <v>33</v>
      </c>
      <c r="D666" s="5" t="s">
        <v>29</v>
      </c>
      <c r="E666" s="5" t="s">
        <v>37</v>
      </c>
      <c r="F666" s="5">
        <v>500</v>
      </c>
      <c r="G666" s="7">
        <v>3065</v>
      </c>
      <c r="H666" s="7">
        <v>5000</v>
      </c>
      <c r="I666" s="8">
        <v>3.5000000000000003E-2</v>
      </c>
      <c r="J666" s="9">
        <f t="shared" si="20"/>
        <v>14788625</v>
      </c>
      <c r="K666" s="9">
        <f t="shared" si="21"/>
        <v>17154805</v>
      </c>
    </row>
    <row r="667" spans="1:11" x14ac:dyDescent="0.2">
      <c r="A667" s="6">
        <v>41398</v>
      </c>
      <c r="B667" s="5" t="s">
        <v>21</v>
      </c>
      <c r="C667" s="5" t="s">
        <v>33</v>
      </c>
      <c r="D667" s="5" t="s">
        <v>26</v>
      </c>
      <c r="E667" s="5" t="s">
        <v>37</v>
      </c>
      <c r="F667" s="5">
        <v>1500</v>
      </c>
      <c r="G667" s="7">
        <v>1025</v>
      </c>
      <c r="H667" s="7">
        <v>15000</v>
      </c>
      <c r="I667" s="8">
        <v>3.5000000000000003E-2</v>
      </c>
      <c r="J667" s="9">
        <f t="shared" si="20"/>
        <v>14836875</v>
      </c>
      <c r="K667" s="9">
        <f t="shared" si="21"/>
        <v>17210775</v>
      </c>
    </row>
    <row r="668" spans="1:11" x14ac:dyDescent="0.2">
      <c r="A668" s="6">
        <v>41412</v>
      </c>
      <c r="B668" s="5" t="s">
        <v>24</v>
      </c>
      <c r="C668" s="5" t="s">
        <v>31</v>
      </c>
      <c r="D668" s="5" t="s">
        <v>29</v>
      </c>
      <c r="E668" s="5" t="s">
        <v>39</v>
      </c>
      <c r="F668" s="5">
        <v>5000</v>
      </c>
      <c r="G668" s="7">
        <v>3015</v>
      </c>
      <c r="H668" s="7">
        <v>5000</v>
      </c>
      <c r="I668" s="8">
        <v>1.4999999999999999E-2</v>
      </c>
      <c r="J668" s="9">
        <f t="shared" si="20"/>
        <v>14848875</v>
      </c>
      <c r="K668" s="9">
        <f t="shared" si="21"/>
        <v>17224695</v>
      </c>
    </row>
    <row r="669" spans="1:11" x14ac:dyDescent="0.2">
      <c r="A669" s="6">
        <v>41405</v>
      </c>
      <c r="B669" s="5" t="s">
        <v>23</v>
      </c>
      <c r="C669" s="5" t="s">
        <v>32</v>
      </c>
      <c r="D669" s="5" t="s">
        <v>26</v>
      </c>
      <c r="E669" s="5" t="s">
        <v>38</v>
      </c>
      <c r="F669" s="5">
        <v>500</v>
      </c>
      <c r="G669" s="7">
        <v>3100</v>
      </c>
      <c r="H669" s="7">
        <v>5000</v>
      </c>
      <c r="I669" s="8">
        <v>0.04</v>
      </c>
      <c r="J669" s="9">
        <f t="shared" si="20"/>
        <v>14880000</v>
      </c>
      <c r="K669" s="9">
        <f t="shared" si="21"/>
        <v>17260800</v>
      </c>
    </row>
    <row r="670" spans="1:11" x14ac:dyDescent="0.2">
      <c r="A670" s="6">
        <v>41401</v>
      </c>
      <c r="B670" s="5" t="s">
        <v>10</v>
      </c>
      <c r="C670" s="5" t="s">
        <v>32</v>
      </c>
      <c r="D670" s="5" t="s">
        <v>25</v>
      </c>
      <c r="E670" s="5" t="s">
        <v>34</v>
      </c>
      <c r="F670" s="5">
        <v>1000</v>
      </c>
      <c r="G670" s="7">
        <v>1520</v>
      </c>
      <c r="H670" s="7">
        <v>10000</v>
      </c>
      <c r="I670" s="8">
        <v>0.02</v>
      </c>
      <c r="J670" s="9">
        <f t="shared" si="20"/>
        <v>14896000</v>
      </c>
      <c r="K670" s="9">
        <f t="shared" si="21"/>
        <v>17279360</v>
      </c>
    </row>
    <row r="671" spans="1:11" x14ac:dyDescent="0.2">
      <c r="A671" s="6">
        <v>41395</v>
      </c>
      <c r="B671" s="5" t="s">
        <v>23</v>
      </c>
      <c r="C671" s="5" t="s">
        <v>30</v>
      </c>
      <c r="D671" s="5" t="s">
        <v>26</v>
      </c>
      <c r="E671" s="5" t="s">
        <v>34</v>
      </c>
      <c r="F671" s="5">
        <v>5000</v>
      </c>
      <c r="G671" s="7">
        <v>3050</v>
      </c>
      <c r="H671" s="7">
        <v>5000</v>
      </c>
      <c r="I671" s="8">
        <v>0.02</v>
      </c>
      <c r="J671" s="9">
        <f t="shared" si="20"/>
        <v>14945000</v>
      </c>
      <c r="K671" s="9">
        <f t="shared" si="21"/>
        <v>17336200</v>
      </c>
    </row>
    <row r="672" spans="1:11" x14ac:dyDescent="0.2">
      <c r="A672" s="6">
        <v>41402</v>
      </c>
      <c r="B672" s="5" t="s">
        <v>23</v>
      </c>
      <c r="C672" s="5" t="s">
        <v>33</v>
      </c>
      <c r="D672" s="5" t="s">
        <v>28</v>
      </c>
      <c r="E672" s="5" t="s">
        <v>35</v>
      </c>
      <c r="F672" s="5">
        <v>5000</v>
      </c>
      <c r="G672" s="7">
        <v>3085</v>
      </c>
      <c r="H672" s="7">
        <v>5000</v>
      </c>
      <c r="I672" s="8">
        <v>0.03</v>
      </c>
      <c r="J672" s="9">
        <f t="shared" si="20"/>
        <v>14962250</v>
      </c>
      <c r="K672" s="9">
        <f t="shared" si="21"/>
        <v>17356210</v>
      </c>
    </row>
    <row r="673" spans="1:11" x14ac:dyDescent="0.2">
      <c r="A673" s="6">
        <v>41418</v>
      </c>
      <c r="B673" s="5" t="s">
        <v>21</v>
      </c>
      <c r="C673" s="5" t="s">
        <v>33</v>
      </c>
      <c r="D673" s="5" t="s">
        <v>29</v>
      </c>
      <c r="E673" s="5" t="s">
        <v>39</v>
      </c>
      <c r="F673" s="5">
        <v>2000</v>
      </c>
      <c r="G673" s="7">
        <v>765</v>
      </c>
      <c r="H673" s="7">
        <v>20000</v>
      </c>
      <c r="I673" s="8">
        <v>1.4999999999999999E-2</v>
      </c>
      <c r="J673" s="9">
        <f t="shared" si="20"/>
        <v>15070500</v>
      </c>
      <c r="K673" s="9">
        <f t="shared" si="21"/>
        <v>17481780</v>
      </c>
    </row>
    <row r="674" spans="1:11" x14ac:dyDescent="0.2">
      <c r="A674" s="6">
        <v>41408</v>
      </c>
      <c r="B674" s="5" t="s">
        <v>10</v>
      </c>
      <c r="C674" s="5" t="s">
        <v>31</v>
      </c>
      <c r="D674" s="5" t="s">
        <v>27</v>
      </c>
      <c r="E674" s="5" t="s">
        <v>35</v>
      </c>
      <c r="F674" s="5">
        <v>1000</v>
      </c>
      <c r="G674" s="7">
        <v>1555</v>
      </c>
      <c r="H674" s="7">
        <v>10000</v>
      </c>
      <c r="I674" s="8">
        <v>0.03</v>
      </c>
      <c r="J674" s="9">
        <f t="shared" si="20"/>
        <v>15083500</v>
      </c>
      <c r="K674" s="9">
        <f t="shared" si="21"/>
        <v>17496860</v>
      </c>
    </row>
    <row r="675" spans="1:11" x14ac:dyDescent="0.2">
      <c r="A675" s="6">
        <v>41409</v>
      </c>
      <c r="B675" s="5" t="s">
        <v>23</v>
      </c>
      <c r="C675" s="5" t="s">
        <v>32</v>
      </c>
      <c r="D675" s="5" t="s">
        <v>25</v>
      </c>
      <c r="E675" s="5" t="s">
        <v>36</v>
      </c>
      <c r="F675" s="5">
        <v>5000</v>
      </c>
      <c r="G675" s="7">
        <v>3120</v>
      </c>
      <c r="H675" s="7">
        <v>5000</v>
      </c>
      <c r="I675" s="8">
        <v>2.5000000000000001E-2</v>
      </c>
      <c r="J675" s="9">
        <f t="shared" si="20"/>
        <v>15210000</v>
      </c>
      <c r="K675" s="9">
        <f t="shared" si="21"/>
        <v>17643600</v>
      </c>
    </row>
    <row r="676" spans="1:11" x14ac:dyDescent="0.2">
      <c r="A676" s="6">
        <v>41416</v>
      </c>
      <c r="B676" s="5" t="s">
        <v>23</v>
      </c>
      <c r="C676" s="5" t="s">
        <v>31</v>
      </c>
      <c r="D676" s="5" t="s">
        <v>27</v>
      </c>
      <c r="E676" s="5" t="s">
        <v>37</v>
      </c>
      <c r="F676" s="5">
        <v>5000</v>
      </c>
      <c r="G676" s="7">
        <v>3155</v>
      </c>
      <c r="H676" s="7">
        <v>5000</v>
      </c>
      <c r="I676" s="8">
        <v>3.5000000000000003E-2</v>
      </c>
      <c r="J676" s="9">
        <f t="shared" si="20"/>
        <v>15222875</v>
      </c>
      <c r="K676" s="9">
        <f t="shared" si="21"/>
        <v>17658535</v>
      </c>
    </row>
    <row r="677" spans="1:11" x14ac:dyDescent="0.2">
      <c r="A677" s="6">
        <v>41405</v>
      </c>
      <c r="B677" s="5" t="s">
        <v>17</v>
      </c>
      <c r="C677" s="5" t="s">
        <v>32</v>
      </c>
      <c r="D677" s="5" t="s">
        <v>28</v>
      </c>
      <c r="E677" s="5" t="s">
        <v>38</v>
      </c>
      <c r="F677" s="5">
        <v>1500</v>
      </c>
      <c r="G677" s="7">
        <v>1060</v>
      </c>
      <c r="H677" s="7">
        <v>15000</v>
      </c>
      <c r="I677" s="8">
        <v>0.04</v>
      </c>
      <c r="J677" s="9">
        <f t="shared" si="20"/>
        <v>15264000</v>
      </c>
      <c r="K677" s="9">
        <f t="shared" si="21"/>
        <v>17706240</v>
      </c>
    </row>
    <row r="678" spans="1:11" x14ac:dyDescent="0.2">
      <c r="A678" s="6">
        <v>41399</v>
      </c>
      <c r="B678" s="5" t="s">
        <v>23</v>
      </c>
      <c r="C678" s="5" t="s">
        <v>30</v>
      </c>
      <c r="D678" s="5" t="s">
        <v>29</v>
      </c>
      <c r="E678" s="5" t="s">
        <v>38</v>
      </c>
      <c r="F678" s="5">
        <v>5000</v>
      </c>
      <c r="G678" s="7">
        <v>3190</v>
      </c>
      <c r="H678" s="7">
        <v>5000</v>
      </c>
      <c r="I678" s="8">
        <v>0.04</v>
      </c>
      <c r="J678" s="9">
        <f t="shared" si="20"/>
        <v>15312000</v>
      </c>
      <c r="K678" s="9">
        <f t="shared" si="21"/>
        <v>17761920</v>
      </c>
    </row>
    <row r="679" spans="1:11" x14ac:dyDescent="0.2">
      <c r="A679" s="6">
        <v>41395</v>
      </c>
      <c r="B679" s="5" t="s">
        <v>16</v>
      </c>
      <c r="C679" s="5" t="s">
        <v>30</v>
      </c>
      <c r="D679" s="5" t="s">
        <v>26</v>
      </c>
      <c r="E679" s="5" t="s">
        <v>34</v>
      </c>
      <c r="F679" s="5">
        <v>1000</v>
      </c>
      <c r="G679" s="7">
        <v>1570</v>
      </c>
      <c r="H679" s="7">
        <v>10000</v>
      </c>
      <c r="I679" s="8">
        <v>0.02</v>
      </c>
      <c r="J679" s="9">
        <f t="shared" si="20"/>
        <v>15386000</v>
      </c>
      <c r="K679" s="9">
        <f t="shared" si="21"/>
        <v>17847760</v>
      </c>
    </row>
    <row r="680" spans="1:11" x14ac:dyDescent="0.2">
      <c r="A680" s="6">
        <v>41417</v>
      </c>
      <c r="B680" s="5" t="s">
        <v>12</v>
      </c>
      <c r="C680" s="5" t="s">
        <v>32</v>
      </c>
      <c r="D680" s="5" t="s">
        <v>26</v>
      </c>
      <c r="E680" s="5" t="s">
        <v>38</v>
      </c>
      <c r="F680" s="5">
        <v>1500</v>
      </c>
      <c r="G680" s="7">
        <v>1070</v>
      </c>
      <c r="H680" s="7">
        <v>15000</v>
      </c>
      <c r="I680" s="8">
        <v>0.04</v>
      </c>
      <c r="J680" s="9">
        <f t="shared" si="20"/>
        <v>15408000</v>
      </c>
      <c r="K680" s="9">
        <f t="shared" si="21"/>
        <v>17873280</v>
      </c>
    </row>
    <row r="681" spans="1:11" x14ac:dyDescent="0.2">
      <c r="A681" s="6">
        <v>41412</v>
      </c>
      <c r="B681" s="5" t="s">
        <v>23</v>
      </c>
      <c r="C681" s="5" t="s">
        <v>31</v>
      </c>
      <c r="D681" s="5" t="s">
        <v>28</v>
      </c>
      <c r="E681" s="5" t="s">
        <v>39</v>
      </c>
      <c r="F681" s="5">
        <v>500</v>
      </c>
      <c r="G681" s="7">
        <v>3135</v>
      </c>
      <c r="H681" s="7">
        <v>5000</v>
      </c>
      <c r="I681" s="8">
        <v>1.4999999999999999E-2</v>
      </c>
      <c r="J681" s="9">
        <f t="shared" si="20"/>
        <v>15439875</v>
      </c>
      <c r="K681" s="9">
        <f t="shared" si="21"/>
        <v>17910255</v>
      </c>
    </row>
    <row r="682" spans="1:11" x14ac:dyDescent="0.2">
      <c r="A682" s="6">
        <v>41415</v>
      </c>
      <c r="B682" s="5" t="s">
        <v>10</v>
      </c>
      <c r="C682" s="5" t="s">
        <v>30</v>
      </c>
      <c r="D682" s="5" t="s">
        <v>29</v>
      </c>
      <c r="E682" s="5" t="s">
        <v>36</v>
      </c>
      <c r="F682" s="5">
        <v>1000</v>
      </c>
      <c r="G682" s="7">
        <v>1590</v>
      </c>
      <c r="H682" s="7">
        <v>10000</v>
      </c>
      <c r="I682" s="8">
        <v>2.5000000000000001E-2</v>
      </c>
      <c r="J682" s="9">
        <f t="shared" si="20"/>
        <v>15502500</v>
      </c>
      <c r="K682" s="9">
        <f t="shared" si="21"/>
        <v>17982900</v>
      </c>
    </row>
    <row r="683" spans="1:11" x14ac:dyDescent="0.2">
      <c r="A683" s="6">
        <v>41418</v>
      </c>
      <c r="B683" s="5" t="s">
        <v>19</v>
      </c>
      <c r="C683" s="5" t="s">
        <v>33</v>
      </c>
      <c r="D683" s="5" t="s">
        <v>26</v>
      </c>
      <c r="E683" s="5" t="s">
        <v>39</v>
      </c>
      <c r="F683" s="5">
        <v>3000</v>
      </c>
      <c r="G683" s="7">
        <v>525</v>
      </c>
      <c r="H683" s="7">
        <v>30000</v>
      </c>
      <c r="I683" s="8">
        <v>1.4999999999999999E-2</v>
      </c>
      <c r="J683" s="9">
        <f t="shared" si="20"/>
        <v>15513750</v>
      </c>
      <c r="K683" s="9">
        <f t="shared" si="21"/>
        <v>17995950</v>
      </c>
    </row>
    <row r="684" spans="1:11" x14ac:dyDescent="0.2">
      <c r="A684" s="6">
        <v>41395</v>
      </c>
      <c r="B684" s="5" t="s">
        <v>23</v>
      </c>
      <c r="C684" s="5" t="s">
        <v>30</v>
      </c>
      <c r="D684" s="5" t="s">
        <v>25</v>
      </c>
      <c r="E684" s="5" t="s">
        <v>34</v>
      </c>
      <c r="F684" s="5">
        <v>500</v>
      </c>
      <c r="G684" s="7">
        <v>3170</v>
      </c>
      <c r="H684" s="7">
        <v>5000</v>
      </c>
      <c r="I684" s="8">
        <v>0.02</v>
      </c>
      <c r="J684" s="9">
        <f t="shared" si="20"/>
        <v>15533000</v>
      </c>
      <c r="K684" s="9">
        <f t="shared" si="21"/>
        <v>18018280</v>
      </c>
    </row>
    <row r="685" spans="1:11" x14ac:dyDescent="0.2">
      <c r="A685" s="6">
        <v>41402</v>
      </c>
      <c r="B685" s="5" t="s">
        <v>23</v>
      </c>
      <c r="C685" s="5" t="s">
        <v>33</v>
      </c>
      <c r="D685" s="5" t="s">
        <v>27</v>
      </c>
      <c r="E685" s="5" t="s">
        <v>35</v>
      </c>
      <c r="F685" s="5">
        <v>500</v>
      </c>
      <c r="G685" s="7">
        <v>3205</v>
      </c>
      <c r="H685" s="7">
        <v>5000</v>
      </c>
      <c r="I685" s="8">
        <v>0.03</v>
      </c>
      <c r="J685" s="9">
        <f t="shared" si="20"/>
        <v>15544250</v>
      </c>
      <c r="K685" s="9">
        <f t="shared" si="21"/>
        <v>18031330</v>
      </c>
    </row>
    <row r="686" spans="1:11" x14ac:dyDescent="0.2">
      <c r="A686" s="6">
        <v>41401</v>
      </c>
      <c r="B686" s="5" t="s">
        <v>21</v>
      </c>
      <c r="C686" s="5" t="s">
        <v>32</v>
      </c>
      <c r="D686" s="5" t="s">
        <v>26</v>
      </c>
      <c r="E686" s="5" t="s">
        <v>34</v>
      </c>
      <c r="F686" s="5">
        <v>2000</v>
      </c>
      <c r="G686" s="7">
        <v>800</v>
      </c>
      <c r="H686" s="7">
        <v>20000</v>
      </c>
      <c r="I686" s="8">
        <v>0.02</v>
      </c>
      <c r="J686" s="9">
        <f t="shared" si="20"/>
        <v>15680000</v>
      </c>
      <c r="K686" s="9">
        <f t="shared" si="21"/>
        <v>18188800</v>
      </c>
    </row>
    <row r="687" spans="1:11" x14ac:dyDescent="0.2">
      <c r="A687" s="6">
        <v>41398</v>
      </c>
      <c r="B687" s="5" t="s">
        <v>10</v>
      </c>
      <c r="C687" s="5" t="s">
        <v>33</v>
      </c>
      <c r="D687" s="5" t="s">
        <v>26</v>
      </c>
      <c r="E687" s="5" t="s">
        <v>37</v>
      </c>
      <c r="F687" s="5">
        <v>1000</v>
      </c>
      <c r="G687" s="7">
        <v>1625</v>
      </c>
      <c r="H687" s="7">
        <v>10000</v>
      </c>
      <c r="I687" s="8">
        <v>3.5000000000000003E-2</v>
      </c>
      <c r="J687" s="9">
        <f t="shared" si="20"/>
        <v>15681250</v>
      </c>
      <c r="K687" s="9">
        <f t="shared" si="21"/>
        <v>18190250</v>
      </c>
    </row>
    <row r="688" spans="1:11" x14ac:dyDescent="0.2">
      <c r="A688" s="6">
        <v>41409</v>
      </c>
      <c r="B688" s="5" t="s">
        <v>23</v>
      </c>
      <c r="C688" s="5" t="s">
        <v>32</v>
      </c>
      <c r="D688" s="5" t="s">
        <v>29</v>
      </c>
      <c r="E688" s="5" t="s">
        <v>36</v>
      </c>
      <c r="F688" s="5">
        <v>500</v>
      </c>
      <c r="G688" s="7">
        <v>3240</v>
      </c>
      <c r="H688" s="7">
        <v>5000</v>
      </c>
      <c r="I688" s="8">
        <v>2.5000000000000001E-2</v>
      </c>
      <c r="J688" s="9">
        <f t="shared" si="20"/>
        <v>15795000</v>
      </c>
      <c r="K688" s="9">
        <f t="shared" si="21"/>
        <v>18322200</v>
      </c>
    </row>
    <row r="689" spans="1:11" x14ac:dyDescent="0.2">
      <c r="A689" s="6">
        <v>41416</v>
      </c>
      <c r="B689" s="5" t="s">
        <v>23</v>
      </c>
      <c r="C689" s="5" t="s">
        <v>31</v>
      </c>
      <c r="D689" s="5" t="s">
        <v>26</v>
      </c>
      <c r="E689" s="5" t="s">
        <v>37</v>
      </c>
      <c r="F689" s="5">
        <v>500</v>
      </c>
      <c r="G689" s="7">
        <v>3275</v>
      </c>
      <c r="H689" s="7">
        <v>5000</v>
      </c>
      <c r="I689" s="8">
        <v>3.5000000000000003E-2</v>
      </c>
      <c r="J689" s="9">
        <f t="shared" si="20"/>
        <v>15801875</v>
      </c>
      <c r="K689" s="9">
        <f t="shared" si="21"/>
        <v>18330175</v>
      </c>
    </row>
    <row r="690" spans="1:11" x14ac:dyDescent="0.2">
      <c r="A690" s="6">
        <v>41406</v>
      </c>
      <c r="B690" s="5" t="s">
        <v>23</v>
      </c>
      <c r="C690" s="5" t="s">
        <v>33</v>
      </c>
      <c r="D690" s="5" t="s">
        <v>26</v>
      </c>
      <c r="E690" s="5" t="s">
        <v>39</v>
      </c>
      <c r="F690" s="5">
        <v>5000</v>
      </c>
      <c r="G690" s="7">
        <v>3225</v>
      </c>
      <c r="H690" s="7">
        <v>5000</v>
      </c>
      <c r="I690" s="8">
        <v>1.4999999999999999E-2</v>
      </c>
      <c r="J690" s="9">
        <f t="shared" si="20"/>
        <v>15883125</v>
      </c>
      <c r="K690" s="9">
        <f t="shared" si="21"/>
        <v>18424425</v>
      </c>
    </row>
    <row r="691" spans="1:11" x14ac:dyDescent="0.2">
      <c r="A691" s="6">
        <v>41399</v>
      </c>
      <c r="B691" s="5" t="s">
        <v>23</v>
      </c>
      <c r="C691" s="5" t="s">
        <v>30</v>
      </c>
      <c r="D691" s="5" t="s">
        <v>28</v>
      </c>
      <c r="E691" s="5" t="s">
        <v>38</v>
      </c>
      <c r="F691" s="5">
        <v>500</v>
      </c>
      <c r="G691" s="7">
        <v>3310</v>
      </c>
      <c r="H691" s="7">
        <v>5000</v>
      </c>
      <c r="I691" s="8">
        <v>0.04</v>
      </c>
      <c r="J691" s="9">
        <f t="shared" si="20"/>
        <v>15888000</v>
      </c>
      <c r="K691" s="9">
        <f t="shared" si="21"/>
        <v>18430080</v>
      </c>
    </row>
    <row r="692" spans="1:11" x14ac:dyDescent="0.2">
      <c r="A692" s="6">
        <v>41402</v>
      </c>
      <c r="B692" s="5" t="s">
        <v>16</v>
      </c>
      <c r="C692" s="5" t="s">
        <v>33</v>
      </c>
      <c r="D692" s="5" t="s">
        <v>28</v>
      </c>
      <c r="E692" s="5" t="s">
        <v>35</v>
      </c>
      <c r="F692" s="5">
        <v>1000</v>
      </c>
      <c r="G692" s="7">
        <v>1640</v>
      </c>
      <c r="H692" s="7">
        <v>10000</v>
      </c>
      <c r="I692" s="8">
        <v>0.03</v>
      </c>
      <c r="J692" s="9">
        <f t="shared" si="20"/>
        <v>15908000</v>
      </c>
      <c r="K692" s="9">
        <f t="shared" si="21"/>
        <v>18453280</v>
      </c>
    </row>
    <row r="693" spans="1:11" x14ac:dyDescent="0.2">
      <c r="A693" s="6">
        <v>41405</v>
      </c>
      <c r="B693" s="5" t="s">
        <v>10</v>
      </c>
      <c r="C693" s="5" t="s">
        <v>32</v>
      </c>
      <c r="D693" s="5" t="s">
        <v>28</v>
      </c>
      <c r="E693" s="5" t="s">
        <v>38</v>
      </c>
      <c r="F693" s="5">
        <v>1000</v>
      </c>
      <c r="G693" s="7">
        <v>1660</v>
      </c>
      <c r="H693" s="7">
        <v>10000</v>
      </c>
      <c r="I693" s="8">
        <v>0.04</v>
      </c>
      <c r="J693" s="9">
        <f t="shared" si="20"/>
        <v>15936000</v>
      </c>
      <c r="K693" s="9">
        <f t="shared" si="21"/>
        <v>18485760</v>
      </c>
    </row>
    <row r="694" spans="1:11" x14ac:dyDescent="0.2">
      <c r="A694" s="6">
        <v>41417</v>
      </c>
      <c r="B694" s="5" t="s">
        <v>14</v>
      </c>
      <c r="C694" s="5" t="s">
        <v>32</v>
      </c>
      <c r="D694" s="5" t="s">
        <v>27</v>
      </c>
      <c r="E694" s="5" t="s">
        <v>38</v>
      </c>
      <c r="F694" s="5">
        <v>2000</v>
      </c>
      <c r="G694" s="7">
        <v>830</v>
      </c>
      <c r="H694" s="7">
        <v>20000</v>
      </c>
      <c r="I694" s="8">
        <v>0.04</v>
      </c>
      <c r="J694" s="9">
        <f t="shared" si="20"/>
        <v>15936000</v>
      </c>
      <c r="K694" s="9">
        <f t="shared" si="21"/>
        <v>18485760</v>
      </c>
    </row>
    <row r="695" spans="1:11" x14ac:dyDescent="0.2">
      <c r="A695" s="6">
        <v>41413</v>
      </c>
      <c r="B695" s="5" t="s">
        <v>23</v>
      </c>
      <c r="C695" s="5" t="s">
        <v>32</v>
      </c>
      <c r="D695" s="5" t="s">
        <v>28</v>
      </c>
      <c r="E695" s="5" t="s">
        <v>34</v>
      </c>
      <c r="F695" s="5">
        <v>5000</v>
      </c>
      <c r="G695" s="7">
        <v>3260</v>
      </c>
      <c r="H695" s="7">
        <v>5000</v>
      </c>
      <c r="I695" s="8">
        <v>0.02</v>
      </c>
      <c r="J695" s="9">
        <f t="shared" si="20"/>
        <v>15974000</v>
      </c>
      <c r="K695" s="9">
        <f t="shared" si="21"/>
        <v>18529840</v>
      </c>
    </row>
    <row r="696" spans="1:11" x14ac:dyDescent="0.2">
      <c r="A696" s="6">
        <v>41396</v>
      </c>
      <c r="B696" s="5" t="s">
        <v>23</v>
      </c>
      <c r="C696" s="5" t="s">
        <v>31</v>
      </c>
      <c r="D696" s="5" t="s">
        <v>25</v>
      </c>
      <c r="E696" s="5" t="s">
        <v>35</v>
      </c>
      <c r="F696" s="5">
        <v>5000</v>
      </c>
      <c r="G696" s="7">
        <v>3295</v>
      </c>
      <c r="H696" s="7">
        <v>5000</v>
      </c>
      <c r="I696" s="8">
        <v>0.03</v>
      </c>
      <c r="J696" s="9">
        <f t="shared" si="20"/>
        <v>15980750</v>
      </c>
      <c r="K696" s="9">
        <f t="shared" si="21"/>
        <v>18537670</v>
      </c>
    </row>
    <row r="697" spans="1:11" x14ac:dyDescent="0.2">
      <c r="A697" s="6">
        <v>41412</v>
      </c>
      <c r="B697" s="5" t="s">
        <v>17</v>
      </c>
      <c r="C697" s="5" t="s">
        <v>31</v>
      </c>
      <c r="D697" s="5" t="s">
        <v>25</v>
      </c>
      <c r="E697" s="5" t="s">
        <v>39</v>
      </c>
      <c r="F697" s="5">
        <v>1500</v>
      </c>
      <c r="G697" s="7">
        <v>1095</v>
      </c>
      <c r="H697" s="7">
        <v>15000</v>
      </c>
      <c r="I697" s="8">
        <v>1.4999999999999999E-2</v>
      </c>
      <c r="J697" s="9">
        <f t="shared" si="20"/>
        <v>16178625</v>
      </c>
      <c r="K697" s="9">
        <f t="shared" si="21"/>
        <v>18767205</v>
      </c>
    </row>
    <row r="698" spans="1:11" x14ac:dyDescent="0.2">
      <c r="A698" s="6">
        <v>41408</v>
      </c>
      <c r="B698" s="5" t="s">
        <v>21</v>
      </c>
      <c r="C698" s="5" t="s">
        <v>31</v>
      </c>
      <c r="D698" s="5" t="s">
        <v>28</v>
      </c>
      <c r="E698" s="5" t="s">
        <v>35</v>
      </c>
      <c r="F698" s="5">
        <v>2000</v>
      </c>
      <c r="G698" s="7">
        <v>835</v>
      </c>
      <c r="H698" s="7">
        <v>20000</v>
      </c>
      <c r="I698" s="8">
        <v>0.03</v>
      </c>
      <c r="J698" s="9">
        <f t="shared" si="20"/>
        <v>16199000</v>
      </c>
      <c r="K698" s="9">
        <f t="shared" si="21"/>
        <v>18790840</v>
      </c>
    </row>
    <row r="699" spans="1:11" x14ac:dyDescent="0.2">
      <c r="A699" s="6">
        <v>41403</v>
      </c>
      <c r="B699" s="5" t="s">
        <v>23</v>
      </c>
      <c r="C699" s="5" t="s">
        <v>30</v>
      </c>
      <c r="D699" s="5" t="s">
        <v>27</v>
      </c>
      <c r="E699" s="5" t="s">
        <v>36</v>
      </c>
      <c r="F699" s="5">
        <v>5000</v>
      </c>
      <c r="G699" s="7">
        <v>3330</v>
      </c>
      <c r="H699" s="7">
        <v>5000</v>
      </c>
      <c r="I699" s="8">
        <v>2.5000000000000001E-2</v>
      </c>
      <c r="J699" s="9">
        <f t="shared" si="20"/>
        <v>16233750</v>
      </c>
      <c r="K699" s="9">
        <f t="shared" si="21"/>
        <v>18831150</v>
      </c>
    </row>
    <row r="700" spans="1:11" x14ac:dyDescent="0.2">
      <c r="A700" s="6">
        <v>41414</v>
      </c>
      <c r="B700" s="5" t="s">
        <v>14</v>
      </c>
      <c r="C700" s="5" t="s">
        <v>33</v>
      </c>
      <c r="D700" s="5" t="s">
        <v>25</v>
      </c>
      <c r="E700" s="5" t="s">
        <v>35</v>
      </c>
      <c r="F700" s="5">
        <v>3000</v>
      </c>
      <c r="G700" s="7">
        <v>560</v>
      </c>
      <c r="H700" s="7">
        <v>30000</v>
      </c>
      <c r="I700" s="8">
        <v>0.03</v>
      </c>
      <c r="J700" s="9">
        <f t="shared" si="20"/>
        <v>16296000</v>
      </c>
      <c r="K700" s="9">
        <f t="shared" si="21"/>
        <v>18903360</v>
      </c>
    </row>
    <row r="701" spans="1:11" x14ac:dyDescent="0.2">
      <c r="A701" s="6">
        <v>41401</v>
      </c>
      <c r="B701" s="5" t="s">
        <v>19</v>
      </c>
      <c r="C701" s="5" t="s">
        <v>32</v>
      </c>
      <c r="D701" s="5" t="s">
        <v>28</v>
      </c>
      <c r="E701" s="5" t="s">
        <v>34</v>
      </c>
      <c r="F701" s="5">
        <v>3000</v>
      </c>
      <c r="G701" s="7">
        <v>560</v>
      </c>
      <c r="H701" s="7">
        <v>30000</v>
      </c>
      <c r="I701" s="8">
        <v>0.02</v>
      </c>
      <c r="J701" s="9">
        <f t="shared" si="20"/>
        <v>16464000</v>
      </c>
      <c r="K701" s="9">
        <f t="shared" si="21"/>
        <v>19098240</v>
      </c>
    </row>
    <row r="702" spans="1:11" x14ac:dyDescent="0.2">
      <c r="A702" s="6">
        <v>41406</v>
      </c>
      <c r="B702" s="5" t="s">
        <v>23</v>
      </c>
      <c r="C702" s="5" t="s">
        <v>33</v>
      </c>
      <c r="D702" s="5" t="s">
        <v>25</v>
      </c>
      <c r="E702" s="5" t="s">
        <v>39</v>
      </c>
      <c r="F702" s="5">
        <v>500</v>
      </c>
      <c r="G702" s="7">
        <v>3345</v>
      </c>
      <c r="H702" s="7">
        <v>5000</v>
      </c>
      <c r="I702" s="8">
        <v>1.4999999999999999E-2</v>
      </c>
      <c r="J702" s="9">
        <f t="shared" si="20"/>
        <v>16474125</v>
      </c>
      <c r="K702" s="9">
        <f t="shared" si="21"/>
        <v>19109985</v>
      </c>
    </row>
    <row r="703" spans="1:11" x14ac:dyDescent="0.2">
      <c r="A703" s="6">
        <v>41395</v>
      </c>
      <c r="B703" s="5" t="s">
        <v>17</v>
      </c>
      <c r="C703" s="5" t="s">
        <v>30</v>
      </c>
      <c r="D703" s="5" t="s">
        <v>27</v>
      </c>
      <c r="E703" s="5" t="s">
        <v>34</v>
      </c>
      <c r="F703" s="5">
        <v>1500</v>
      </c>
      <c r="G703" s="7">
        <v>1130</v>
      </c>
      <c r="H703" s="7">
        <v>15000</v>
      </c>
      <c r="I703" s="8">
        <v>0.02</v>
      </c>
      <c r="J703" s="9">
        <f t="shared" si="20"/>
        <v>16611000</v>
      </c>
      <c r="K703" s="9">
        <f t="shared" si="21"/>
        <v>19268760</v>
      </c>
    </row>
    <row r="704" spans="1:11" x14ac:dyDescent="0.2">
      <c r="A704" s="6">
        <v>41412</v>
      </c>
      <c r="B704" s="5" t="s">
        <v>10</v>
      </c>
      <c r="C704" s="5" t="s">
        <v>31</v>
      </c>
      <c r="D704" s="5" t="s">
        <v>25</v>
      </c>
      <c r="E704" s="5" t="s">
        <v>39</v>
      </c>
      <c r="F704" s="5">
        <v>1000</v>
      </c>
      <c r="G704" s="7">
        <v>1695</v>
      </c>
      <c r="H704" s="7">
        <v>10000</v>
      </c>
      <c r="I704" s="8">
        <v>1.4999999999999999E-2</v>
      </c>
      <c r="J704" s="9">
        <f t="shared" si="20"/>
        <v>16695750</v>
      </c>
      <c r="K704" s="9">
        <f t="shared" si="21"/>
        <v>19367070</v>
      </c>
    </row>
    <row r="705" spans="1:11" x14ac:dyDescent="0.2">
      <c r="A705" s="6">
        <v>41400</v>
      </c>
      <c r="B705" s="5" t="s">
        <v>12</v>
      </c>
      <c r="C705" s="5" t="s">
        <v>31</v>
      </c>
      <c r="D705" s="5" t="s">
        <v>28</v>
      </c>
      <c r="E705" s="5" t="s">
        <v>39</v>
      </c>
      <c r="F705" s="5">
        <v>1500</v>
      </c>
      <c r="G705" s="7">
        <v>1140</v>
      </c>
      <c r="H705" s="7">
        <v>15000</v>
      </c>
      <c r="I705" s="8">
        <v>1.4999999999999999E-2</v>
      </c>
      <c r="J705" s="9">
        <f t="shared" si="20"/>
        <v>16843500</v>
      </c>
      <c r="K705" s="9">
        <f t="shared" si="21"/>
        <v>19538460</v>
      </c>
    </row>
    <row r="706" spans="1:11" x14ac:dyDescent="0.2">
      <c r="A706" s="6">
        <v>41402</v>
      </c>
      <c r="B706" s="5" t="s">
        <v>17</v>
      </c>
      <c r="C706" s="5" t="s">
        <v>33</v>
      </c>
      <c r="D706" s="5" t="s">
        <v>29</v>
      </c>
      <c r="E706" s="5" t="s">
        <v>35</v>
      </c>
      <c r="F706" s="5">
        <v>1500</v>
      </c>
      <c r="G706" s="7">
        <v>1165</v>
      </c>
      <c r="H706" s="7">
        <v>15000</v>
      </c>
      <c r="I706" s="8">
        <v>0.03</v>
      </c>
      <c r="J706" s="9">
        <f t="shared" ref="J706:J769" si="22">G706*H706*(1-I706)</f>
        <v>16950750</v>
      </c>
      <c r="K706" s="9">
        <f t="shared" ref="K706:K769" si="23">J706*1.16</f>
        <v>19662870</v>
      </c>
    </row>
    <row r="707" spans="1:11" x14ac:dyDescent="0.2">
      <c r="A707" s="6">
        <v>41395</v>
      </c>
      <c r="B707" s="5" t="s">
        <v>18</v>
      </c>
      <c r="C707" s="5" t="s">
        <v>30</v>
      </c>
      <c r="D707" s="5" t="s">
        <v>27</v>
      </c>
      <c r="E707" s="5" t="s">
        <v>34</v>
      </c>
      <c r="F707" s="5">
        <v>1000</v>
      </c>
      <c r="G707" s="7">
        <v>1730</v>
      </c>
      <c r="H707" s="7">
        <v>10000</v>
      </c>
      <c r="I707" s="8">
        <v>0.02</v>
      </c>
      <c r="J707" s="9">
        <f t="shared" si="22"/>
        <v>16954000</v>
      </c>
      <c r="K707" s="9">
        <f t="shared" si="23"/>
        <v>19666640</v>
      </c>
    </row>
    <row r="708" spans="1:11" x14ac:dyDescent="0.2">
      <c r="A708" s="6">
        <v>41415</v>
      </c>
      <c r="B708" s="5" t="s">
        <v>21</v>
      </c>
      <c r="C708" s="5" t="s">
        <v>30</v>
      </c>
      <c r="D708" s="5" t="s">
        <v>25</v>
      </c>
      <c r="E708" s="5" t="s">
        <v>36</v>
      </c>
      <c r="F708" s="5">
        <v>2000</v>
      </c>
      <c r="G708" s="7">
        <v>870</v>
      </c>
      <c r="H708" s="7">
        <v>20000</v>
      </c>
      <c r="I708" s="8">
        <v>2.5000000000000001E-2</v>
      </c>
      <c r="J708" s="9">
        <f t="shared" si="22"/>
        <v>16965000</v>
      </c>
      <c r="K708" s="9">
        <f t="shared" si="23"/>
        <v>19679400</v>
      </c>
    </row>
    <row r="709" spans="1:11" x14ac:dyDescent="0.2">
      <c r="A709" s="6">
        <v>41402</v>
      </c>
      <c r="B709" s="5" t="s">
        <v>18</v>
      </c>
      <c r="C709" s="5" t="s">
        <v>33</v>
      </c>
      <c r="D709" s="5" t="s">
        <v>29</v>
      </c>
      <c r="E709" s="5" t="s">
        <v>35</v>
      </c>
      <c r="F709" s="5">
        <v>1000</v>
      </c>
      <c r="G709" s="7">
        <v>1765</v>
      </c>
      <c r="H709" s="7">
        <v>10000</v>
      </c>
      <c r="I709" s="8">
        <v>0.03</v>
      </c>
      <c r="J709" s="9">
        <f t="shared" si="22"/>
        <v>17120500</v>
      </c>
      <c r="K709" s="9">
        <f t="shared" si="23"/>
        <v>19859780</v>
      </c>
    </row>
    <row r="710" spans="1:11" x14ac:dyDescent="0.2">
      <c r="A710" s="6">
        <v>41408</v>
      </c>
      <c r="B710" s="5" t="s">
        <v>19</v>
      </c>
      <c r="C710" s="5" t="s">
        <v>31</v>
      </c>
      <c r="D710" s="5" t="s">
        <v>25</v>
      </c>
      <c r="E710" s="5" t="s">
        <v>35</v>
      </c>
      <c r="F710" s="5">
        <v>3000</v>
      </c>
      <c r="G710" s="7">
        <v>595</v>
      </c>
      <c r="H710" s="7">
        <v>30000</v>
      </c>
      <c r="I710" s="8">
        <v>0.03</v>
      </c>
      <c r="J710" s="9">
        <f t="shared" si="22"/>
        <v>17314500</v>
      </c>
      <c r="K710" s="9">
        <f t="shared" si="23"/>
        <v>20084820</v>
      </c>
    </row>
    <row r="711" spans="1:11" x14ac:dyDescent="0.2">
      <c r="A711" s="6">
        <v>41398</v>
      </c>
      <c r="B711" s="5" t="s">
        <v>21</v>
      </c>
      <c r="C711" s="5" t="s">
        <v>33</v>
      </c>
      <c r="D711" s="5" t="s">
        <v>27</v>
      </c>
      <c r="E711" s="5" t="s">
        <v>37</v>
      </c>
      <c r="F711" s="5">
        <v>2000</v>
      </c>
      <c r="G711" s="7">
        <v>905</v>
      </c>
      <c r="H711" s="7">
        <v>20000</v>
      </c>
      <c r="I711" s="8">
        <v>3.5000000000000003E-2</v>
      </c>
      <c r="J711" s="9">
        <f t="shared" si="22"/>
        <v>17466500</v>
      </c>
      <c r="K711" s="9">
        <f t="shared" si="23"/>
        <v>20261140</v>
      </c>
    </row>
    <row r="712" spans="1:11" x14ac:dyDescent="0.2">
      <c r="A712" s="6">
        <v>41409</v>
      </c>
      <c r="B712" s="5" t="s">
        <v>17</v>
      </c>
      <c r="C712" s="5" t="s">
        <v>32</v>
      </c>
      <c r="D712" s="5" t="s">
        <v>26</v>
      </c>
      <c r="E712" s="5" t="s">
        <v>36</v>
      </c>
      <c r="F712" s="5">
        <v>1500</v>
      </c>
      <c r="G712" s="7">
        <v>1200</v>
      </c>
      <c r="H712" s="7">
        <v>15000</v>
      </c>
      <c r="I712" s="8">
        <v>2.5000000000000001E-2</v>
      </c>
      <c r="J712" s="9">
        <f t="shared" si="22"/>
        <v>17550000</v>
      </c>
      <c r="K712" s="9">
        <f t="shared" si="23"/>
        <v>20358000</v>
      </c>
    </row>
    <row r="713" spans="1:11" x14ac:dyDescent="0.2">
      <c r="A713" s="6">
        <v>41409</v>
      </c>
      <c r="B713" s="5" t="s">
        <v>18</v>
      </c>
      <c r="C713" s="5" t="s">
        <v>32</v>
      </c>
      <c r="D713" s="5" t="s">
        <v>26</v>
      </c>
      <c r="E713" s="5" t="s">
        <v>36</v>
      </c>
      <c r="F713" s="5">
        <v>1000</v>
      </c>
      <c r="G713" s="7">
        <v>1800</v>
      </c>
      <c r="H713" s="7">
        <v>10000</v>
      </c>
      <c r="I713" s="8">
        <v>2.5000000000000001E-2</v>
      </c>
      <c r="J713" s="9">
        <f t="shared" si="22"/>
        <v>17550000</v>
      </c>
      <c r="K713" s="9">
        <f t="shared" si="23"/>
        <v>20358000</v>
      </c>
    </row>
    <row r="714" spans="1:11" x14ac:dyDescent="0.2">
      <c r="A714" s="6">
        <v>41416</v>
      </c>
      <c r="B714" s="5" t="s">
        <v>18</v>
      </c>
      <c r="C714" s="5" t="s">
        <v>31</v>
      </c>
      <c r="D714" s="5" t="s">
        <v>28</v>
      </c>
      <c r="E714" s="5" t="s">
        <v>37</v>
      </c>
      <c r="F714" s="5">
        <v>1000</v>
      </c>
      <c r="G714" s="7">
        <v>1835</v>
      </c>
      <c r="H714" s="7">
        <v>10000</v>
      </c>
      <c r="I714" s="8">
        <v>3.5000000000000003E-2</v>
      </c>
      <c r="J714" s="9">
        <f t="shared" si="22"/>
        <v>17707750</v>
      </c>
      <c r="K714" s="9">
        <f t="shared" si="23"/>
        <v>20540990</v>
      </c>
    </row>
    <row r="715" spans="1:11" x14ac:dyDescent="0.2">
      <c r="A715" s="6">
        <v>41400</v>
      </c>
      <c r="B715" s="5" t="s">
        <v>12</v>
      </c>
      <c r="C715" s="5" t="s">
        <v>31</v>
      </c>
      <c r="D715" s="5" t="s">
        <v>29</v>
      </c>
      <c r="E715" s="5" t="s">
        <v>39</v>
      </c>
      <c r="F715" s="5">
        <v>2000</v>
      </c>
      <c r="G715" s="7">
        <v>900</v>
      </c>
      <c r="H715" s="7">
        <v>20000</v>
      </c>
      <c r="I715" s="8">
        <v>1.4999999999999999E-2</v>
      </c>
      <c r="J715" s="9">
        <f t="shared" si="22"/>
        <v>17730000</v>
      </c>
      <c r="K715" s="9">
        <f t="shared" si="23"/>
        <v>20566800</v>
      </c>
    </row>
    <row r="716" spans="1:11" x14ac:dyDescent="0.2">
      <c r="A716" s="6">
        <v>41407</v>
      </c>
      <c r="B716" s="5" t="s">
        <v>12</v>
      </c>
      <c r="C716" s="5" t="s">
        <v>30</v>
      </c>
      <c r="D716" s="5" t="s">
        <v>25</v>
      </c>
      <c r="E716" s="5" t="s">
        <v>34</v>
      </c>
      <c r="F716" s="5">
        <v>1500</v>
      </c>
      <c r="G716" s="7">
        <v>1210</v>
      </c>
      <c r="H716" s="7">
        <v>15000</v>
      </c>
      <c r="I716" s="8">
        <v>0.02</v>
      </c>
      <c r="J716" s="9">
        <f t="shared" si="22"/>
        <v>17787000</v>
      </c>
      <c r="K716" s="9">
        <f t="shared" si="23"/>
        <v>20632920</v>
      </c>
    </row>
    <row r="717" spans="1:11" x14ac:dyDescent="0.2">
      <c r="A717" s="6">
        <v>41416</v>
      </c>
      <c r="B717" s="5" t="s">
        <v>17</v>
      </c>
      <c r="C717" s="5" t="s">
        <v>31</v>
      </c>
      <c r="D717" s="5" t="s">
        <v>28</v>
      </c>
      <c r="E717" s="5" t="s">
        <v>37</v>
      </c>
      <c r="F717" s="5">
        <v>1500</v>
      </c>
      <c r="G717" s="7">
        <v>1235</v>
      </c>
      <c r="H717" s="7">
        <v>15000</v>
      </c>
      <c r="I717" s="8">
        <v>3.5000000000000003E-2</v>
      </c>
      <c r="J717" s="9">
        <f t="shared" si="22"/>
        <v>17876625</v>
      </c>
      <c r="K717" s="9">
        <f t="shared" si="23"/>
        <v>20736885</v>
      </c>
    </row>
    <row r="718" spans="1:11" x14ac:dyDescent="0.2">
      <c r="A718" s="6">
        <v>41399</v>
      </c>
      <c r="B718" s="5" t="s">
        <v>18</v>
      </c>
      <c r="C718" s="5" t="s">
        <v>30</v>
      </c>
      <c r="D718" s="5" t="s">
        <v>25</v>
      </c>
      <c r="E718" s="5" t="s">
        <v>38</v>
      </c>
      <c r="F718" s="5">
        <v>1000</v>
      </c>
      <c r="G718" s="7">
        <v>1870</v>
      </c>
      <c r="H718" s="7">
        <v>10000</v>
      </c>
      <c r="I718" s="8">
        <v>0.04</v>
      </c>
      <c r="J718" s="9">
        <f t="shared" si="22"/>
        <v>17952000</v>
      </c>
      <c r="K718" s="9">
        <f t="shared" si="23"/>
        <v>20824320</v>
      </c>
    </row>
    <row r="719" spans="1:11" x14ac:dyDescent="0.2">
      <c r="A719" s="6">
        <v>41405</v>
      </c>
      <c r="B719" s="5" t="s">
        <v>21</v>
      </c>
      <c r="C719" s="5" t="s">
        <v>32</v>
      </c>
      <c r="D719" s="5" t="s">
        <v>29</v>
      </c>
      <c r="E719" s="5" t="s">
        <v>38</v>
      </c>
      <c r="F719" s="5">
        <v>2000</v>
      </c>
      <c r="G719" s="7">
        <v>940</v>
      </c>
      <c r="H719" s="7">
        <v>20000</v>
      </c>
      <c r="I719" s="8">
        <v>0.04</v>
      </c>
      <c r="J719" s="9">
        <f t="shared" si="22"/>
        <v>18048000</v>
      </c>
      <c r="K719" s="9">
        <f t="shared" si="23"/>
        <v>20935680</v>
      </c>
    </row>
    <row r="720" spans="1:11" x14ac:dyDescent="0.2">
      <c r="A720" s="6">
        <v>41399</v>
      </c>
      <c r="B720" s="5" t="s">
        <v>17</v>
      </c>
      <c r="C720" s="5" t="s">
        <v>30</v>
      </c>
      <c r="D720" s="5" t="s">
        <v>25</v>
      </c>
      <c r="E720" s="5" t="s">
        <v>38</v>
      </c>
      <c r="F720" s="5">
        <v>1500</v>
      </c>
      <c r="G720" s="7">
        <v>1270</v>
      </c>
      <c r="H720" s="7">
        <v>15000</v>
      </c>
      <c r="I720" s="8">
        <v>0.04</v>
      </c>
      <c r="J720" s="9">
        <f t="shared" si="22"/>
        <v>18288000</v>
      </c>
      <c r="K720" s="9">
        <f t="shared" si="23"/>
        <v>21214080</v>
      </c>
    </row>
    <row r="721" spans="1:11" x14ac:dyDescent="0.2">
      <c r="A721" s="6">
        <v>41397</v>
      </c>
      <c r="B721" s="5" t="s">
        <v>14</v>
      </c>
      <c r="C721" s="5" t="s">
        <v>32</v>
      </c>
      <c r="D721" s="5" t="s">
        <v>27</v>
      </c>
      <c r="E721" s="5" t="s">
        <v>36</v>
      </c>
      <c r="F721" s="5">
        <v>3000</v>
      </c>
      <c r="G721" s="7">
        <v>630</v>
      </c>
      <c r="H721" s="7">
        <v>30000</v>
      </c>
      <c r="I721" s="8">
        <v>2.5000000000000001E-2</v>
      </c>
      <c r="J721" s="9">
        <f t="shared" si="22"/>
        <v>18427500</v>
      </c>
      <c r="K721" s="9">
        <f t="shared" si="23"/>
        <v>21375900</v>
      </c>
    </row>
    <row r="722" spans="1:11" x14ac:dyDescent="0.2">
      <c r="A722" s="6">
        <v>41415</v>
      </c>
      <c r="B722" s="5" t="s">
        <v>19</v>
      </c>
      <c r="C722" s="5" t="s">
        <v>30</v>
      </c>
      <c r="D722" s="5" t="s">
        <v>27</v>
      </c>
      <c r="E722" s="5" t="s">
        <v>36</v>
      </c>
      <c r="F722" s="5">
        <v>3000</v>
      </c>
      <c r="G722" s="7">
        <v>630</v>
      </c>
      <c r="H722" s="7">
        <v>30000</v>
      </c>
      <c r="I722" s="8">
        <v>2.5000000000000001E-2</v>
      </c>
      <c r="J722" s="9">
        <f t="shared" si="22"/>
        <v>18427500</v>
      </c>
      <c r="K722" s="9">
        <f t="shared" si="23"/>
        <v>21375900</v>
      </c>
    </row>
    <row r="723" spans="1:11" x14ac:dyDescent="0.2">
      <c r="A723" s="6">
        <v>41414</v>
      </c>
      <c r="B723" s="5" t="s">
        <v>12</v>
      </c>
      <c r="C723" s="5" t="s">
        <v>33</v>
      </c>
      <c r="D723" s="5" t="s">
        <v>27</v>
      </c>
      <c r="E723" s="5" t="s">
        <v>35</v>
      </c>
      <c r="F723" s="5">
        <v>1500</v>
      </c>
      <c r="G723" s="7">
        <v>1280</v>
      </c>
      <c r="H723" s="7">
        <v>15000</v>
      </c>
      <c r="I723" s="8">
        <v>0.03</v>
      </c>
      <c r="J723" s="9">
        <f t="shared" si="22"/>
        <v>18624000</v>
      </c>
      <c r="K723" s="9">
        <f t="shared" si="23"/>
        <v>21603840</v>
      </c>
    </row>
    <row r="724" spans="1:11" x14ac:dyDescent="0.2">
      <c r="A724" s="6">
        <v>41406</v>
      </c>
      <c r="B724" s="5" t="s">
        <v>18</v>
      </c>
      <c r="C724" s="5" t="s">
        <v>33</v>
      </c>
      <c r="D724" s="5" t="s">
        <v>27</v>
      </c>
      <c r="E724" s="5" t="s">
        <v>39</v>
      </c>
      <c r="F724" s="5">
        <v>1000</v>
      </c>
      <c r="G724" s="7">
        <v>1905</v>
      </c>
      <c r="H724" s="7">
        <v>10000</v>
      </c>
      <c r="I724" s="8">
        <v>1.4999999999999999E-2</v>
      </c>
      <c r="J724" s="9">
        <f t="shared" si="22"/>
        <v>18764250</v>
      </c>
      <c r="K724" s="9">
        <f t="shared" si="23"/>
        <v>21766530</v>
      </c>
    </row>
    <row r="725" spans="1:11" x14ac:dyDescent="0.2">
      <c r="A725" s="6">
        <v>41413</v>
      </c>
      <c r="B725" s="5" t="s">
        <v>18</v>
      </c>
      <c r="C725" s="5" t="s">
        <v>32</v>
      </c>
      <c r="D725" s="5" t="s">
        <v>29</v>
      </c>
      <c r="E725" s="5" t="s">
        <v>34</v>
      </c>
      <c r="F725" s="5">
        <v>1000</v>
      </c>
      <c r="G725" s="7">
        <v>1940</v>
      </c>
      <c r="H725" s="7">
        <v>10000</v>
      </c>
      <c r="I725" s="8">
        <v>0.02</v>
      </c>
      <c r="J725" s="9">
        <f t="shared" si="22"/>
        <v>19012000</v>
      </c>
      <c r="K725" s="9">
        <f t="shared" si="23"/>
        <v>22053920</v>
      </c>
    </row>
    <row r="726" spans="1:11" x14ac:dyDescent="0.2">
      <c r="A726" s="6">
        <v>41407</v>
      </c>
      <c r="B726" s="5" t="s">
        <v>12</v>
      </c>
      <c r="C726" s="5" t="s">
        <v>30</v>
      </c>
      <c r="D726" s="5" t="s">
        <v>26</v>
      </c>
      <c r="E726" s="5" t="s">
        <v>34</v>
      </c>
      <c r="F726" s="5">
        <v>2000</v>
      </c>
      <c r="G726" s="7">
        <v>970</v>
      </c>
      <c r="H726" s="7">
        <v>20000</v>
      </c>
      <c r="I726" s="8">
        <v>0.02</v>
      </c>
      <c r="J726" s="9">
        <f t="shared" si="22"/>
        <v>19012000</v>
      </c>
      <c r="K726" s="9">
        <f t="shared" si="23"/>
        <v>22053920</v>
      </c>
    </row>
    <row r="727" spans="1:11" x14ac:dyDescent="0.2">
      <c r="A727" s="6">
        <v>41396</v>
      </c>
      <c r="B727" s="5" t="s">
        <v>18</v>
      </c>
      <c r="C727" s="5" t="s">
        <v>31</v>
      </c>
      <c r="D727" s="5" t="s">
        <v>26</v>
      </c>
      <c r="E727" s="5" t="s">
        <v>35</v>
      </c>
      <c r="F727" s="5">
        <v>1000</v>
      </c>
      <c r="G727" s="7">
        <v>1975</v>
      </c>
      <c r="H727" s="7">
        <v>10000</v>
      </c>
      <c r="I727" s="8">
        <v>0.03</v>
      </c>
      <c r="J727" s="9">
        <f t="shared" si="22"/>
        <v>19157500</v>
      </c>
      <c r="K727" s="9">
        <f t="shared" si="23"/>
        <v>22222700</v>
      </c>
    </row>
    <row r="728" spans="1:11" x14ac:dyDescent="0.2">
      <c r="A728" s="6">
        <v>41412</v>
      </c>
      <c r="B728" s="5" t="s">
        <v>21</v>
      </c>
      <c r="C728" s="5" t="s">
        <v>31</v>
      </c>
      <c r="D728" s="5" t="s">
        <v>26</v>
      </c>
      <c r="E728" s="5" t="s">
        <v>39</v>
      </c>
      <c r="F728" s="5">
        <v>2000</v>
      </c>
      <c r="G728" s="7">
        <v>975</v>
      </c>
      <c r="H728" s="7">
        <v>20000</v>
      </c>
      <c r="I728" s="8">
        <v>1.4999999999999999E-2</v>
      </c>
      <c r="J728" s="9">
        <f t="shared" si="22"/>
        <v>19207500</v>
      </c>
      <c r="K728" s="9">
        <f t="shared" si="23"/>
        <v>22280700</v>
      </c>
    </row>
    <row r="729" spans="1:11" x14ac:dyDescent="0.2">
      <c r="A729" s="6">
        <v>41398</v>
      </c>
      <c r="B729" s="5" t="s">
        <v>19</v>
      </c>
      <c r="C729" s="5" t="s">
        <v>33</v>
      </c>
      <c r="D729" s="5" t="s">
        <v>29</v>
      </c>
      <c r="E729" s="5" t="s">
        <v>37</v>
      </c>
      <c r="F729" s="5">
        <v>3000</v>
      </c>
      <c r="G729" s="7">
        <v>665</v>
      </c>
      <c r="H729" s="7">
        <v>30000</v>
      </c>
      <c r="I729" s="8">
        <v>3.5000000000000003E-2</v>
      </c>
      <c r="J729" s="9">
        <f t="shared" si="22"/>
        <v>19251750</v>
      </c>
      <c r="K729" s="9">
        <f t="shared" si="23"/>
        <v>22332030</v>
      </c>
    </row>
    <row r="730" spans="1:11" x14ac:dyDescent="0.2">
      <c r="A730" s="6">
        <v>41406</v>
      </c>
      <c r="B730" s="5" t="s">
        <v>17</v>
      </c>
      <c r="C730" s="5" t="s">
        <v>33</v>
      </c>
      <c r="D730" s="5" t="s">
        <v>27</v>
      </c>
      <c r="E730" s="5" t="s">
        <v>39</v>
      </c>
      <c r="F730" s="5">
        <v>1500</v>
      </c>
      <c r="G730" s="7">
        <v>1305</v>
      </c>
      <c r="H730" s="7">
        <v>15000</v>
      </c>
      <c r="I730" s="8">
        <v>1.4999999999999999E-2</v>
      </c>
      <c r="J730" s="9">
        <f t="shared" si="22"/>
        <v>19281375</v>
      </c>
      <c r="K730" s="9">
        <f t="shared" si="23"/>
        <v>22366395</v>
      </c>
    </row>
    <row r="731" spans="1:11" x14ac:dyDescent="0.2">
      <c r="A731" s="6">
        <v>41403</v>
      </c>
      <c r="B731" s="5" t="s">
        <v>18</v>
      </c>
      <c r="C731" s="5" t="s">
        <v>30</v>
      </c>
      <c r="D731" s="5" t="s">
        <v>28</v>
      </c>
      <c r="E731" s="5" t="s">
        <v>36</v>
      </c>
      <c r="F731" s="5">
        <v>1000</v>
      </c>
      <c r="G731" s="7">
        <v>2010</v>
      </c>
      <c r="H731" s="7">
        <v>10000</v>
      </c>
      <c r="I731" s="8">
        <v>2.5000000000000001E-2</v>
      </c>
      <c r="J731" s="9">
        <f t="shared" si="22"/>
        <v>19597500</v>
      </c>
      <c r="K731" s="9">
        <f t="shared" si="23"/>
        <v>22733100</v>
      </c>
    </row>
    <row r="732" spans="1:11" x14ac:dyDescent="0.2">
      <c r="A732" s="6">
        <v>41413</v>
      </c>
      <c r="B732" s="5" t="s">
        <v>17</v>
      </c>
      <c r="C732" s="5" t="s">
        <v>32</v>
      </c>
      <c r="D732" s="5" t="s">
        <v>29</v>
      </c>
      <c r="E732" s="5" t="s">
        <v>34</v>
      </c>
      <c r="F732" s="5">
        <v>1500</v>
      </c>
      <c r="G732" s="7">
        <v>1340</v>
      </c>
      <c r="H732" s="7">
        <v>15000</v>
      </c>
      <c r="I732" s="8">
        <v>0.02</v>
      </c>
      <c r="J732" s="9">
        <f t="shared" si="22"/>
        <v>19698000</v>
      </c>
      <c r="K732" s="9">
        <f t="shared" si="23"/>
        <v>22849680</v>
      </c>
    </row>
    <row r="733" spans="1:11" x14ac:dyDescent="0.2">
      <c r="A733" s="6">
        <v>41410</v>
      </c>
      <c r="B733" s="5" t="s">
        <v>22</v>
      </c>
      <c r="C733" s="5" t="s">
        <v>33</v>
      </c>
      <c r="D733" s="5" t="s">
        <v>25</v>
      </c>
      <c r="E733" s="5" t="s">
        <v>37</v>
      </c>
      <c r="F733" s="5">
        <v>1000</v>
      </c>
      <c r="G733" s="7">
        <v>2045</v>
      </c>
      <c r="H733" s="7">
        <v>10000</v>
      </c>
      <c r="I733" s="8">
        <v>3.5000000000000003E-2</v>
      </c>
      <c r="J733" s="9">
        <f t="shared" si="22"/>
        <v>19734250</v>
      </c>
      <c r="K733" s="9">
        <f t="shared" si="23"/>
        <v>22891730</v>
      </c>
    </row>
    <row r="734" spans="1:11" x14ac:dyDescent="0.2">
      <c r="A734" s="6">
        <v>41397</v>
      </c>
      <c r="B734" s="5" t="s">
        <v>12</v>
      </c>
      <c r="C734" s="5" t="s">
        <v>32</v>
      </c>
      <c r="D734" s="5" t="s">
        <v>29</v>
      </c>
      <c r="E734" s="5" t="s">
        <v>36</v>
      </c>
      <c r="F734" s="5">
        <v>1500</v>
      </c>
      <c r="G734" s="7">
        <v>1350</v>
      </c>
      <c r="H734" s="7">
        <v>15000</v>
      </c>
      <c r="I734" s="8">
        <v>2.5000000000000001E-2</v>
      </c>
      <c r="J734" s="9">
        <f t="shared" si="22"/>
        <v>19743750</v>
      </c>
      <c r="K734" s="9">
        <f t="shared" si="23"/>
        <v>22902750</v>
      </c>
    </row>
    <row r="735" spans="1:11" x14ac:dyDescent="0.2">
      <c r="A735" s="6">
        <v>41395</v>
      </c>
      <c r="B735" s="5" t="s">
        <v>21</v>
      </c>
      <c r="C735" s="5" t="s">
        <v>30</v>
      </c>
      <c r="D735" s="5" t="s">
        <v>28</v>
      </c>
      <c r="E735" s="5" t="s">
        <v>34</v>
      </c>
      <c r="F735" s="5">
        <v>2000</v>
      </c>
      <c r="G735" s="7">
        <v>1010</v>
      </c>
      <c r="H735" s="7">
        <v>20000</v>
      </c>
      <c r="I735" s="8">
        <v>0.02</v>
      </c>
      <c r="J735" s="9">
        <f t="shared" si="22"/>
        <v>19796000</v>
      </c>
      <c r="K735" s="9">
        <f t="shared" si="23"/>
        <v>22963360</v>
      </c>
    </row>
    <row r="736" spans="1:11" x14ac:dyDescent="0.2">
      <c r="A736" s="6">
        <v>41417</v>
      </c>
      <c r="B736" s="5" t="s">
        <v>22</v>
      </c>
      <c r="C736" s="5" t="s">
        <v>32</v>
      </c>
      <c r="D736" s="5" t="s">
        <v>27</v>
      </c>
      <c r="E736" s="5" t="s">
        <v>38</v>
      </c>
      <c r="F736" s="5">
        <v>1000</v>
      </c>
      <c r="G736" s="7">
        <v>2080</v>
      </c>
      <c r="H736" s="7">
        <v>10000</v>
      </c>
      <c r="I736" s="8">
        <v>0.04</v>
      </c>
      <c r="J736" s="9">
        <f t="shared" si="22"/>
        <v>19968000</v>
      </c>
      <c r="K736" s="9">
        <f t="shared" si="23"/>
        <v>23162880</v>
      </c>
    </row>
    <row r="737" spans="1:11" x14ac:dyDescent="0.2">
      <c r="A737" s="6">
        <v>41396</v>
      </c>
      <c r="B737" s="5" t="s">
        <v>10</v>
      </c>
      <c r="C737" s="5" t="s">
        <v>31</v>
      </c>
      <c r="D737" s="5" t="s">
        <v>26</v>
      </c>
      <c r="E737" s="5" t="s">
        <v>35</v>
      </c>
      <c r="F737" s="5">
        <v>1500</v>
      </c>
      <c r="G737" s="7">
        <v>1375</v>
      </c>
      <c r="H737" s="7">
        <v>15000</v>
      </c>
      <c r="I737" s="8">
        <v>0.03</v>
      </c>
      <c r="J737" s="9">
        <f t="shared" si="22"/>
        <v>20006250</v>
      </c>
      <c r="K737" s="9">
        <f t="shared" si="23"/>
        <v>23207250</v>
      </c>
    </row>
    <row r="738" spans="1:11" x14ac:dyDescent="0.2">
      <c r="A738" s="6">
        <v>41405</v>
      </c>
      <c r="B738" s="5" t="s">
        <v>19</v>
      </c>
      <c r="C738" s="5" t="s">
        <v>32</v>
      </c>
      <c r="D738" s="5" t="s">
        <v>26</v>
      </c>
      <c r="E738" s="5" t="s">
        <v>38</v>
      </c>
      <c r="F738" s="5">
        <v>3000</v>
      </c>
      <c r="G738" s="7">
        <v>700</v>
      </c>
      <c r="H738" s="7">
        <v>30000</v>
      </c>
      <c r="I738" s="8">
        <v>0.04</v>
      </c>
      <c r="J738" s="9">
        <f t="shared" si="22"/>
        <v>20160000</v>
      </c>
      <c r="K738" s="9">
        <f t="shared" si="23"/>
        <v>23385600</v>
      </c>
    </row>
    <row r="739" spans="1:11" x14ac:dyDescent="0.2">
      <c r="A739" s="6">
        <v>41414</v>
      </c>
      <c r="B739" s="5" t="s">
        <v>12</v>
      </c>
      <c r="C739" s="5" t="s">
        <v>33</v>
      </c>
      <c r="D739" s="5" t="s">
        <v>28</v>
      </c>
      <c r="E739" s="5" t="s">
        <v>35</v>
      </c>
      <c r="F739" s="5">
        <v>2000</v>
      </c>
      <c r="G739" s="7">
        <v>1040</v>
      </c>
      <c r="H739" s="7">
        <v>20000</v>
      </c>
      <c r="I739" s="8">
        <v>0.03</v>
      </c>
      <c r="J739" s="9">
        <f t="shared" si="22"/>
        <v>20176000</v>
      </c>
      <c r="K739" s="9">
        <f t="shared" si="23"/>
        <v>23404160</v>
      </c>
    </row>
    <row r="740" spans="1:11" x14ac:dyDescent="0.2">
      <c r="A740" s="6">
        <v>41404</v>
      </c>
      <c r="B740" s="5" t="s">
        <v>14</v>
      </c>
      <c r="C740" s="5" t="s">
        <v>31</v>
      </c>
      <c r="D740" s="5" t="s">
        <v>29</v>
      </c>
      <c r="E740" s="5" t="s">
        <v>37</v>
      </c>
      <c r="F740" s="5">
        <v>3000</v>
      </c>
      <c r="G740" s="7">
        <v>700</v>
      </c>
      <c r="H740" s="7">
        <v>30000</v>
      </c>
      <c r="I740" s="8">
        <v>3.5000000000000003E-2</v>
      </c>
      <c r="J740" s="9">
        <f t="shared" si="22"/>
        <v>20265000</v>
      </c>
      <c r="K740" s="9">
        <f t="shared" si="23"/>
        <v>23507400</v>
      </c>
    </row>
    <row r="741" spans="1:11" x14ac:dyDescent="0.2">
      <c r="A741" s="6">
        <v>41402</v>
      </c>
      <c r="B741" s="5" t="s">
        <v>17</v>
      </c>
      <c r="C741" s="5" t="s">
        <v>33</v>
      </c>
      <c r="D741" s="5" t="s">
        <v>25</v>
      </c>
      <c r="E741" s="5" t="s">
        <v>35</v>
      </c>
      <c r="F741" s="5">
        <v>2000</v>
      </c>
      <c r="G741" s="7">
        <v>1045</v>
      </c>
      <c r="H741" s="7">
        <v>20000</v>
      </c>
      <c r="I741" s="8">
        <v>0.03</v>
      </c>
      <c r="J741" s="9">
        <f t="shared" si="22"/>
        <v>20273000</v>
      </c>
      <c r="K741" s="9">
        <f t="shared" si="23"/>
        <v>23516680</v>
      </c>
    </row>
    <row r="742" spans="1:11" x14ac:dyDescent="0.2">
      <c r="A742" s="6">
        <v>41404</v>
      </c>
      <c r="B742" s="5" t="s">
        <v>12</v>
      </c>
      <c r="C742" s="5" t="s">
        <v>31</v>
      </c>
      <c r="D742" s="5" t="s">
        <v>26</v>
      </c>
      <c r="E742" s="5" t="s">
        <v>37</v>
      </c>
      <c r="F742" s="5">
        <v>1500</v>
      </c>
      <c r="G742" s="7">
        <v>1420</v>
      </c>
      <c r="H742" s="7">
        <v>15000</v>
      </c>
      <c r="I742" s="8">
        <v>3.5000000000000003E-2</v>
      </c>
      <c r="J742" s="9">
        <f t="shared" si="22"/>
        <v>20554500</v>
      </c>
      <c r="K742" s="9">
        <f t="shared" si="23"/>
        <v>23843220</v>
      </c>
    </row>
    <row r="743" spans="1:11" x14ac:dyDescent="0.2">
      <c r="A743" s="6">
        <v>41403</v>
      </c>
      <c r="B743" s="5" t="s">
        <v>10</v>
      </c>
      <c r="C743" s="5" t="s">
        <v>30</v>
      </c>
      <c r="D743" s="5" t="s">
        <v>28</v>
      </c>
      <c r="E743" s="5" t="s">
        <v>36</v>
      </c>
      <c r="F743" s="5">
        <v>1500</v>
      </c>
      <c r="G743" s="7">
        <v>1410</v>
      </c>
      <c r="H743" s="7">
        <v>15000</v>
      </c>
      <c r="I743" s="8">
        <v>2.5000000000000001E-2</v>
      </c>
      <c r="J743" s="9">
        <f t="shared" si="22"/>
        <v>20621250</v>
      </c>
      <c r="K743" s="9">
        <f t="shared" si="23"/>
        <v>23920650</v>
      </c>
    </row>
    <row r="744" spans="1:11" x14ac:dyDescent="0.2">
      <c r="A744" s="6">
        <v>41400</v>
      </c>
      <c r="B744" s="5" t="s">
        <v>22</v>
      </c>
      <c r="C744" s="5" t="s">
        <v>31</v>
      </c>
      <c r="D744" s="5" t="s">
        <v>29</v>
      </c>
      <c r="E744" s="5" t="s">
        <v>39</v>
      </c>
      <c r="F744" s="5">
        <v>1000</v>
      </c>
      <c r="G744" s="7">
        <v>2115</v>
      </c>
      <c r="H744" s="7">
        <v>10000</v>
      </c>
      <c r="I744" s="8">
        <v>1.4999999999999999E-2</v>
      </c>
      <c r="J744" s="9">
        <f t="shared" si="22"/>
        <v>20832750</v>
      </c>
      <c r="K744" s="9">
        <f t="shared" si="23"/>
        <v>24165990</v>
      </c>
    </row>
    <row r="745" spans="1:11" x14ac:dyDescent="0.2">
      <c r="A745" s="6">
        <v>41410</v>
      </c>
      <c r="B745" s="5" t="s">
        <v>10</v>
      </c>
      <c r="C745" s="5" t="s">
        <v>33</v>
      </c>
      <c r="D745" s="5" t="s">
        <v>25</v>
      </c>
      <c r="E745" s="5" t="s">
        <v>37</v>
      </c>
      <c r="F745" s="5">
        <v>1500</v>
      </c>
      <c r="G745" s="7">
        <v>1445</v>
      </c>
      <c r="H745" s="7">
        <v>15000</v>
      </c>
      <c r="I745" s="8">
        <v>3.5000000000000003E-2</v>
      </c>
      <c r="J745" s="9">
        <f t="shared" si="22"/>
        <v>20916375</v>
      </c>
      <c r="K745" s="9">
        <f t="shared" si="23"/>
        <v>24262995</v>
      </c>
    </row>
    <row r="746" spans="1:11" x14ac:dyDescent="0.2">
      <c r="A746" s="6">
        <v>41409</v>
      </c>
      <c r="B746" s="5" t="s">
        <v>17</v>
      </c>
      <c r="C746" s="5" t="s">
        <v>32</v>
      </c>
      <c r="D746" s="5" t="s">
        <v>27</v>
      </c>
      <c r="E746" s="5" t="s">
        <v>36</v>
      </c>
      <c r="F746" s="5">
        <v>2000</v>
      </c>
      <c r="G746" s="7">
        <v>1080</v>
      </c>
      <c r="H746" s="7">
        <v>20000</v>
      </c>
      <c r="I746" s="8">
        <v>2.5000000000000001E-2</v>
      </c>
      <c r="J746" s="9">
        <f t="shared" si="22"/>
        <v>21060000</v>
      </c>
      <c r="K746" s="9">
        <f t="shared" si="23"/>
        <v>24429600</v>
      </c>
    </row>
    <row r="747" spans="1:11" x14ac:dyDescent="0.2">
      <c r="A747" s="6">
        <v>41407</v>
      </c>
      <c r="B747" s="5" t="s">
        <v>22</v>
      </c>
      <c r="C747" s="5" t="s">
        <v>30</v>
      </c>
      <c r="D747" s="5" t="s">
        <v>26</v>
      </c>
      <c r="E747" s="5" t="s">
        <v>34</v>
      </c>
      <c r="F747" s="5">
        <v>1000</v>
      </c>
      <c r="G747" s="7">
        <v>2150</v>
      </c>
      <c r="H747" s="7">
        <v>10000</v>
      </c>
      <c r="I747" s="8">
        <v>0.02</v>
      </c>
      <c r="J747" s="9">
        <f t="shared" si="22"/>
        <v>21070000</v>
      </c>
      <c r="K747" s="9">
        <f t="shared" si="23"/>
        <v>24441200</v>
      </c>
    </row>
    <row r="748" spans="1:11" x14ac:dyDescent="0.2">
      <c r="A748" s="6">
        <v>41414</v>
      </c>
      <c r="B748" s="5" t="s">
        <v>22</v>
      </c>
      <c r="C748" s="5" t="s">
        <v>33</v>
      </c>
      <c r="D748" s="5" t="s">
        <v>28</v>
      </c>
      <c r="E748" s="5" t="s">
        <v>35</v>
      </c>
      <c r="F748" s="5">
        <v>1000</v>
      </c>
      <c r="G748" s="7">
        <v>2185</v>
      </c>
      <c r="H748" s="7">
        <v>10000</v>
      </c>
      <c r="I748" s="8">
        <v>0.03</v>
      </c>
      <c r="J748" s="9">
        <f t="shared" si="22"/>
        <v>21194500</v>
      </c>
      <c r="K748" s="9">
        <f t="shared" si="23"/>
        <v>24585620</v>
      </c>
    </row>
    <row r="749" spans="1:11" x14ac:dyDescent="0.2">
      <c r="A749" s="6">
        <v>41417</v>
      </c>
      <c r="B749" s="5" t="s">
        <v>10</v>
      </c>
      <c r="C749" s="5" t="s">
        <v>32</v>
      </c>
      <c r="D749" s="5" t="s">
        <v>27</v>
      </c>
      <c r="E749" s="5" t="s">
        <v>38</v>
      </c>
      <c r="F749" s="5">
        <v>1500</v>
      </c>
      <c r="G749" s="7">
        <v>1480</v>
      </c>
      <c r="H749" s="7">
        <v>15000</v>
      </c>
      <c r="I749" s="8">
        <v>0.04</v>
      </c>
      <c r="J749" s="9">
        <f t="shared" si="22"/>
        <v>21312000</v>
      </c>
      <c r="K749" s="9">
        <f t="shared" si="23"/>
        <v>24721920</v>
      </c>
    </row>
    <row r="750" spans="1:11" x14ac:dyDescent="0.2">
      <c r="A750" s="6">
        <v>41411</v>
      </c>
      <c r="B750" s="5" t="s">
        <v>12</v>
      </c>
      <c r="C750" s="5" t="s">
        <v>30</v>
      </c>
      <c r="D750" s="5" t="s">
        <v>28</v>
      </c>
      <c r="E750" s="5" t="s">
        <v>38</v>
      </c>
      <c r="F750" s="5">
        <v>1500</v>
      </c>
      <c r="G750" s="7">
        <v>1490</v>
      </c>
      <c r="H750" s="7">
        <v>15000</v>
      </c>
      <c r="I750" s="8">
        <v>0.04</v>
      </c>
      <c r="J750" s="9">
        <f t="shared" si="22"/>
        <v>21456000</v>
      </c>
      <c r="K750" s="9">
        <f t="shared" si="23"/>
        <v>24888960</v>
      </c>
    </row>
    <row r="751" spans="1:11" x14ac:dyDescent="0.2">
      <c r="A751" s="6">
        <v>41416</v>
      </c>
      <c r="B751" s="5" t="s">
        <v>17</v>
      </c>
      <c r="C751" s="5" t="s">
        <v>31</v>
      </c>
      <c r="D751" s="5" t="s">
        <v>29</v>
      </c>
      <c r="E751" s="5" t="s">
        <v>37</v>
      </c>
      <c r="F751" s="5">
        <v>2000</v>
      </c>
      <c r="G751" s="7">
        <v>1115</v>
      </c>
      <c r="H751" s="7">
        <v>20000</v>
      </c>
      <c r="I751" s="8">
        <v>3.5000000000000003E-2</v>
      </c>
      <c r="J751" s="9">
        <f t="shared" si="22"/>
        <v>21519500</v>
      </c>
      <c r="K751" s="9">
        <f t="shared" si="23"/>
        <v>24962620</v>
      </c>
    </row>
    <row r="752" spans="1:11" x14ac:dyDescent="0.2">
      <c r="A752" s="6">
        <v>41397</v>
      </c>
      <c r="B752" s="5" t="s">
        <v>12</v>
      </c>
      <c r="C752" s="5" t="s">
        <v>32</v>
      </c>
      <c r="D752" s="5" t="s">
        <v>25</v>
      </c>
      <c r="E752" s="5" t="s">
        <v>36</v>
      </c>
      <c r="F752" s="5">
        <v>2000</v>
      </c>
      <c r="G752" s="7">
        <v>1110</v>
      </c>
      <c r="H752" s="7">
        <v>20000</v>
      </c>
      <c r="I752" s="8">
        <v>2.5000000000000001E-2</v>
      </c>
      <c r="J752" s="9">
        <f t="shared" si="22"/>
        <v>21645000</v>
      </c>
      <c r="K752" s="9">
        <f t="shared" si="23"/>
        <v>25108200</v>
      </c>
    </row>
    <row r="753" spans="1:11" x14ac:dyDescent="0.2">
      <c r="A753" s="6">
        <v>41397</v>
      </c>
      <c r="B753" s="5" t="s">
        <v>22</v>
      </c>
      <c r="C753" s="5" t="s">
        <v>32</v>
      </c>
      <c r="D753" s="5" t="s">
        <v>25</v>
      </c>
      <c r="E753" s="5" t="s">
        <v>36</v>
      </c>
      <c r="F753" s="5">
        <v>1000</v>
      </c>
      <c r="G753" s="7">
        <v>2220</v>
      </c>
      <c r="H753" s="7">
        <v>10000</v>
      </c>
      <c r="I753" s="8">
        <v>2.5000000000000001E-2</v>
      </c>
      <c r="J753" s="9">
        <f t="shared" si="22"/>
        <v>21645000</v>
      </c>
      <c r="K753" s="9">
        <f t="shared" si="23"/>
        <v>25108200</v>
      </c>
    </row>
    <row r="754" spans="1:11" x14ac:dyDescent="0.2">
      <c r="A754" s="6">
        <v>41412</v>
      </c>
      <c r="B754" s="5" t="s">
        <v>21</v>
      </c>
      <c r="C754" s="5" t="s">
        <v>31</v>
      </c>
      <c r="D754" s="5" t="s">
        <v>28</v>
      </c>
      <c r="E754" s="5" t="s">
        <v>39</v>
      </c>
      <c r="F754" s="5">
        <v>3000</v>
      </c>
      <c r="G754" s="7">
        <v>735</v>
      </c>
      <c r="H754" s="7">
        <v>30000</v>
      </c>
      <c r="I754" s="8">
        <v>1.4999999999999999E-2</v>
      </c>
      <c r="J754" s="9">
        <f t="shared" si="22"/>
        <v>21719250</v>
      </c>
      <c r="K754" s="9">
        <f t="shared" si="23"/>
        <v>25194330</v>
      </c>
    </row>
    <row r="755" spans="1:11" x14ac:dyDescent="0.2">
      <c r="A755" s="6">
        <v>41404</v>
      </c>
      <c r="B755" s="5" t="s">
        <v>22</v>
      </c>
      <c r="C755" s="5" t="s">
        <v>31</v>
      </c>
      <c r="D755" s="5" t="s">
        <v>27</v>
      </c>
      <c r="E755" s="5" t="s">
        <v>37</v>
      </c>
      <c r="F755" s="5">
        <v>1000</v>
      </c>
      <c r="G755" s="7">
        <v>2255</v>
      </c>
      <c r="H755" s="7">
        <v>10000</v>
      </c>
      <c r="I755" s="8">
        <v>3.5000000000000003E-2</v>
      </c>
      <c r="J755" s="9">
        <f t="shared" si="22"/>
        <v>21760750</v>
      </c>
      <c r="K755" s="9">
        <f t="shared" si="23"/>
        <v>25242470</v>
      </c>
    </row>
    <row r="756" spans="1:11" x14ac:dyDescent="0.2">
      <c r="A756" s="6">
        <v>41411</v>
      </c>
      <c r="B756" s="5" t="s">
        <v>22</v>
      </c>
      <c r="C756" s="5" t="s">
        <v>30</v>
      </c>
      <c r="D756" s="5" t="s">
        <v>29</v>
      </c>
      <c r="E756" s="5" t="s">
        <v>38</v>
      </c>
      <c r="F756" s="5">
        <v>1000</v>
      </c>
      <c r="G756" s="7">
        <v>2290</v>
      </c>
      <c r="H756" s="7">
        <v>10000</v>
      </c>
      <c r="I756" s="8">
        <v>0.04</v>
      </c>
      <c r="J756" s="9">
        <f t="shared" si="22"/>
        <v>21984000</v>
      </c>
      <c r="K756" s="9">
        <f t="shared" si="23"/>
        <v>25501440</v>
      </c>
    </row>
    <row r="757" spans="1:11" x14ac:dyDescent="0.2">
      <c r="A757" s="6">
        <v>41399</v>
      </c>
      <c r="B757" s="5" t="s">
        <v>17</v>
      </c>
      <c r="C757" s="5" t="s">
        <v>30</v>
      </c>
      <c r="D757" s="5" t="s">
        <v>26</v>
      </c>
      <c r="E757" s="5" t="s">
        <v>38</v>
      </c>
      <c r="F757" s="5">
        <v>2000</v>
      </c>
      <c r="G757" s="7">
        <v>1150</v>
      </c>
      <c r="H757" s="7">
        <v>20000</v>
      </c>
      <c r="I757" s="8">
        <v>0.04</v>
      </c>
      <c r="J757" s="9">
        <f t="shared" si="22"/>
        <v>22080000</v>
      </c>
      <c r="K757" s="9">
        <f t="shared" si="23"/>
        <v>25612800</v>
      </c>
    </row>
    <row r="758" spans="1:11" x14ac:dyDescent="0.2">
      <c r="A758" s="6">
        <v>41411</v>
      </c>
      <c r="B758" s="5" t="s">
        <v>14</v>
      </c>
      <c r="C758" s="5" t="s">
        <v>30</v>
      </c>
      <c r="D758" s="5" t="s">
        <v>26</v>
      </c>
      <c r="E758" s="5" t="s">
        <v>38</v>
      </c>
      <c r="F758" s="5">
        <v>3000</v>
      </c>
      <c r="G758" s="7">
        <v>770</v>
      </c>
      <c r="H758" s="7">
        <v>30000</v>
      </c>
      <c r="I758" s="8">
        <v>0.04</v>
      </c>
      <c r="J758" s="9">
        <f t="shared" si="22"/>
        <v>22176000</v>
      </c>
      <c r="K758" s="9">
        <f t="shared" si="23"/>
        <v>25724160</v>
      </c>
    </row>
    <row r="759" spans="1:11" x14ac:dyDescent="0.2">
      <c r="A759" s="6">
        <v>41400</v>
      </c>
      <c r="B759" s="5" t="s">
        <v>10</v>
      </c>
      <c r="C759" s="5" t="s">
        <v>31</v>
      </c>
      <c r="D759" s="5" t="s">
        <v>29</v>
      </c>
      <c r="E759" s="5" t="s">
        <v>39</v>
      </c>
      <c r="F759" s="5">
        <v>1500</v>
      </c>
      <c r="G759" s="7">
        <v>1515</v>
      </c>
      <c r="H759" s="7">
        <v>15000</v>
      </c>
      <c r="I759" s="8">
        <v>1.4999999999999999E-2</v>
      </c>
      <c r="J759" s="9">
        <f t="shared" si="22"/>
        <v>22384125</v>
      </c>
      <c r="K759" s="9">
        <f t="shared" si="23"/>
        <v>25965585</v>
      </c>
    </row>
    <row r="760" spans="1:11" x14ac:dyDescent="0.2">
      <c r="A760" s="6">
        <v>41395</v>
      </c>
      <c r="B760" s="5" t="s">
        <v>21</v>
      </c>
      <c r="C760" s="5" t="s">
        <v>30</v>
      </c>
      <c r="D760" s="5" t="s">
        <v>25</v>
      </c>
      <c r="E760" s="5" t="s">
        <v>34</v>
      </c>
      <c r="F760" s="5">
        <v>3000</v>
      </c>
      <c r="G760" s="7">
        <v>770</v>
      </c>
      <c r="H760" s="7">
        <v>30000</v>
      </c>
      <c r="I760" s="8">
        <v>0.02</v>
      </c>
      <c r="J760" s="9">
        <f t="shared" si="22"/>
        <v>22638000</v>
      </c>
      <c r="K760" s="9">
        <f t="shared" si="23"/>
        <v>26260080</v>
      </c>
    </row>
    <row r="761" spans="1:11" x14ac:dyDescent="0.2">
      <c r="A761" s="6">
        <v>41404</v>
      </c>
      <c r="B761" s="5" t="s">
        <v>12</v>
      </c>
      <c r="C761" s="5" t="s">
        <v>31</v>
      </c>
      <c r="D761" s="5" t="s">
        <v>27</v>
      </c>
      <c r="E761" s="5" t="s">
        <v>37</v>
      </c>
      <c r="F761" s="5">
        <v>2000</v>
      </c>
      <c r="G761" s="7">
        <v>1180</v>
      </c>
      <c r="H761" s="7">
        <v>20000</v>
      </c>
      <c r="I761" s="8">
        <v>3.5000000000000003E-2</v>
      </c>
      <c r="J761" s="9">
        <f t="shared" si="22"/>
        <v>22774000</v>
      </c>
      <c r="K761" s="9">
        <f t="shared" si="23"/>
        <v>26417840</v>
      </c>
    </row>
    <row r="762" spans="1:11" x14ac:dyDescent="0.2">
      <c r="A762" s="6">
        <v>41407</v>
      </c>
      <c r="B762" s="5" t="s">
        <v>10</v>
      </c>
      <c r="C762" s="5" t="s">
        <v>30</v>
      </c>
      <c r="D762" s="5" t="s">
        <v>26</v>
      </c>
      <c r="E762" s="5" t="s">
        <v>34</v>
      </c>
      <c r="F762" s="5">
        <v>1500</v>
      </c>
      <c r="G762" s="7">
        <v>1550</v>
      </c>
      <c r="H762" s="7">
        <v>15000</v>
      </c>
      <c r="I762" s="8">
        <v>0.02</v>
      </c>
      <c r="J762" s="9">
        <f t="shared" si="22"/>
        <v>22785000</v>
      </c>
      <c r="K762" s="9">
        <f t="shared" si="23"/>
        <v>26430600</v>
      </c>
    </row>
    <row r="763" spans="1:11" x14ac:dyDescent="0.2">
      <c r="A763" s="6">
        <v>41418</v>
      </c>
      <c r="B763" s="5" t="s">
        <v>22</v>
      </c>
      <c r="C763" s="5" t="s">
        <v>33</v>
      </c>
      <c r="D763" s="5" t="s">
        <v>26</v>
      </c>
      <c r="E763" s="5" t="s">
        <v>39</v>
      </c>
      <c r="F763" s="5">
        <v>1000</v>
      </c>
      <c r="G763" s="7">
        <v>2325</v>
      </c>
      <c r="H763" s="7">
        <v>10000</v>
      </c>
      <c r="I763" s="8">
        <v>1.4999999999999999E-2</v>
      </c>
      <c r="J763" s="9">
        <f t="shared" si="22"/>
        <v>22901250</v>
      </c>
      <c r="K763" s="9">
        <f t="shared" si="23"/>
        <v>26565450</v>
      </c>
    </row>
    <row r="764" spans="1:11" x14ac:dyDescent="0.2">
      <c r="A764" s="6">
        <v>41418</v>
      </c>
      <c r="B764" s="5" t="s">
        <v>16</v>
      </c>
      <c r="C764" s="5" t="s">
        <v>33</v>
      </c>
      <c r="D764" s="5" t="s">
        <v>25</v>
      </c>
      <c r="E764" s="5" t="s">
        <v>39</v>
      </c>
      <c r="F764" s="5">
        <v>1500</v>
      </c>
      <c r="G764" s="7">
        <v>1560</v>
      </c>
      <c r="H764" s="7">
        <v>15000</v>
      </c>
      <c r="I764" s="8">
        <v>1.4999999999999999E-2</v>
      </c>
      <c r="J764" s="9">
        <f t="shared" si="22"/>
        <v>23049000</v>
      </c>
      <c r="K764" s="9">
        <f t="shared" si="23"/>
        <v>26736840</v>
      </c>
    </row>
    <row r="765" spans="1:11" x14ac:dyDescent="0.2">
      <c r="A765" s="6">
        <v>41414</v>
      </c>
      <c r="B765" s="5" t="s">
        <v>10</v>
      </c>
      <c r="C765" s="5" t="s">
        <v>33</v>
      </c>
      <c r="D765" s="5" t="s">
        <v>28</v>
      </c>
      <c r="E765" s="5" t="s">
        <v>35</v>
      </c>
      <c r="F765" s="5">
        <v>1500</v>
      </c>
      <c r="G765" s="7">
        <v>1585</v>
      </c>
      <c r="H765" s="7">
        <v>15000</v>
      </c>
      <c r="I765" s="8">
        <v>0.03</v>
      </c>
      <c r="J765" s="9">
        <f t="shared" si="22"/>
        <v>23061750</v>
      </c>
      <c r="K765" s="9">
        <f t="shared" si="23"/>
        <v>26751630</v>
      </c>
    </row>
    <row r="766" spans="1:11" x14ac:dyDescent="0.2">
      <c r="A766" s="6">
        <v>41401</v>
      </c>
      <c r="B766" s="5" t="s">
        <v>22</v>
      </c>
      <c r="C766" s="5" t="s">
        <v>32</v>
      </c>
      <c r="D766" s="5" t="s">
        <v>28</v>
      </c>
      <c r="E766" s="5" t="s">
        <v>34</v>
      </c>
      <c r="F766" s="5">
        <v>1000</v>
      </c>
      <c r="G766" s="7">
        <v>2360</v>
      </c>
      <c r="H766" s="7">
        <v>10000</v>
      </c>
      <c r="I766" s="8">
        <v>0.02</v>
      </c>
      <c r="J766" s="9">
        <f t="shared" si="22"/>
        <v>23128000</v>
      </c>
      <c r="K766" s="9">
        <f t="shared" si="23"/>
        <v>26828480</v>
      </c>
    </row>
    <row r="767" spans="1:11" x14ac:dyDescent="0.2">
      <c r="A767" s="6">
        <v>41408</v>
      </c>
      <c r="B767" s="5" t="s">
        <v>13</v>
      </c>
      <c r="C767" s="5" t="s">
        <v>31</v>
      </c>
      <c r="D767" s="5" t="s">
        <v>25</v>
      </c>
      <c r="E767" s="5" t="s">
        <v>35</v>
      </c>
      <c r="F767" s="5">
        <v>1000</v>
      </c>
      <c r="G767" s="7">
        <v>2395</v>
      </c>
      <c r="H767" s="7">
        <v>10000</v>
      </c>
      <c r="I767" s="8">
        <v>0.03</v>
      </c>
      <c r="J767" s="9">
        <f t="shared" si="22"/>
        <v>23231500</v>
      </c>
      <c r="K767" s="9">
        <f t="shared" si="23"/>
        <v>26948540</v>
      </c>
    </row>
    <row r="768" spans="1:11" x14ac:dyDescent="0.2">
      <c r="A768" s="6">
        <v>41406</v>
      </c>
      <c r="B768" s="5" t="s">
        <v>17</v>
      </c>
      <c r="C768" s="5" t="s">
        <v>33</v>
      </c>
      <c r="D768" s="5" t="s">
        <v>28</v>
      </c>
      <c r="E768" s="5" t="s">
        <v>39</v>
      </c>
      <c r="F768" s="5">
        <v>2000</v>
      </c>
      <c r="G768" s="7">
        <v>1185</v>
      </c>
      <c r="H768" s="7">
        <v>20000</v>
      </c>
      <c r="I768" s="8">
        <v>1.4999999999999999E-2</v>
      </c>
      <c r="J768" s="9">
        <f t="shared" si="22"/>
        <v>23344500</v>
      </c>
      <c r="K768" s="9">
        <f t="shared" si="23"/>
        <v>27079619.999999996</v>
      </c>
    </row>
    <row r="769" spans="1:11" x14ac:dyDescent="0.2">
      <c r="A769" s="6">
        <v>41402</v>
      </c>
      <c r="B769" s="5" t="s">
        <v>21</v>
      </c>
      <c r="C769" s="5" t="s">
        <v>33</v>
      </c>
      <c r="D769" s="5" t="s">
        <v>27</v>
      </c>
      <c r="E769" s="5" t="s">
        <v>35</v>
      </c>
      <c r="F769" s="5">
        <v>3000</v>
      </c>
      <c r="G769" s="7">
        <v>805</v>
      </c>
      <c r="H769" s="7">
        <v>30000</v>
      </c>
      <c r="I769" s="8">
        <v>0.03</v>
      </c>
      <c r="J769" s="9">
        <f t="shared" si="22"/>
        <v>23425500</v>
      </c>
      <c r="K769" s="9">
        <f t="shared" si="23"/>
        <v>27173579.999999996</v>
      </c>
    </row>
    <row r="770" spans="1:11" x14ac:dyDescent="0.2">
      <c r="A770" s="6">
        <v>41415</v>
      </c>
      <c r="B770" s="5" t="s">
        <v>13</v>
      </c>
      <c r="C770" s="5" t="s">
        <v>30</v>
      </c>
      <c r="D770" s="5" t="s">
        <v>27</v>
      </c>
      <c r="E770" s="5" t="s">
        <v>36</v>
      </c>
      <c r="F770" s="5">
        <v>1000</v>
      </c>
      <c r="G770" s="7">
        <v>2430</v>
      </c>
      <c r="H770" s="7">
        <v>10000</v>
      </c>
      <c r="I770" s="8">
        <v>2.5000000000000001E-2</v>
      </c>
      <c r="J770" s="9">
        <f t="shared" ref="J770:J833" si="24">G770*H770*(1-I770)</f>
        <v>23692500</v>
      </c>
      <c r="K770" s="9">
        <f t="shared" ref="K770:K833" si="25">J770*1.16</f>
        <v>27483299.999999996</v>
      </c>
    </row>
    <row r="771" spans="1:11" x14ac:dyDescent="0.2">
      <c r="A771" s="6">
        <v>41397</v>
      </c>
      <c r="B771" s="5" t="s">
        <v>10</v>
      </c>
      <c r="C771" s="5" t="s">
        <v>32</v>
      </c>
      <c r="D771" s="5" t="s">
        <v>25</v>
      </c>
      <c r="E771" s="5" t="s">
        <v>36</v>
      </c>
      <c r="F771" s="5">
        <v>1500</v>
      </c>
      <c r="G771" s="7">
        <v>1620</v>
      </c>
      <c r="H771" s="7">
        <v>15000</v>
      </c>
      <c r="I771" s="8">
        <v>2.5000000000000001E-2</v>
      </c>
      <c r="J771" s="9">
        <f t="shared" si="24"/>
        <v>23692500</v>
      </c>
      <c r="K771" s="9">
        <f t="shared" si="25"/>
        <v>27483299.999999996</v>
      </c>
    </row>
    <row r="772" spans="1:11" x14ac:dyDescent="0.2">
      <c r="A772" s="6">
        <v>41398</v>
      </c>
      <c r="B772" s="5" t="s">
        <v>13</v>
      </c>
      <c r="C772" s="5" t="s">
        <v>33</v>
      </c>
      <c r="D772" s="5" t="s">
        <v>29</v>
      </c>
      <c r="E772" s="5" t="s">
        <v>37</v>
      </c>
      <c r="F772" s="5">
        <v>1000</v>
      </c>
      <c r="G772" s="7">
        <v>2465</v>
      </c>
      <c r="H772" s="7">
        <v>10000</v>
      </c>
      <c r="I772" s="8">
        <v>3.5000000000000003E-2</v>
      </c>
      <c r="J772" s="9">
        <f t="shared" si="24"/>
        <v>23787250</v>
      </c>
      <c r="K772" s="9">
        <f t="shared" si="25"/>
        <v>27593209.999999996</v>
      </c>
    </row>
    <row r="773" spans="1:11" x14ac:dyDescent="0.2">
      <c r="A773" s="6">
        <v>41413</v>
      </c>
      <c r="B773" s="5" t="s">
        <v>17</v>
      </c>
      <c r="C773" s="5" t="s">
        <v>32</v>
      </c>
      <c r="D773" s="5" t="s">
        <v>25</v>
      </c>
      <c r="E773" s="5" t="s">
        <v>34</v>
      </c>
      <c r="F773" s="5">
        <v>2000</v>
      </c>
      <c r="G773" s="7">
        <v>1220</v>
      </c>
      <c r="H773" s="7">
        <v>20000</v>
      </c>
      <c r="I773" s="8">
        <v>0.02</v>
      </c>
      <c r="J773" s="9">
        <f t="shared" si="24"/>
        <v>23912000</v>
      </c>
      <c r="K773" s="9">
        <f t="shared" si="25"/>
        <v>27737919.999999996</v>
      </c>
    </row>
    <row r="774" spans="1:11" x14ac:dyDescent="0.2">
      <c r="A774" s="6">
        <v>41404</v>
      </c>
      <c r="B774" s="5" t="s">
        <v>10</v>
      </c>
      <c r="C774" s="5" t="s">
        <v>31</v>
      </c>
      <c r="D774" s="5" t="s">
        <v>27</v>
      </c>
      <c r="E774" s="5" t="s">
        <v>37</v>
      </c>
      <c r="F774" s="5">
        <v>1500</v>
      </c>
      <c r="G774" s="7">
        <v>1655</v>
      </c>
      <c r="H774" s="7">
        <v>15000</v>
      </c>
      <c r="I774" s="8">
        <v>3.5000000000000003E-2</v>
      </c>
      <c r="J774" s="9">
        <f t="shared" si="24"/>
        <v>23956125</v>
      </c>
      <c r="K774" s="9">
        <f t="shared" si="25"/>
        <v>27789104.999999996</v>
      </c>
    </row>
    <row r="775" spans="1:11" x14ac:dyDescent="0.2">
      <c r="A775" s="6">
        <v>41401</v>
      </c>
      <c r="B775" s="5" t="s">
        <v>16</v>
      </c>
      <c r="C775" s="5" t="s">
        <v>32</v>
      </c>
      <c r="D775" s="5" t="s">
        <v>27</v>
      </c>
      <c r="E775" s="5" t="s">
        <v>34</v>
      </c>
      <c r="F775" s="5">
        <v>1500</v>
      </c>
      <c r="G775" s="7">
        <v>1630</v>
      </c>
      <c r="H775" s="7">
        <v>15000</v>
      </c>
      <c r="I775" s="8">
        <v>0.02</v>
      </c>
      <c r="J775" s="9">
        <f t="shared" si="24"/>
        <v>23961000</v>
      </c>
      <c r="K775" s="9">
        <f t="shared" si="25"/>
        <v>27794759.999999996</v>
      </c>
    </row>
    <row r="776" spans="1:11" x14ac:dyDescent="0.2">
      <c r="A776" s="6">
        <v>41411</v>
      </c>
      <c r="B776" s="5" t="s">
        <v>12</v>
      </c>
      <c r="C776" s="5" t="s">
        <v>30</v>
      </c>
      <c r="D776" s="5" t="s">
        <v>29</v>
      </c>
      <c r="E776" s="5" t="s">
        <v>38</v>
      </c>
      <c r="F776" s="5">
        <v>2000</v>
      </c>
      <c r="G776" s="7">
        <v>1250</v>
      </c>
      <c r="H776" s="7">
        <v>20000</v>
      </c>
      <c r="I776" s="8">
        <v>0.04</v>
      </c>
      <c r="J776" s="9">
        <f t="shared" si="24"/>
        <v>24000000</v>
      </c>
      <c r="K776" s="9">
        <f t="shared" si="25"/>
        <v>27839999.999999996</v>
      </c>
    </row>
    <row r="777" spans="1:11" x14ac:dyDescent="0.2">
      <c r="A777" s="6">
        <v>41405</v>
      </c>
      <c r="B777" s="5" t="s">
        <v>13</v>
      </c>
      <c r="C777" s="5" t="s">
        <v>32</v>
      </c>
      <c r="D777" s="5" t="s">
        <v>26</v>
      </c>
      <c r="E777" s="5" t="s">
        <v>38</v>
      </c>
      <c r="F777" s="5">
        <v>1000</v>
      </c>
      <c r="G777" s="7">
        <v>2500</v>
      </c>
      <c r="H777" s="7">
        <v>10000</v>
      </c>
      <c r="I777" s="8">
        <v>0.04</v>
      </c>
      <c r="J777" s="9">
        <f t="shared" si="24"/>
        <v>24000000</v>
      </c>
      <c r="K777" s="9">
        <f t="shared" si="25"/>
        <v>27839999.999999996</v>
      </c>
    </row>
    <row r="778" spans="1:11" x14ac:dyDescent="0.2">
      <c r="A778" s="6">
        <v>41411</v>
      </c>
      <c r="B778" s="5" t="s">
        <v>10</v>
      </c>
      <c r="C778" s="5" t="s">
        <v>30</v>
      </c>
      <c r="D778" s="5" t="s">
        <v>29</v>
      </c>
      <c r="E778" s="5" t="s">
        <v>38</v>
      </c>
      <c r="F778" s="5">
        <v>1500</v>
      </c>
      <c r="G778" s="7">
        <v>1690</v>
      </c>
      <c r="H778" s="7">
        <v>15000</v>
      </c>
      <c r="I778" s="8">
        <v>0.04</v>
      </c>
      <c r="J778" s="9">
        <f t="shared" si="24"/>
        <v>24336000</v>
      </c>
      <c r="K778" s="9">
        <f t="shared" si="25"/>
        <v>28229759.999999996</v>
      </c>
    </row>
    <row r="779" spans="1:11" x14ac:dyDescent="0.2">
      <c r="A779" s="6">
        <v>41396</v>
      </c>
      <c r="B779" s="5" t="s">
        <v>17</v>
      </c>
      <c r="C779" s="5" t="s">
        <v>31</v>
      </c>
      <c r="D779" s="5" t="s">
        <v>27</v>
      </c>
      <c r="E779" s="5" t="s">
        <v>35</v>
      </c>
      <c r="F779" s="5">
        <v>2000</v>
      </c>
      <c r="G779" s="7">
        <v>1255</v>
      </c>
      <c r="H779" s="7">
        <v>20000</v>
      </c>
      <c r="I779" s="8">
        <v>0.03</v>
      </c>
      <c r="J779" s="9">
        <f t="shared" si="24"/>
        <v>24347000</v>
      </c>
      <c r="K779" s="9">
        <f t="shared" si="25"/>
        <v>28242519.999999996</v>
      </c>
    </row>
    <row r="780" spans="1:11" x14ac:dyDescent="0.2">
      <c r="A780" s="6">
        <v>41409</v>
      </c>
      <c r="B780" s="5" t="s">
        <v>21</v>
      </c>
      <c r="C780" s="5" t="s">
        <v>32</v>
      </c>
      <c r="D780" s="5" t="s">
        <v>29</v>
      </c>
      <c r="E780" s="5" t="s">
        <v>36</v>
      </c>
      <c r="F780" s="5">
        <v>3000</v>
      </c>
      <c r="G780" s="7">
        <v>840</v>
      </c>
      <c r="H780" s="7">
        <v>30000</v>
      </c>
      <c r="I780" s="8">
        <v>2.5000000000000001E-2</v>
      </c>
      <c r="J780" s="9">
        <f t="shared" si="24"/>
        <v>24570000</v>
      </c>
      <c r="K780" s="9">
        <f t="shared" si="25"/>
        <v>28501199.999999996</v>
      </c>
    </row>
    <row r="781" spans="1:11" x14ac:dyDescent="0.2">
      <c r="A781" s="6">
        <v>41418</v>
      </c>
      <c r="B781" s="5" t="s">
        <v>14</v>
      </c>
      <c r="C781" s="5" t="s">
        <v>33</v>
      </c>
      <c r="D781" s="5" t="s">
        <v>28</v>
      </c>
      <c r="E781" s="5" t="s">
        <v>39</v>
      </c>
      <c r="F781" s="5">
        <v>3000</v>
      </c>
      <c r="G781" s="7">
        <v>840</v>
      </c>
      <c r="H781" s="7">
        <v>30000</v>
      </c>
      <c r="I781" s="8">
        <v>1.4999999999999999E-2</v>
      </c>
      <c r="J781" s="9">
        <f t="shared" si="24"/>
        <v>24822000</v>
      </c>
      <c r="K781" s="9">
        <f t="shared" si="25"/>
        <v>28793519.999999996</v>
      </c>
    </row>
    <row r="782" spans="1:11" x14ac:dyDescent="0.2">
      <c r="A782" s="6">
        <v>41412</v>
      </c>
      <c r="B782" s="5" t="s">
        <v>13</v>
      </c>
      <c r="C782" s="5" t="s">
        <v>31</v>
      </c>
      <c r="D782" s="5" t="s">
        <v>28</v>
      </c>
      <c r="E782" s="5" t="s">
        <v>39</v>
      </c>
      <c r="F782" s="5">
        <v>1000</v>
      </c>
      <c r="G782" s="7">
        <v>2535</v>
      </c>
      <c r="H782" s="7">
        <v>10000</v>
      </c>
      <c r="I782" s="8">
        <v>1.4999999999999999E-2</v>
      </c>
      <c r="J782" s="9">
        <f t="shared" si="24"/>
        <v>24969750</v>
      </c>
      <c r="K782" s="9">
        <f t="shared" si="25"/>
        <v>28964909.999999996</v>
      </c>
    </row>
    <row r="783" spans="1:11" x14ac:dyDescent="0.2">
      <c r="A783" s="6">
        <v>41403</v>
      </c>
      <c r="B783" s="5" t="s">
        <v>17</v>
      </c>
      <c r="C783" s="5" t="s">
        <v>30</v>
      </c>
      <c r="D783" s="5" t="s">
        <v>29</v>
      </c>
      <c r="E783" s="5" t="s">
        <v>36</v>
      </c>
      <c r="F783" s="5">
        <v>2000</v>
      </c>
      <c r="G783" s="7">
        <v>1290</v>
      </c>
      <c r="H783" s="7">
        <v>20000</v>
      </c>
      <c r="I783" s="8">
        <v>2.5000000000000001E-2</v>
      </c>
      <c r="J783" s="9">
        <f t="shared" si="24"/>
        <v>25155000</v>
      </c>
      <c r="K783" s="9">
        <f t="shared" si="25"/>
        <v>29179799.999999996</v>
      </c>
    </row>
    <row r="784" spans="1:11" x14ac:dyDescent="0.2">
      <c r="A784" s="6">
        <v>41395</v>
      </c>
      <c r="B784" s="5" t="s">
        <v>13</v>
      </c>
      <c r="C784" s="5" t="s">
        <v>30</v>
      </c>
      <c r="D784" s="5" t="s">
        <v>25</v>
      </c>
      <c r="E784" s="5" t="s">
        <v>34</v>
      </c>
      <c r="F784" s="5">
        <v>1000</v>
      </c>
      <c r="G784" s="7">
        <v>2570</v>
      </c>
      <c r="H784" s="7">
        <v>10000</v>
      </c>
      <c r="I784" s="8">
        <v>0.02</v>
      </c>
      <c r="J784" s="9">
        <f t="shared" si="24"/>
        <v>25186000</v>
      </c>
      <c r="K784" s="9">
        <f t="shared" si="25"/>
        <v>29215759.999999996</v>
      </c>
    </row>
    <row r="785" spans="1:11" x14ac:dyDescent="0.2">
      <c r="A785" s="6">
        <v>41402</v>
      </c>
      <c r="B785" s="5" t="s">
        <v>13</v>
      </c>
      <c r="C785" s="5" t="s">
        <v>33</v>
      </c>
      <c r="D785" s="5" t="s">
        <v>27</v>
      </c>
      <c r="E785" s="5" t="s">
        <v>35</v>
      </c>
      <c r="F785" s="5">
        <v>1000</v>
      </c>
      <c r="G785" s="7">
        <v>2605</v>
      </c>
      <c r="H785" s="7">
        <v>10000</v>
      </c>
      <c r="I785" s="8">
        <v>0.03</v>
      </c>
      <c r="J785" s="9">
        <f t="shared" si="24"/>
        <v>25268500</v>
      </c>
      <c r="K785" s="9">
        <f t="shared" si="25"/>
        <v>29311459.999999996</v>
      </c>
    </row>
    <row r="786" spans="1:11" x14ac:dyDescent="0.2">
      <c r="A786" s="6">
        <v>41416</v>
      </c>
      <c r="B786" s="5" t="s">
        <v>21</v>
      </c>
      <c r="C786" s="5" t="s">
        <v>31</v>
      </c>
      <c r="D786" s="5" t="s">
        <v>26</v>
      </c>
      <c r="E786" s="5" t="s">
        <v>37</v>
      </c>
      <c r="F786" s="5">
        <v>3000</v>
      </c>
      <c r="G786" s="7">
        <v>875</v>
      </c>
      <c r="H786" s="7">
        <v>30000</v>
      </c>
      <c r="I786" s="8">
        <v>3.5000000000000003E-2</v>
      </c>
      <c r="J786" s="9">
        <f t="shared" si="24"/>
        <v>25331250</v>
      </c>
      <c r="K786" s="9">
        <f t="shared" si="25"/>
        <v>29384249.999999996</v>
      </c>
    </row>
    <row r="787" spans="1:11" x14ac:dyDescent="0.2">
      <c r="A787" s="6">
        <v>41418</v>
      </c>
      <c r="B787" s="5" t="s">
        <v>18</v>
      </c>
      <c r="C787" s="5" t="s">
        <v>33</v>
      </c>
      <c r="D787" s="5" t="s">
        <v>26</v>
      </c>
      <c r="E787" s="5" t="s">
        <v>39</v>
      </c>
      <c r="F787" s="5">
        <v>1500</v>
      </c>
      <c r="G787" s="7">
        <v>1725</v>
      </c>
      <c r="H787" s="7">
        <v>15000</v>
      </c>
      <c r="I787" s="8">
        <v>1.4999999999999999E-2</v>
      </c>
      <c r="J787" s="9">
        <f t="shared" si="24"/>
        <v>25486875</v>
      </c>
      <c r="K787" s="9">
        <f t="shared" si="25"/>
        <v>29564774.999999996</v>
      </c>
    </row>
    <row r="788" spans="1:11" x14ac:dyDescent="0.2">
      <c r="A788" s="6">
        <v>41410</v>
      </c>
      <c r="B788" s="5" t="s">
        <v>17</v>
      </c>
      <c r="C788" s="5" t="s">
        <v>33</v>
      </c>
      <c r="D788" s="5" t="s">
        <v>26</v>
      </c>
      <c r="E788" s="5" t="s">
        <v>37</v>
      </c>
      <c r="F788" s="5">
        <v>2000</v>
      </c>
      <c r="G788" s="7">
        <v>1325</v>
      </c>
      <c r="H788" s="7">
        <v>20000</v>
      </c>
      <c r="I788" s="8">
        <v>3.5000000000000003E-2</v>
      </c>
      <c r="J788" s="9">
        <f t="shared" si="24"/>
        <v>25572500</v>
      </c>
      <c r="K788" s="9">
        <f t="shared" si="25"/>
        <v>29664099.999999996</v>
      </c>
    </row>
    <row r="789" spans="1:11" x14ac:dyDescent="0.2">
      <c r="A789" s="6">
        <v>41409</v>
      </c>
      <c r="B789" s="5" t="s">
        <v>13</v>
      </c>
      <c r="C789" s="5" t="s">
        <v>32</v>
      </c>
      <c r="D789" s="5" t="s">
        <v>29</v>
      </c>
      <c r="E789" s="5" t="s">
        <v>36</v>
      </c>
      <c r="F789" s="5">
        <v>1000</v>
      </c>
      <c r="G789" s="7">
        <v>2640</v>
      </c>
      <c r="H789" s="7">
        <v>10000</v>
      </c>
      <c r="I789" s="8">
        <v>2.5000000000000001E-2</v>
      </c>
      <c r="J789" s="9">
        <f t="shared" si="24"/>
        <v>25740000</v>
      </c>
      <c r="K789" s="9">
        <f t="shared" si="25"/>
        <v>29858399.999999996</v>
      </c>
    </row>
    <row r="790" spans="1:11" x14ac:dyDescent="0.2">
      <c r="A790" s="6">
        <v>41416</v>
      </c>
      <c r="B790" s="5" t="s">
        <v>13</v>
      </c>
      <c r="C790" s="5" t="s">
        <v>31</v>
      </c>
      <c r="D790" s="5" t="s">
        <v>26</v>
      </c>
      <c r="E790" s="5" t="s">
        <v>37</v>
      </c>
      <c r="F790" s="5">
        <v>1000</v>
      </c>
      <c r="G790" s="7">
        <v>2675</v>
      </c>
      <c r="H790" s="7">
        <v>10000</v>
      </c>
      <c r="I790" s="8">
        <v>3.5000000000000003E-2</v>
      </c>
      <c r="J790" s="9">
        <f t="shared" si="24"/>
        <v>25813750</v>
      </c>
      <c r="K790" s="9">
        <f t="shared" si="25"/>
        <v>29943949.999999996</v>
      </c>
    </row>
    <row r="791" spans="1:11" x14ac:dyDescent="0.2">
      <c r="A791" s="6">
        <v>41401</v>
      </c>
      <c r="B791" s="5" t="s">
        <v>18</v>
      </c>
      <c r="C791" s="5" t="s">
        <v>32</v>
      </c>
      <c r="D791" s="5" t="s">
        <v>28</v>
      </c>
      <c r="E791" s="5" t="s">
        <v>34</v>
      </c>
      <c r="F791" s="5">
        <v>1500</v>
      </c>
      <c r="G791" s="7">
        <v>1760</v>
      </c>
      <c r="H791" s="7">
        <v>15000</v>
      </c>
      <c r="I791" s="8">
        <v>0.02</v>
      </c>
      <c r="J791" s="9">
        <f t="shared" si="24"/>
        <v>25872000</v>
      </c>
      <c r="K791" s="9">
        <f t="shared" si="25"/>
        <v>30011519.999999996</v>
      </c>
    </row>
    <row r="792" spans="1:11" x14ac:dyDescent="0.2">
      <c r="A792" s="6">
        <v>41418</v>
      </c>
      <c r="B792" s="5" t="s">
        <v>12</v>
      </c>
      <c r="C792" s="5" t="s">
        <v>33</v>
      </c>
      <c r="D792" s="5" t="s">
        <v>26</v>
      </c>
      <c r="E792" s="5" t="s">
        <v>39</v>
      </c>
      <c r="F792" s="5">
        <v>2000</v>
      </c>
      <c r="G792" s="7">
        <v>1320</v>
      </c>
      <c r="H792" s="7">
        <v>20000</v>
      </c>
      <c r="I792" s="8">
        <v>1.4999999999999999E-2</v>
      </c>
      <c r="J792" s="9">
        <f t="shared" si="24"/>
        <v>26004000</v>
      </c>
      <c r="K792" s="9">
        <f t="shared" si="25"/>
        <v>30164639.999999996</v>
      </c>
    </row>
    <row r="793" spans="1:11" x14ac:dyDescent="0.2">
      <c r="A793" s="6">
        <v>41399</v>
      </c>
      <c r="B793" s="5" t="s">
        <v>24</v>
      </c>
      <c r="C793" s="5" t="s">
        <v>30</v>
      </c>
      <c r="D793" s="5" t="s">
        <v>28</v>
      </c>
      <c r="E793" s="5" t="s">
        <v>38</v>
      </c>
      <c r="F793" s="5">
        <v>1000</v>
      </c>
      <c r="G793" s="7">
        <v>2710</v>
      </c>
      <c r="H793" s="7">
        <v>10000</v>
      </c>
      <c r="I793" s="8">
        <v>0.04</v>
      </c>
      <c r="J793" s="9">
        <f t="shared" si="24"/>
        <v>26016000</v>
      </c>
      <c r="K793" s="9">
        <f t="shared" si="25"/>
        <v>30178559.999999996</v>
      </c>
    </row>
    <row r="794" spans="1:11" x14ac:dyDescent="0.2">
      <c r="A794" s="6">
        <v>41417</v>
      </c>
      <c r="B794" s="5" t="s">
        <v>17</v>
      </c>
      <c r="C794" s="5" t="s">
        <v>32</v>
      </c>
      <c r="D794" s="5" t="s">
        <v>28</v>
      </c>
      <c r="E794" s="5" t="s">
        <v>38</v>
      </c>
      <c r="F794" s="5">
        <v>2000</v>
      </c>
      <c r="G794" s="7">
        <v>1360</v>
      </c>
      <c r="H794" s="7">
        <v>20000</v>
      </c>
      <c r="I794" s="8">
        <v>0.04</v>
      </c>
      <c r="J794" s="9">
        <f t="shared" si="24"/>
        <v>26112000</v>
      </c>
      <c r="K794" s="9">
        <f t="shared" si="25"/>
        <v>30289919.999999996</v>
      </c>
    </row>
    <row r="795" spans="1:11" x14ac:dyDescent="0.2">
      <c r="A795" s="6">
        <v>41408</v>
      </c>
      <c r="B795" s="5" t="s">
        <v>18</v>
      </c>
      <c r="C795" s="5" t="s">
        <v>31</v>
      </c>
      <c r="D795" s="5" t="s">
        <v>25</v>
      </c>
      <c r="E795" s="5" t="s">
        <v>35</v>
      </c>
      <c r="F795" s="5">
        <v>1500</v>
      </c>
      <c r="G795" s="7">
        <v>1795</v>
      </c>
      <c r="H795" s="7">
        <v>15000</v>
      </c>
      <c r="I795" s="8">
        <v>0.03</v>
      </c>
      <c r="J795" s="9">
        <f t="shared" si="24"/>
        <v>26117250</v>
      </c>
      <c r="K795" s="9">
        <f t="shared" si="25"/>
        <v>30296009.999999996</v>
      </c>
    </row>
    <row r="796" spans="1:11" x14ac:dyDescent="0.2">
      <c r="A796" s="6">
        <v>41399</v>
      </c>
      <c r="B796" s="5" t="s">
        <v>21</v>
      </c>
      <c r="C796" s="5" t="s">
        <v>30</v>
      </c>
      <c r="D796" s="5" t="s">
        <v>28</v>
      </c>
      <c r="E796" s="5" t="s">
        <v>38</v>
      </c>
      <c r="F796" s="5">
        <v>3000</v>
      </c>
      <c r="G796" s="7">
        <v>910</v>
      </c>
      <c r="H796" s="7">
        <v>30000</v>
      </c>
      <c r="I796" s="8">
        <v>0.04</v>
      </c>
      <c r="J796" s="9">
        <f t="shared" si="24"/>
        <v>26208000</v>
      </c>
      <c r="K796" s="9">
        <f t="shared" si="25"/>
        <v>30401279.999999996</v>
      </c>
    </row>
    <row r="797" spans="1:11" x14ac:dyDescent="0.2">
      <c r="A797" s="6">
        <v>41401</v>
      </c>
      <c r="B797" s="5" t="s">
        <v>12</v>
      </c>
      <c r="C797" s="5" t="s">
        <v>32</v>
      </c>
      <c r="D797" s="5" t="s">
        <v>25</v>
      </c>
      <c r="E797" s="5" t="s">
        <v>34</v>
      </c>
      <c r="F797" s="5">
        <v>3000</v>
      </c>
      <c r="G797" s="7">
        <v>910</v>
      </c>
      <c r="H797" s="7">
        <v>30000</v>
      </c>
      <c r="I797" s="8">
        <v>0.02</v>
      </c>
      <c r="J797" s="9">
        <f t="shared" si="24"/>
        <v>26754000</v>
      </c>
      <c r="K797" s="9">
        <f t="shared" si="25"/>
        <v>31034639.999999996</v>
      </c>
    </row>
    <row r="798" spans="1:11" x14ac:dyDescent="0.2">
      <c r="A798" s="6">
        <v>41415</v>
      </c>
      <c r="B798" s="5" t="s">
        <v>18</v>
      </c>
      <c r="C798" s="5" t="s">
        <v>30</v>
      </c>
      <c r="D798" s="5" t="s">
        <v>27</v>
      </c>
      <c r="E798" s="5" t="s">
        <v>36</v>
      </c>
      <c r="F798" s="5">
        <v>1500</v>
      </c>
      <c r="G798" s="7">
        <v>1830</v>
      </c>
      <c r="H798" s="7">
        <v>15000</v>
      </c>
      <c r="I798" s="8">
        <v>2.5000000000000001E-2</v>
      </c>
      <c r="J798" s="9">
        <f t="shared" si="24"/>
        <v>26763750</v>
      </c>
      <c r="K798" s="9">
        <f t="shared" si="25"/>
        <v>31045949.999999996</v>
      </c>
    </row>
    <row r="799" spans="1:11" x14ac:dyDescent="0.2">
      <c r="A799" s="6">
        <v>41398</v>
      </c>
      <c r="B799" s="5" t="s">
        <v>18</v>
      </c>
      <c r="C799" s="5" t="s">
        <v>33</v>
      </c>
      <c r="D799" s="5" t="s">
        <v>29</v>
      </c>
      <c r="E799" s="5" t="s">
        <v>37</v>
      </c>
      <c r="F799" s="5">
        <v>1500</v>
      </c>
      <c r="G799" s="7">
        <v>1865</v>
      </c>
      <c r="H799" s="7">
        <v>15000</v>
      </c>
      <c r="I799" s="8">
        <v>3.5000000000000003E-2</v>
      </c>
      <c r="J799" s="9">
        <f t="shared" si="24"/>
        <v>26995875</v>
      </c>
      <c r="K799" s="9">
        <f t="shared" si="25"/>
        <v>31315214.999999996</v>
      </c>
    </row>
    <row r="800" spans="1:11" x14ac:dyDescent="0.2">
      <c r="A800" s="6">
        <v>41406</v>
      </c>
      <c r="B800" s="5" t="s">
        <v>24</v>
      </c>
      <c r="C800" s="5" t="s">
        <v>33</v>
      </c>
      <c r="D800" s="5" t="s">
        <v>25</v>
      </c>
      <c r="E800" s="5" t="s">
        <v>39</v>
      </c>
      <c r="F800" s="5">
        <v>1000</v>
      </c>
      <c r="G800" s="7">
        <v>2745</v>
      </c>
      <c r="H800" s="7">
        <v>10000</v>
      </c>
      <c r="I800" s="8">
        <v>1.4999999999999999E-2</v>
      </c>
      <c r="J800" s="9">
        <f t="shared" si="24"/>
        <v>27038250</v>
      </c>
      <c r="K800" s="9">
        <f t="shared" si="25"/>
        <v>31364369.999999996</v>
      </c>
    </row>
    <row r="801" spans="1:11" x14ac:dyDescent="0.2">
      <c r="A801" s="6">
        <v>41401</v>
      </c>
      <c r="B801" s="5" t="s">
        <v>12</v>
      </c>
      <c r="C801" s="5" t="s">
        <v>32</v>
      </c>
      <c r="D801" s="5" t="s">
        <v>28</v>
      </c>
      <c r="E801" s="5" t="s">
        <v>34</v>
      </c>
      <c r="F801" s="5">
        <v>2000</v>
      </c>
      <c r="G801" s="7">
        <v>1390</v>
      </c>
      <c r="H801" s="7">
        <v>20000</v>
      </c>
      <c r="I801" s="8">
        <v>0.02</v>
      </c>
      <c r="J801" s="9">
        <f t="shared" si="24"/>
        <v>27244000</v>
      </c>
      <c r="K801" s="9">
        <f t="shared" si="25"/>
        <v>31603039.999999996</v>
      </c>
    </row>
    <row r="802" spans="1:11" x14ac:dyDescent="0.2">
      <c r="A802" s="6">
        <v>41413</v>
      </c>
      <c r="B802" s="5" t="s">
        <v>24</v>
      </c>
      <c r="C802" s="5" t="s">
        <v>32</v>
      </c>
      <c r="D802" s="5" t="s">
        <v>27</v>
      </c>
      <c r="E802" s="5" t="s">
        <v>34</v>
      </c>
      <c r="F802" s="5">
        <v>1000</v>
      </c>
      <c r="G802" s="7">
        <v>2780</v>
      </c>
      <c r="H802" s="7">
        <v>10000</v>
      </c>
      <c r="I802" s="8">
        <v>0.02</v>
      </c>
      <c r="J802" s="9">
        <f t="shared" si="24"/>
        <v>27244000</v>
      </c>
      <c r="K802" s="9">
        <f t="shared" si="25"/>
        <v>31603039.999999996</v>
      </c>
    </row>
    <row r="803" spans="1:11" x14ac:dyDescent="0.2">
      <c r="A803" s="6">
        <v>41396</v>
      </c>
      <c r="B803" s="5" t="s">
        <v>24</v>
      </c>
      <c r="C803" s="5" t="s">
        <v>31</v>
      </c>
      <c r="D803" s="5" t="s">
        <v>29</v>
      </c>
      <c r="E803" s="5" t="s">
        <v>35</v>
      </c>
      <c r="F803" s="5">
        <v>1000</v>
      </c>
      <c r="G803" s="7">
        <v>2815</v>
      </c>
      <c r="H803" s="7">
        <v>10000</v>
      </c>
      <c r="I803" s="8">
        <v>0.03</v>
      </c>
      <c r="J803" s="9">
        <f t="shared" si="24"/>
        <v>27305500</v>
      </c>
      <c r="K803" s="9">
        <f t="shared" si="25"/>
        <v>31674379.999999996</v>
      </c>
    </row>
    <row r="804" spans="1:11" x14ac:dyDescent="0.2">
      <c r="A804" s="6">
        <v>41405</v>
      </c>
      <c r="B804" s="5" t="s">
        <v>18</v>
      </c>
      <c r="C804" s="5" t="s">
        <v>32</v>
      </c>
      <c r="D804" s="5" t="s">
        <v>26</v>
      </c>
      <c r="E804" s="5" t="s">
        <v>38</v>
      </c>
      <c r="F804" s="5">
        <v>1500</v>
      </c>
      <c r="G804" s="7">
        <v>1900</v>
      </c>
      <c r="H804" s="7">
        <v>15000</v>
      </c>
      <c r="I804" s="8">
        <v>0.04</v>
      </c>
      <c r="J804" s="9">
        <f t="shared" si="24"/>
        <v>27360000</v>
      </c>
      <c r="K804" s="9">
        <f t="shared" si="25"/>
        <v>31737599.999999996</v>
      </c>
    </row>
    <row r="805" spans="1:11" x14ac:dyDescent="0.2">
      <c r="A805" s="6">
        <v>41400</v>
      </c>
      <c r="B805" s="5" t="s">
        <v>10</v>
      </c>
      <c r="C805" s="5" t="s">
        <v>31</v>
      </c>
      <c r="D805" s="5" t="s">
        <v>25</v>
      </c>
      <c r="E805" s="5" t="s">
        <v>39</v>
      </c>
      <c r="F805" s="5">
        <v>2000</v>
      </c>
      <c r="G805" s="7">
        <v>1395</v>
      </c>
      <c r="H805" s="7">
        <v>20000</v>
      </c>
      <c r="I805" s="8">
        <v>1.4999999999999999E-2</v>
      </c>
      <c r="J805" s="9">
        <f t="shared" si="24"/>
        <v>27481500</v>
      </c>
      <c r="K805" s="9">
        <f t="shared" si="25"/>
        <v>31878539.999999996</v>
      </c>
    </row>
    <row r="806" spans="1:11" x14ac:dyDescent="0.2">
      <c r="A806" s="6">
        <v>41403</v>
      </c>
      <c r="B806" s="5" t="s">
        <v>24</v>
      </c>
      <c r="C806" s="5" t="s">
        <v>30</v>
      </c>
      <c r="D806" s="5" t="s">
        <v>26</v>
      </c>
      <c r="E806" s="5" t="s">
        <v>36</v>
      </c>
      <c r="F806" s="5">
        <v>1000</v>
      </c>
      <c r="G806" s="7">
        <v>2850</v>
      </c>
      <c r="H806" s="7">
        <v>10000</v>
      </c>
      <c r="I806" s="8">
        <v>2.5000000000000001E-2</v>
      </c>
      <c r="J806" s="9">
        <f t="shared" si="24"/>
        <v>27787500</v>
      </c>
      <c r="K806" s="9">
        <f t="shared" si="25"/>
        <v>32233499.999999996</v>
      </c>
    </row>
    <row r="807" spans="1:11" x14ac:dyDescent="0.2">
      <c r="A807" s="6">
        <v>41410</v>
      </c>
      <c r="B807" s="5" t="s">
        <v>24</v>
      </c>
      <c r="C807" s="5" t="s">
        <v>33</v>
      </c>
      <c r="D807" s="5" t="s">
        <v>28</v>
      </c>
      <c r="E807" s="5" t="s">
        <v>37</v>
      </c>
      <c r="F807" s="5">
        <v>1000</v>
      </c>
      <c r="G807" s="7">
        <v>2885</v>
      </c>
      <c r="H807" s="7">
        <v>10000</v>
      </c>
      <c r="I807" s="8">
        <v>3.5000000000000003E-2</v>
      </c>
      <c r="J807" s="9">
        <f t="shared" si="24"/>
        <v>27840250</v>
      </c>
      <c r="K807" s="9">
        <f t="shared" si="25"/>
        <v>32294689.999999996</v>
      </c>
    </row>
    <row r="808" spans="1:11" x14ac:dyDescent="0.2">
      <c r="A808" s="6">
        <v>41406</v>
      </c>
      <c r="B808" s="5" t="s">
        <v>21</v>
      </c>
      <c r="C808" s="5" t="s">
        <v>33</v>
      </c>
      <c r="D808" s="5" t="s">
        <v>25</v>
      </c>
      <c r="E808" s="5" t="s">
        <v>39</v>
      </c>
      <c r="F808" s="5">
        <v>3000</v>
      </c>
      <c r="G808" s="7">
        <v>945</v>
      </c>
      <c r="H808" s="7">
        <v>30000</v>
      </c>
      <c r="I808" s="8">
        <v>1.4999999999999999E-2</v>
      </c>
      <c r="J808" s="9">
        <f t="shared" si="24"/>
        <v>27924750</v>
      </c>
      <c r="K808" s="9">
        <f t="shared" si="25"/>
        <v>32392709.999999996</v>
      </c>
    </row>
    <row r="809" spans="1:11" x14ac:dyDescent="0.2">
      <c r="A809" s="6">
        <v>41407</v>
      </c>
      <c r="B809" s="5" t="s">
        <v>10</v>
      </c>
      <c r="C809" s="5" t="s">
        <v>30</v>
      </c>
      <c r="D809" s="5" t="s">
        <v>27</v>
      </c>
      <c r="E809" s="5" t="s">
        <v>34</v>
      </c>
      <c r="F809" s="5">
        <v>2000</v>
      </c>
      <c r="G809" s="7">
        <v>1430</v>
      </c>
      <c r="H809" s="7">
        <v>20000</v>
      </c>
      <c r="I809" s="8">
        <v>0.02</v>
      </c>
      <c r="J809" s="9">
        <f t="shared" si="24"/>
        <v>28028000</v>
      </c>
      <c r="K809" s="9">
        <f t="shared" si="25"/>
        <v>32512479.999999996</v>
      </c>
    </row>
    <row r="810" spans="1:11" x14ac:dyDescent="0.2">
      <c r="A810" s="6">
        <v>41417</v>
      </c>
      <c r="B810" s="5" t="s">
        <v>24</v>
      </c>
      <c r="C810" s="5" t="s">
        <v>32</v>
      </c>
      <c r="D810" s="5" t="s">
        <v>25</v>
      </c>
      <c r="E810" s="5" t="s">
        <v>38</v>
      </c>
      <c r="F810" s="5">
        <v>1000</v>
      </c>
      <c r="G810" s="7">
        <v>2920</v>
      </c>
      <c r="H810" s="7">
        <v>10000</v>
      </c>
      <c r="I810" s="8">
        <v>0.04</v>
      </c>
      <c r="J810" s="9">
        <f t="shared" si="24"/>
        <v>28032000</v>
      </c>
      <c r="K810" s="9">
        <f t="shared" si="25"/>
        <v>32517119.999999996</v>
      </c>
    </row>
    <row r="811" spans="1:11" x14ac:dyDescent="0.2">
      <c r="A811" s="6">
        <v>41408</v>
      </c>
      <c r="B811" s="5" t="s">
        <v>12</v>
      </c>
      <c r="C811" s="5" t="s">
        <v>31</v>
      </c>
      <c r="D811" s="5" t="s">
        <v>25</v>
      </c>
      <c r="E811" s="5" t="s">
        <v>35</v>
      </c>
      <c r="F811" s="5">
        <v>2000</v>
      </c>
      <c r="G811" s="7">
        <v>1460</v>
      </c>
      <c r="H811" s="7">
        <v>20000</v>
      </c>
      <c r="I811" s="8">
        <v>0.03</v>
      </c>
      <c r="J811" s="9">
        <f t="shared" si="24"/>
        <v>28324000</v>
      </c>
      <c r="K811" s="9">
        <f t="shared" si="25"/>
        <v>32855839.999999996</v>
      </c>
    </row>
    <row r="812" spans="1:11" x14ac:dyDescent="0.2">
      <c r="A812" s="6">
        <v>41414</v>
      </c>
      <c r="B812" s="5" t="s">
        <v>10</v>
      </c>
      <c r="C812" s="5" t="s">
        <v>33</v>
      </c>
      <c r="D812" s="5" t="s">
        <v>29</v>
      </c>
      <c r="E812" s="5" t="s">
        <v>35</v>
      </c>
      <c r="F812" s="5">
        <v>2000</v>
      </c>
      <c r="G812" s="7">
        <v>1465</v>
      </c>
      <c r="H812" s="7">
        <v>20000</v>
      </c>
      <c r="I812" s="8">
        <v>0.03</v>
      </c>
      <c r="J812" s="9">
        <f t="shared" si="24"/>
        <v>28421000</v>
      </c>
      <c r="K812" s="9">
        <f t="shared" si="25"/>
        <v>32968359.999999996</v>
      </c>
    </row>
    <row r="813" spans="1:11" x14ac:dyDescent="0.2">
      <c r="A813" s="6">
        <v>41408</v>
      </c>
      <c r="B813" s="5" t="s">
        <v>12</v>
      </c>
      <c r="C813" s="5" t="s">
        <v>31</v>
      </c>
      <c r="D813" s="5" t="s">
        <v>27</v>
      </c>
      <c r="E813" s="5" t="s">
        <v>35</v>
      </c>
      <c r="F813" s="5">
        <v>3000</v>
      </c>
      <c r="G813" s="7">
        <v>980</v>
      </c>
      <c r="H813" s="7">
        <v>30000</v>
      </c>
      <c r="I813" s="8">
        <v>0.03</v>
      </c>
      <c r="J813" s="9">
        <f t="shared" si="24"/>
        <v>28518000</v>
      </c>
      <c r="K813" s="9">
        <f t="shared" si="25"/>
        <v>33080879.999999996</v>
      </c>
    </row>
    <row r="814" spans="1:11" x14ac:dyDescent="0.2">
      <c r="A814" s="6">
        <v>41412</v>
      </c>
      <c r="B814" s="5" t="s">
        <v>18</v>
      </c>
      <c r="C814" s="5" t="s">
        <v>31</v>
      </c>
      <c r="D814" s="5" t="s">
        <v>28</v>
      </c>
      <c r="E814" s="5" t="s">
        <v>39</v>
      </c>
      <c r="F814" s="5">
        <v>1500</v>
      </c>
      <c r="G814" s="7">
        <v>1935</v>
      </c>
      <c r="H814" s="7">
        <v>15000</v>
      </c>
      <c r="I814" s="8">
        <v>1.4999999999999999E-2</v>
      </c>
      <c r="J814" s="9">
        <f t="shared" si="24"/>
        <v>28589625</v>
      </c>
      <c r="K814" s="9">
        <f t="shared" si="25"/>
        <v>33163964.999999996</v>
      </c>
    </row>
    <row r="815" spans="1:11" x14ac:dyDescent="0.2">
      <c r="A815" s="6">
        <v>41413</v>
      </c>
      <c r="B815" s="5" t="s">
        <v>21</v>
      </c>
      <c r="C815" s="5" t="s">
        <v>32</v>
      </c>
      <c r="D815" s="5" t="s">
        <v>27</v>
      </c>
      <c r="E815" s="5" t="s">
        <v>34</v>
      </c>
      <c r="F815" s="5">
        <v>3000</v>
      </c>
      <c r="G815" s="7">
        <v>980</v>
      </c>
      <c r="H815" s="7">
        <v>30000</v>
      </c>
      <c r="I815" s="8">
        <v>0.02</v>
      </c>
      <c r="J815" s="9">
        <f t="shared" si="24"/>
        <v>28812000</v>
      </c>
      <c r="K815" s="9">
        <f t="shared" si="25"/>
        <v>33421919.999999996</v>
      </c>
    </row>
    <row r="816" spans="1:11" x14ac:dyDescent="0.2">
      <c r="A816" s="6">
        <v>41395</v>
      </c>
      <c r="B816" s="5" t="s">
        <v>18</v>
      </c>
      <c r="C816" s="5" t="s">
        <v>30</v>
      </c>
      <c r="D816" s="5" t="s">
        <v>25</v>
      </c>
      <c r="E816" s="5" t="s">
        <v>34</v>
      </c>
      <c r="F816" s="5">
        <v>1500</v>
      </c>
      <c r="G816" s="7">
        <v>1970</v>
      </c>
      <c r="H816" s="7">
        <v>15000</v>
      </c>
      <c r="I816" s="8">
        <v>0.02</v>
      </c>
      <c r="J816" s="9">
        <f t="shared" si="24"/>
        <v>28959000</v>
      </c>
      <c r="K816" s="9">
        <f t="shared" si="25"/>
        <v>33592440</v>
      </c>
    </row>
    <row r="817" spans="1:11" x14ac:dyDescent="0.2">
      <c r="A817" s="6">
        <v>41400</v>
      </c>
      <c r="B817" s="5" t="s">
        <v>24</v>
      </c>
      <c r="C817" s="5" t="s">
        <v>31</v>
      </c>
      <c r="D817" s="5" t="s">
        <v>27</v>
      </c>
      <c r="E817" s="5" t="s">
        <v>39</v>
      </c>
      <c r="F817" s="5">
        <v>1000</v>
      </c>
      <c r="G817" s="7">
        <v>2955</v>
      </c>
      <c r="H817" s="7">
        <v>10000</v>
      </c>
      <c r="I817" s="8">
        <v>1.4999999999999999E-2</v>
      </c>
      <c r="J817" s="9">
        <f t="shared" si="24"/>
        <v>29106750</v>
      </c>
      <c r="K817" s="9">
        <f t="shared" si="25"/>
        <v>33763830</v>
      </c>
    </row>
    <row r="818" spans="1:11" x14ac:dyDescent="0.2">
      <c r="A818" s="6">
        <v>41402</v>
      </c>
      <c r="B818" s="5" t="s">
        <v>18</v>
      </c>
      <c r="C818" s="5" t="s">
        <v>33</v>
      </c>
      <c r="D818" s="5" t="s">
        <v>27</v>
      </c>
      <c r="E818" s="5" t="s">
        <v>35</v>
      </c>
      <c r="F818" s="5">
        <v>1500</v>
      </c>
      <c r="G818" s="7">
        <v>2005</v>
      </c>
      <c r="H818" s="7">
        <v>15000</v>
      </c>
      <c r="I818" s="8">
        <v>0.03</v>
      </c>
      <c r="J818" s="9">
        <f t="shared" si="24"/>
        <v>29172750</v>
      </c>
      <c r="K818" s="9">
        <f t="shared" si="25"/>
        <v>33840390</v>
      </c>
    </row>
    <row r="819" spans="1:11" x14ac:dyDescent="0.2">
      <c r="A819" s="6">
        <v>41397</v>
      </c>
      <c r="B819" s="5" t="s">
        <v>10</v>
      </c>
      <c r="C819" s="5" t="s">
        <v>32</v>
      </c>
      <c r="D819" s="5" t="s">
        <v>26</v>
      </c>
      <c r="E819" s="5" t="s">
        <v>36</v>
      </c>
      <c r="F819" s="5">
        <v>2000</v>
      </c>
      <c r="G819" s="7">
        <v>1500</v>
      </c>
      <c r="H819" s="7">
        <v>20000</v>
      </c>
      <c r="I819" s="8">
        <v>2.5000000000000001E-2</v>
      </c>
      <c r="J819" s="9">
        <f t="shared" si="24"/>
        <v>29250000</v>
      </c>
      <c r="K819" s="9">
        <f t="shared" si="25"/>
        <v>33930000</v>
      </c>
    </row>
    <row r="820" spans="1:11" x14ac:dyDescent="0.2">
      <c r="A820" s="6">
        <v>41407</v>
      </c>
      <c r="B820" s="5" t="s">
        <v>24</v>
      </c>
      <c r="C820" s="5" t="s">
        <v>30</v>
      </c>
      <c r="D820" s="5" t="s">
        <v>29</v>
      </c>
      <c r="E820" s="5" t="s">
        <v>34</v>
      </c>
      <c r="F820" s="5">
        <v>1000</v>
      </c>
      <c r="G820" s="7">
        <v>2990</v>
      </c>
      <c r="H820" s="7">
        <v>10000</v>
      </c>
      <c r="I820" s="8">
        <v>0.02</v>
      </c>
      <c r="J820" s="9">
        <f t="shared" si="24"/>
        <v>29302000</v>
      </c>
      <c r="K820" s="9">
        <f t="shared" si="25"/>
        <v>33990320</v>
      </c>
    </row>
    <row r="821" spans="1:11" x14ac:dyDescent="0.2">
      <c r="A821" s="6">
        <v>41414</v>
      </c>
      <c r="B821" s="5" t="s">
        <v>24</v>
      </c>
      <c r="C821" s="5" t="s">
        <v>33</v>
      </c>
      <c r="D821" s="5" t="s">
        <v>26</v>
      </c>
      <c r="E821" s="5" t="s">
        <v>35</v>
      </c>
      <c r="F821" s="5">
        <v>1000</v>
      </c>
      <c r="G821" s="7">
        <v>3025</v>
      </c>
      <c r="H821" s="7">
        <v>10000</v>
      </c>
      <c r="I821" s="8">
        <v>0.03</v>
      </c>
      <c r="J821" s="9">
        <f t="shared" si="24"/>
        <v>29342500</v>
      </c>
      <c r="K821" s="9">
        <f t="shared" si="25"/>
        <v>34037300</v>
      </c>
    </row>
    <row r="822" spans="1:11" x14ac:dyDescent="0.2">
      <c r="A822" s="6">
        <v>41396</v>
      </c>
      <c r="B822" s="5" t="s">
        <v>21</v>
      </c>
      <c r="C822" s="5" t="s">
        <v>31</v>
      </c>
      <c r="D822" s="5" t="s">
        <v>29</v>
      </c>
      <c r="E822" s="5" t="s">
        <v>35</v>
      </c>
      <c r="F822" s="5">
        <v>3000</v>
      </c>
      <c r="G822" s="7">
        <v>1015</v>
      </c>
      <c r="H822" s="7">
        <v>30000</v>
      </c>
      <c r="I822" s="8">
        <v>0.03</v>
      </c>
      <c r="J822" s="9">
        <f t="shared" si="24"/>
        <v>29536500</v>
      </c>
      <c r="K822" s="9">
        <f t="shared" si="25"/>
        <v>34262340</v>
      </c>
    </row>
    <row r="823" spans="1:11" x14ac:dyDescent="0.2">
      <c r="A823" s="6">
        <v>41404</v>
      </c>
      <c r="B823" s="5" t="s">
        <v>10</v>
      </c>
      <c r="C823" s="5" t="s">
        <v>31</v>
      </c>
      <c r="D823" s="5" t="s">
        <v>28</v>
      </c>
      <c r="E823" s="5" t="s">
        <v>37</v>
      </c>
      <c r="F823" s="5">
        <v>2000</v>
      </c>
      <c r="G823" s="7">
        <v>1535</v>
      </c>
      <c r="H823" s="7">
        <v>20000</v>
      </c>
      <c r="I823" s="8">
        <v>3.5000000000000003E-2</v>
      </c>
      <c r="J823" s="9">
        <f t="shared" si="24"/>
        <v>29625500</v>
      </c>
      <c r="K823" s="9">
        <f t="shared" si="25"/>
        <v>34365580</v>
      </c>
    </row>
    <row r="824" spans="1:11" x14ac:dyDescent="0.2">
      <c r="A824" s="6">
        <v>41397</v>
      </c>
      <c r="B824" s="5" t="s">
        <v>23</v>
      </c>
      <c r="C824" s="5" t="s">
        <v>32</v>
      </c>
      <c r="D824" s="5" t="s">
        <v>28</v>
      </c>
      <c r="E824" s="5" t="s">
        <v>36</v>
      </c>
      <c r="F824" s="5">
        <v>1000</v>
      </c>
      <c r="G824" s="7">
        <v>3060</v>
      </c>
      <c r="H824" s="7">
        <v>10000</v>
      </c>
      <c r="I824" s="8">
        <v>2.5000000000000001E-2</v>
      </c>
      <c r="J824" s="9">
        <f t="shared" si="24"/>
        <v>29835000</v>
      </c>
      <c r="K824" s="9">
        <f t="shared" si="25"/>
        <v>34608600</v>
      </c>
    </row>
    <row r="825" spans="1:11" x14ac:dyDescent="0.2">
      <c r="A825" s="6">
        <v>41409</v>
      </c>
      <c r="B825" s="5" t="s">
        <v>22</v>
      </c>
      <c r="C825" s="5" t="s">
        <v>32</v>
      </c>
      <c r="D825" s="5" t="s">
        <v>29</v>
      </c>
      <c r="E825" s="5" t="s">
        <v>36</v>
      </c>
      <c r="F825" s="5">
        <v>1500</v>
      </c>
      <c r="G825" s="7">
        <v>2040</v>
      </c>
      <c r="H825" s="7">
        <v>15000</v>
      </c>
      <c r="I825" s="8">
        <v>2.5000000000000001E-2</v>
      </c>
      <c r="J825" s="9">
        <f t="shared" si="24"/>
        <v>29835000</v>
      </c>
      <c r="K825" s="9">
        <f t="shared" si="25"/>
        <v>34608600</v>
      </c>
    </row>
    <row r="826" spans="1:11" x14ac:dyDescent="0.2">
      <c r="A826" s="6">
        <v>41415</v>
      </c>
      <c r="B826" s="5" t="s">
        <v>12</v>
      </c>
      <c r="C826" s="5" t="s">
        <v>30</v>
      </c>
      <c r="D826" s="5" t="s">
        <v>27</v>
      </c>
      <c r="E826" s="5" t="s">
        <v>36</v>
      </c>
      <c r="F826" s="5">
        <v>2000</v>
      </c>
      <c r="G826" s="7">
        <v>1530</v>
      </c>
      <c r="H826" s="7">
        <v>20000</v>
      </c>
      <c r="I826" s="8">
        <v>2.5000000000000001E-2</v>
      </c>
      <c r="J826" s="9">
        <f t="shared" si="24"/>
        <v>29835000</v>
      </c>
      <c r="K826" s="9">
        <f t="shared" si="25"/>
        <v>34608600</v>
      </c>
    </row>
    <row r="827" spans="1:11" x14ac:dyDescent="0.2">
      <c r="A827" s="6">
        <v>41404</v>
      </c>
      <c r="B827" s="5" t="s">
        <v>23</v>
      </c>
      <c r="C827" s="5" t="s">
        <v>31</v>
      </c>
      <c r="D827" s="5" t="s">
        <v>25</v>
      </c>
      <c r="E827" s="5" t="s">
        <v>37</v>
      </c>
      <c r="F827" s="5">
        <v>1000</v>
      </c>
      <c r="G827" s="7">
        <v>3095</v>
      </c>
      <c r="H827" s="7">
        <v>10000</v>
      </c>
      <c r="I827" s="8">
        <v>3.5000000000000003E-2</v>
      </c>
      <c r="J827" s="9">
        <f t="shared" si="24"/>
        <v>29866750</v>
      </c>
      <c r="K827" s="9">
        <f t="shared" si="25"/>
        <v>34645430</v>
      </c>
    </row>
    <row r="828" spans="1:11" x14ac:dyDescent="0.2">
      <c r="A828" s="6">
        <v>41416</v>
      </c>
      <c r="B828" s="5" t="s">
        <v>22</v>
      </c>
      <c r="C828" s="5" t="s">
        <v>31</v>
      </c>
      <c r="D828" s="5" t="s">
        <v>26</v>
      </c>
      <c r="E828" s="5" t="s">
        <v>37</v>
      </c>
      <c r="F828" s="5">
        <v>1500</v>
      </c>
      <c r="G828" s="7">
        <v>2075</v>
      </c>
      <c r="H828" s="7">
        <v>15000</v>
      </c>
      <c r="I828" s="8">
        <v>3.5000000000000003E-2</v>
      </c>
      <c r="J828" s="9">
        <f t="shared" si="24"/>
        <v>30035625</v>
      </c>
      <c r="K828" s="9">
        <f t="shared" si="25"/>
        <v>34841325</v>
      </c>
    </row>
    <row r="829" spans="1:11" x14ac:dyDescent="0.2">
      <c r="A829" s="6">
        <v>41411</v>
      </c>
      <c r="B829" s="5" t="s">
        <v>23</v>
      </c>
      <c r="C829" s="5" t="s">
        <v>30</v>
      </c>
      <c r="D829" s="5" t="s">
        <v>27</v>
      </c>
      <c r="E829" s="5" t="s">
        <v>38</v>
      </c>
      <c r="F829" s="5">
        <v>1000</v>
      </c>
      <c r="G829" s="7">
        <v>3130</v>
      </c>
      <c r="H829" s="7">
        <v>10000</v>
      </c>
      <c r="I829" s="8">
        <v>0.04</v>
      </c>
      <c r="J829" s="9">
        <f t="shared" si="24"/>
        <v>30048000</v>
      </c>
      <c r="K829" s="9">
        <f t="shared" si="25"/>
        <v>34855680</v>
      </c>
    </row>
    <row r="830" spans="1:11" x14ac:dyDescent="0.2">
      <c r="A830" s="6">
        <v>41411</v>
      </c>
      <c r="B830" s="5" t="s">
        <v>10</v>
      </c>
      <c r="C830" s="5" t="s">
        <v>30</v>
      </c>
      <c r="D830" s="5" t="s">
        <v>25</v>
      </c>
      <c r="E830" s="5" t="s">
        <v>38</v>
      </c>
      <c r="F830" s="5">
        <v>2000</v>
      </c>
      <c r="G830" s="7">
        <v>1570</v>
      </c>
      <c r="H830" s="7">
        <v>20000</v>
      </c>
      <c r="I830" s="8">
        <v>0.04</v>
      </c>
      <c r="J830" s="9">
        <f t="shared" si="24"/>
        <v>30144000</v>
      </c>
      <c r="K830" s="9">
        <f t="shared" si="25"/>
        <v>34967040</v>
      </c>
    </row>
    <row r="831" spans="1:11" x14ac:dyDescent="0.2">
      <c r="A831" s="6">
        <v>41399</v>
      </c>
      <c r="B831" s="5" t="s">
        <v>22</v>
      </c>
      <c r="C831" s="5" t="s">
        <v>30</v>
      </c>
      <c r="D831" s="5" t="s">
        <v>28</v>
      </c>
      <c r="E831" s="5" t="s">
        <v>38</v>
      </c>
      <c r="F831" s="5">
        <v>1500</v>
      </c>
      <c r="G831" s="7">
        <v>2110</v>
      </c>
      <c r="H831" s="7">
        <v>15000</v>
      </c>
      <c r="I831" s="8">
        <v>0.04</v>
      </c>
      <c r="J831" s="9">
        <f t="shared" si="24"/>
        <v>30384000</v>
      </c>
      <c r="K831" s="9">
        <f t="shared" si="25"/>
        <v>35245440</v>
      </c>
    </row>
    <row r="832" spans="1:11" x14ac:dyDescent="0.2">
      <c r="A832" s="6">
        <v>41415</v>
      </c>
      <c r="B832" s="5" t="s">
        <v>12</v>
      </c>
      <c r="C832" s="5" t="s">
        <v>30</v>
      </c>
      <c r="D832" s="5" t="s">
        <v>29</v>
      </c>
      <c r="E832" s="5" t="s">
        <v>36</v>
      </c>
      <c r="F832" s="5">
        <v>3000</v>
      </c>
      <c r="G832" s="7">
        <v>1050</v>
      </c>
      <c r="H832" s="7">
        <v>30000</v>
      </c>
      <c r="I832" s="8">
        <v>2.5000000000000001E-2</v>
      </c>
      <c r="J832" s="9">
        <f t="shared" si="24"/>
        <v>30712500</v>
      </c>
      <c r="K832" s="9">
        <f t="shared" si="25"/>
        <v>35626500</v>
      </c>
    </row>
    <row r="833" spans="1:11" x14ac:dyDescent="0.2">
      <c r="A833" s="6">
        <v>41403</v>
      </c>
      <c r="B833" s="5" t="s">
        <v>17</v>
      </c>
      <c r="C833" s="5" t="s">
        <v>30</v>
      </c>
      <c r="D833" s="5" t="s">
        <v>26</v>
      </c>
      <c r="E833" s="5" t="s">
        <v>36</v>
      </c>
      <c r="F833" s="5">
        <v>3000</v>
      </c>
      <c r="G833" s="7">
        <v>1050</v>
      </c>
      <c r="H833" s="7">
        <v>30000</v>
      </c>
      <c r="I833" s="8">
        <v>2.5000000000000001E-2</v>
      </c>
      <c r="J833" s="9">
        <f t="shared" si="24"/>
        <v>30712500</v>
      </c>
      <c r="K833" s="9">
        <f t="shared" si="25"/>
        <v>35626500</v>
      </c>
    </row>
    <row r="834" spans="1:11" x14ac:dyDescent="0.2">
      <c r="A834" s="6">
        <v>41398</v>
      </c>
      <c r="B834" s="5" t="s">
        <v>16</v>
      </c>
      <c r="C834" s="5" t="s">
        <v>33</v>
      </c>
      <c r="D834" s="5" t="s">
        <v>29</v>
      </c>
      <c r="E834" s="5" t="s">
        <v>37</v>
      </c>
      <c r="F834" s="5">
        <v>2000</v>
      </c>
      <c r="G834" s="7">
        <v>1600</v>
      </c>
      <c r="H834" s="7">
        <v>20000</v>
      </c>
      <c r="I834" s="8">
        <v>3.5000000000000003E-2</v>
      </c>
      <c r="J834" s="9">
        <f t="shared" ref="J834:J897" si="26">G834*H834*(1-I834)</f>
        <v>30880000</v>
      </c>
      <c r="K834" s="9">
        <f t="shared" ref="K834:K897" si="27">J834*1.16</f>
        <v>35820800</v>
      </c>
    </row>
    <row r="835" spans="1:11" x14ac:dyDescent="0.2">
      <c r="A835" s="6">
        <v>41418</v>
      </c>
      <c r="B835" s="5" t="s">
        <v>23</v>
      </c>
      <c r="C835" s="5" t="s">
        <v>33</v>
      </c>
      <c r="D835" s="5" t="s">
        <v>29</v>
      </c>
      <c r="E835" s="5" t="s">
        <v>39</v>
      </c>
      <c r="F835" s="5">
        <v>1000</v>
      </c>
      <c r="G835" s="7">
        <v>3165</v>
      </c>
      <c r="H835" s="7">
        <v>10000</v>
      </c>
      <c r="I835" s="8">
        <v>1.4999999999999999E-2</v>
      </c>
      <c r="J835" s="9">
        <f t="shared" si="26"/>
        <v>31175250</v>
      </c>
      <c r="K835" s="9">
        <f t="shared" si="27"/>
        <v>36163290</v>
      </c>
    </row>
    <row r="836" spans="1:11" x14ac:dyDescent="0.2">
      <c r="A836" s="6">
        <v>41401</v>
      </c>
      <c r="B836" s="5" t="s">
        <v>23</v>
      </c>
      <c r="C836" s="5" t="s">
        <v>32</v>
      </c>
      <c r="D836" s="5" t="s">
        <v>26</v>
      </c>
      <c r="E836" s="5" t="s">
        <v>34</v>
      </c>
      <c r="F836" s="5">
        <v>1000</v>
      </c>
      <c r="G836" s="7">
        <v>3200</v>
      </c>
      <c r="H836" s="7">
        <v>10000</v>
      </c>
      <c r="I836" s="8">
        <v>0.02</v>
      </c>
      <c r="J836" s="9">
        <f t="shared" si="26"/>
        <v>31360000</v>
      </c>
      <c r="K836" s="9">
        <f t="shared" si="27"/>
        <v>36377600</v>
      </c>
    </row>
    <row r="837" spans="1:11" x14ac:dyDescent="0.2">
      <c r="A837" s="6">
        <v>41408</v>
      </c>
      <c r="B837" s="5" t="s">
        <v>23</v>
      </c>
      <c r="C837" s="5" t="s">
        <v>31</v>
      </c>
      <c r="D837" s="5" t="s">
        <v>28</v>
      </c>
      <c r="E837" s="5" t="s">
        <v>35</v>
      </c>
      <c r="F837" s="5">
        <v>1000</v>
      </c>
      <c r="G837" s="7">
        <v>3235</v>
      </c>
      <c r="H837" s="7">
        <v>10000</v>
      </c>
      <c r="I837" s="8">
        <v>0.03</v>
      </c>
      <c r="J837" s="9">
        <f t="shared" si="26"/>
        <v>31379500</v>
      </c>
      <c r="K837" s="9">
        <f t="shared" si="27"/>
        <v>36400220</v>
      </c>
    </row>
    <row r="838" spans="1:11" x14ac:dyDescent="0.2">
      <c r="A838" s="6">
        <v>41410</v>
      </c>
      <c r="B838" s="5" t="s">
        <v>17</v>
      </c>
      <c r="C838" s="5" t="s">
        <v>33</v>
      </c>
      <c r="D838" s="5" t="s">
        <v>28</v>
      </c>
      <c r="E838" s="5" t="s">
        <v>37</v>
      </c>
      <c r="F838" s="5">
        <v>3000</v>
      </c>
      <c r="G838" s="7">
        <v>1085</v>
      </c>
      <c r="H838" s="7">
        <v>30000</v>
      </c>
      <c r="I838" s="8">
        <v>3.5000000000000003E-2</v>
      </c>
      <c r="J838" s="9">
        <f t="shared" si="26"/>
        <v>31410750</v>
      </c>
      <c r="K838" s="9">
        <f t="shared" si="27"/>
        <v>36436470</v>
      </c>
    </row>
    <row r="839" spans="1:11" x14ac:dyDescent="0.2">
      <c r="A839" s="6">
        <v>41418</v>
      </c>
      <c r="B839" s="5" t="s">
        <v>10</v>
      </c>
      <c r="C839" s="5" t="s">
        <v>33</v>
      </c>
      <c r="D839" s="5" t="s">
        <v>27</v>
      </c>
      <c r="E839" s="5" t="s">
        <v>39</v>
      </c>
      <c r="F839" s="5">
        <v>2000</v>
      </c>
      <c r="G839" s="7">
        <v>1605</v>
      </c>
      <c r="H839" s="7">
        <v>20000</v>
      </c>
      <c r="I839" s="8">
        <v>1.4999999999999999E-2</v>
      </c>
      <c r="J839" s="9">
        <f t="shared" si="26"/>
        <v>31618500</v>
      </c>
      <c r="K839" s="9">
        <f t="shared" si="27"/>
        <v>36677460</v>
      </c>
    </row>
    <row r="840" spans="1:11" x14ac:dyDescent="0.2">
      <c r="A840" s="6">
        <v>41406</v>
      </c>
      <c r="B840" s="5" t="s">
        <v>22</v>
      </c>
      <c r="C840" s="5" t="s">
        <v>33</v>
      </c>
      <c r="D840" s="5" t="s">
        <v>25</v>
      </c>
      <c r="E840" s="5" t="s">
        <v>39</v>
      </c>
      <c r="F840" s="5">
        <v>1500</v>
      </c>
      <c r="G840" s="7">
        <v>2145</v>
      </c>
      <c r="H840" s="7">
        <v>15000</v>
      </c>
      <c r="I840" s="8">
        <v>1.4999999999999999E-2</v>
      </c>
      <c r="J840" s="9">
        <f t="shared" si="26"/>
        <v>31692375</v>
      </c>
      <c r="K840" s="9">
        <f t="shared" si="27"/>
        <v>36763155</v>
      </c>
    </row>
    <row r="841" spans="1:11" x14ac:dyDescent="0.2">
      <c r="A841" s="6">
        <v>41415</v>
      </c>
      <c r="B841" s="5" t="s">
        <v>23</v>
      </c>
      <c r="C841" s="5" t="s">
        <v>30</v>
      </c>
      <c r="D841" s="5" t="s">
        <v>25</v>
      </c>
      <c r="E841" s="5" t="s">
        <v>36</v>
      </c>
      <c r="F841" s="5">
        <v>1000</v>
      </c>
      <c r="G841" s="7">
        <v>3270</v>
      </c>
      <c r="H841" s="7">
        <v>10000</v>
      </c>
      <c r="I841" s="8">
        <v>2.5000000000000001E-2</v>
      </c>
      <c r="J841" s="9">
        <f t="shared" si="26"/>
        <v>31882500</v>
      </c>
      <c r="K841" s="9">
        <f t="shared" si="27"/>
        <v>36983700</v>
      </c>
    </row>
    <row r="842" spans="1:11" x14ac:dyDescent="0.2">
      <c r="A842" s="6">
        <v>41398</v>
      </c>
      <c r="B842" s="5" t="s">
        <v>23</v>
      </c>
      <c r="C842" s="5" t="s">
        <v>33</v>
      </c>
      <c r="D842" s="5" t="s">
        <v>27</v>
      </c>
      <c r="E842" s="5" t="s">
        <v>37</v>
      </c>
      <c r="F842" s="5">
        <v>1000</v>
      </c>
      <c r="G842" s="7">
        <v>3305</v>
      </c>
      <c r="H842" s="7">
        <v>10000</v>
      </c>
      <c r="I842" s="8">
        <v>3.5000000000000003E-2</v>
      </c>
      <c r="J842" s="9">
        <f t="shared" si="26"/>
        <v>31893250</v>
      </c>
      <c r="K842" s="9">
        <f t="shared" si="27"/>
        <v>36996170</v>
      </c>
    </row>
    <row r="843" spans="1:11" x14ac:dyDescent="0.2">
      <c r="A843" s="6">
        <v>41413</v>
      </c>
      <c r="B843" s="5" t="s">
        <v>22</v>
      </c>
      <c r="C843" s="5" t="s">
        <v>32</v>
      </c>
      <c r="D843" s="5" t="s">
        <v>27</v>
      </c>
      <c r="E843" s="5" t="s">
        <v>34</v>
      </c>
      <c r="F843" s="5">
        <v>1500</v>
      </c>
      <c r="G843" s="7">
        <v>2180</v>
      </c>
      <c r="H843" s="7">
        <v>15000</v>
      </c>
      <c r="I843" s="8">
        <v>0.02</v>
      </c>
      <c r="J843" s="9">
        <f t="shared" si="26"/>
        <v>32046000</v>
      </c>
      <c r="K843" s="9">
        <f t="shared" si="27"/>
        <v>37173360</v>
      </c>
    </row>
    <row r="844" spans="1:11" x14ac:dyDescent="0.2">
      <c r="A844" s="6">
        <v>41405</v>
      </c>
      <c r="B844" s="5" t="s">
        <v>23</v>
      </c>
      <c r="C844" s="5" t="s">
        <v>32</v>
      </c>
      <c r="D844" s="5" t="s">
        <v>29</v>
      </c>
      <c r="E844" s="5" t="s">
        <v>38</v>
      </c>
      <c r="F844" s="5">
        <v>1000</v>
      </c>
      <c r="G844" s="7">
        <v>3340</v>
      </c>
      <c r="H844" s="7">
        <v>10000</v>
      </c>
      <c r="I844" s="8">
        <v>0.04</v>
      </c>
      <c r="J844" s="9">
        <f t="shared" si="26"/>
        <v>32064000</v>
      </c>
      <c r="K844" s="9">
        <f t="shared" si="27"/>
        <v>37194240</v>
      </c>
    </row>
    <row r="845" spans="1:11" x14ac:dyDescent="0.2">
      <c r="A845" s="6">
        <v>41401</v>
      </c>
      <c r="B845" s="5" t="s">
        <v>10</v>
      </c>
      <c r="C845" s="5" t="s">
        <v>32</v>
      </c>
      <c r="D845" s="5" t="s">
        <v>29</v>
      </c>
      <c r="E845" s="5" t="s">
        <v>34</v>
      </c>
      <c r="F845" s="5">
        <v>2000</v>
      </c>
      <c r="G845" s="7">
        <v>1640</v>
      </c>
      <c r="H845" s="7">
        <v>20000</v>
      </c>
      <c r="I845" s="8">
        <v>0.02</v>
      </c>
      <c r="J845" s="9">
        <f t="shared" si="26"/>
        <v>32144000</v>
      </c>
      <c r="K845" s="9">
        <f t="shared" si="27"/>
        <v>37287040</v>
      </c>
    </row>
    <row r="846" spans="1:11" x14ac:dyDescent="0.2">
      <c r="A846" s="6">
        <v>41396</v>
      </c>
      <c r="B846" s="5" t="s">
        <v>22</v>
      </c>
      <c r="C846" s="5" t="s">
        <v>31</v>
      </c>
      <c r="D846" s="5" t="s">
        <v>29</v>
      </c>
      <c r="E846" s="5" t="s">
        <v>35</v>
      </c>
      <c r="F846" s="5">
        <v>1500</v>
      </c>
      <c r="G846" s="7">
        <v>2215</v>
      </c>
      <c r="H846" s="7">
        <v>15000</v>
      </c>
      <c r="I846" s="8">
        <v>0.03</v>
      </c>
      <c r="J846" s="9">
        <f t="shared" si="26"/>
        <v>32228250</v>
      </c>
      <c r="K846" s="9">
        <f t="shared" si="27"/>
        <v>37384770</v>
      </c>
    </row>
    <row r="847" spans="1:11" x14ac:dyDescent="0.2">
      <c r="A847" s="6">
        <v>41417</v>
      </c>
      <c r="B847" s="5" t="s">
        <v>17</v>
      </c>
      <c r="C847" s="5" t="s">
        <v>32</v>
      </c>
      <c r="D847" s="5" t="s">
        <v>25</v>
      </c>
      <c r="E847" s="5" t="s">
        <v>38</v>
      </c>
      <c r="F847" s="5">
        <v>3000</v>
      </c>
      <c r="G847" s="7">
        <v>1120</v>
      </c>
      <c r="H847" s="7">
        <v>30000</v>
      </c>
      <c r="I847" s="8">
        <v>0.04</v>
      </c>
      <c r="J847" s="9">
        <f t="shared" si="26"/>
        <v>32256000</v>
      </c>
      <c r="K847" s="9">
        <f t="shared" si="27"/>
        <v>37416960</v>
      </c>
    </row>
    <row r="848" spans="1:11" x14ac:dyDescent="0.2">
      <c r="A848" s="6">
        <v>41398</v>
      </c>
      <c r="B848" s="5" t="s">
        <v>12</v>
      </c>
      <c r="C848" s="5" t="s">
        <v>33</v>
      </c>
      <c r="D848" s="5" t="s">
        <v>26</v>
      </c>
      <c r="E848" s="5" t="s">
        <v>37</v>
      </c>
      <c r="F848" s="5">
        <v>3000</v>
      </c>
      <c r="G848" s="7">
        <v>1120</v>
      </c>
      <c r="H848" s="7">
        <v>30000</v>
      </c>
      <c r="I848" s="8">
        <v>3.5000000000000003E-2</v>
      </c>
      <c r="J848" s="9">
        <f t="shared" si="26"/>
        <v>32424000</v>
      </c>
      <c r="K848" s="9">
        <f t="shared" si="27"/>
        <v>37611840</v>
      </c>
    </row>
    <row r="849" spans="1:11" x14ac:dyDescent="0.2">
      <c r="A849" s="6">
        <v>41408</v>
      </c>
      <c r="B849" s="5" t="s">
        <v>10</v>
      </c>
      <c r="C849" s="5" t="s">
        <v>31</v>
      </c>
      <c r="D849" s="5" t="s">
        <v>26</v>
      </c>
      <c r="E849" s="5" t="s">
        <v>35</v>
      </c>
      <c r="F849" s="5">
        <v>2000</v>
      </c>
      <c r="G849" s="7">
        <v>1675</v>
      </c>
      <c r="H849" s="7">
        <v>20000</v>
      </c>
      <c r="I849" s="8">
        <v>0.03</v>
      </c>
      <c r="J849" s="9">
        <f t="shared" si="26"/>
        <v>32495000</v>
      </c>
      <c r="K849" s="9">
        <f t="shared" si="27"/>
        <v>37694200</v>
      </c>
    </row>
    <row r="850" spans="1:11" x14ac:dyDescent="0.2">
      <c r="A850" s="6">
        <v>41403</v>
      </c>
      <c r="B850" s="5" t="s">
        <v>22</v>
      </c>
      <c r="C850" s="5" t="s">
        <v>30</v>
      </c>
      <c r="D850" s="5" t="s">
        <v>26</v>
      </c>
      <c r="E850" s="5" t="s">
        <v>36</v>
      </c>
      <c r="F850" s="5">
        <v>1500</v>
      </c>
      <c r="G850" s="7">
        <v>2250</v>
      </c>
      <c r="H850" s="7">
        <v>15000</v>
      </c>
      <c r="I850" s="8">
        <v>2.5000000000000001E-2</v>
      </c>
      <c r="J850" s="9">
        <f t="shared" si="26"/>
        <v>32906250</v>
      </c>
      <c r="K850" s="9">
        <f t="shared" si="27"/>
        <v>38171250</v>
      </c>
    </row>
    <row r="851" spans="1:11" x14ac:dyDescent="0.2">
      <c r="A851" s="6">
        <v>41410</v>
      </c>
      <c r="B851" s="5" t="s">
        <v>22</v>
      </c>
      <c r="C851" s="5" t="s">
        <v>33</v>
      </c>
      <c r="D851" s="5" t="s">
        <v>28</v>
      </c>
      <c r="E851" s="5" t="s">
        <v>37</v>
      </c>
      <c r="F851" s="5">
        <v>1500</v>
      </c>
      <c r="G851" s="7">
        <v>2285</v>
      </c>
      <c r="H851" s="7">
        <v>15000</v>
      </c>
      <c r="I851" s="8">
        <v>3.5000000000000003E-2</v>
      </c>
      <c r="J851" s="9">
        <f t="shared" si="26"/>
        <v>33075375</v>
      </c>
      <c r="K851" s="9">
        <f t="shared" si="27"/>
        <v>38367435</v>
      </c>
    </row>
    <row r="852" spans="1:11" x14ac:dyDescent="0.2">
      <c r="A852" s="6">
        <v>41415</v>
      </c>
      <c r="B852" s="5" t="s">
        <v>18</v>
      </c>
      <c r="C852" s="5" t="s">
        <v>30</v>
      </c>
      <c r="D852" s="5" t="s">
        <v>28</v>
      </c>
      <c r="E852" s="5" t="s">
        <v>36</v>
      </c>
      <c r="F852" s="5">
        <v>2000</v>
      </c>
      <c r="G852" s="7">
        <v>1710</v>
      </c>
      <c r="H852" s="7">
        <v>20000</v>
      </c>
      <c r="I852" s="8">
        <v>2.5000000000000001E-2</v>
      </c>
      <c r="J852" s="9">
        <f t="shared" si="26"/>
        <v>33345000</v>
      </c>
      <c r="K852" s="9">
        <f t="shared" si="27"/>
        <v>38680200</v>
      </c>
    </row>
    <row r="853" spans="1:11" x14ac:dyDescent="0.2">
      <c r="A853" s="6">
        <v>41417</v>
      </c>
      <c r="B853" s="5" t="s">
        <v>22</v>
      </c>
      <c r="C853" s="5" t="s">
        <v>32</v>
      </c>
      <c r="D853" s="5" t="s">
        <v>25</v>
      </c>
      <c r="E853" s="5" t="s">
        <v>38</v>
      </c>
      <c r="F853" s="5">
        <v>1500</v>
      </c>
      <c r="G853" s="7">
        <v>2320</v>
      </c>
      <c r="H853" s="7">
        <v>15000</v>
      </c>
      <c r="I853" s="8">
        <v>0.04</v>
      </c>
      <c r="J853" s="9">
        <f t="shared" si="26"/>
        <v>33408000</v>
      </c>
      <c r="K853" s="9">
        <f t="shared" si="27"/>
        <v>38753280</v>
      </c>
    </row>
    <row r="854" spans="1:11" x14ac:dyDescent="0.2">
      <c r="A854" s="6">
        <v>41398</v>
      </c>
      <c r="B854" s="5" t="s">
        <v>18</v>
      </c>
      <c r="C854" s="5" t="s">
        <v>33</v>
      </c>
      <c r="D854" s="5" t="s">
        <v>25</v>
      </c>
      <c r="E854" s="5" t="s">
        <v>37</v>
      </c>
      <c r="F854" s="5">
        <v>2000</v>
      </c>
      <c r="G854" s="7">
        <v>1745</v>
      </c>
      <c r="H854" s="7">
        <v>20000</v>
      </c>
      <c r="I854" s="8">
        <v>3.5000000000000003E-2</v>
      </c>
      <c r="J854" s="9">
        <f t="shared" si="26"/>
        <v>33678500</v>
      </c>
      <c r="K854" s="9">
        <f t="shared" si="27"/>
        <v>39067060</v>
      </c>
    </row>
    <row r="855" spans="1:11" x14ac:dyDescent="0.2">
      <c r="A855" s="6">
        <v>41400</v>
      </c>
      <c r="B855" s="5" t="s">
        <v>17</v>
      </c>
      <c r="C855" s="5" t="s">
        <v>31</v>
      </c>
      <c r="D855" s="5" t="s">
        <v>27</v>
      </c>
      <c r="E855" s="5" t="s">
        <v>39</v>
      </c>
      <c r="F855" s="5">
        <v>3000</v>
      </c>
      <c r="G855" s="7">
        <v>1155</v>
      </c>
      <c r="H855" s="7">
        <v>30000</v>
      </c>
      <c r="I855" s="8">
        <v>1.4999999999999999E-2</v>
      </c>
      <c r="J855" s="9">
        <f t="shared" si="26"/>
        <v>34130250</v>
      </c>
      <c r="K855" s="9">
        <f t="shared" si="27"/>
        <v>39591090</v>
      </c>
    </row>
    <row r="856" spans="1:11" x14ac:dyDescent="0.2">
      <c r="A856" s="6">
        <v>41405</v>
      </c>
      <c r="B856" s="5" t="s">
        <v>18</v>
      </c>
      <c r="C856" s="5" t="s">
        <v>32</v>
      </c>
      <c r="D856" s="5" t="s">
        <v>27</v>
      </c>
      <c r="E856" s="5" t="s">
        <v>38</v>
      </c>
      <c r="F856" s="5">
        <v>2000</v>
      </c>
      <c r="G856" s="7">
        <v>1780</v>
      </c>
      <c r="H856" s="7">
        <v>20000</v>
      </c>
      <c r="I856" s="8">
        <v>0.04</v>
      </c>
      <c r="J856" s="9">
        <f t="shared" si="26"/>
        <v>34176000</v>
      </c>
      <c r="K856" s="9">
        <f t="shared" si="27"/>
        <v>39644160</v>
      </c>
    </row>
    <row r="857" spans="1:11" x14ac:dyDescent="0.2">
      <c r="A857" s="6">
        <v>41405</v>
      </c>
      <c r="B857" s="5" t="s">
        <v>12</v>
      </c>
      <c r="C857" s="5" t="s">
        <v>32</v>
      </c>
      <c r="D857" s="5" t="s">
        <v>28</v>
      </c>
      <c r="E857" s="5" t="s">
        <v>38</v>
      </c>
      <c r="F857" s="5">
        <v>3000</v>
      </c>
      <c r="G857" s="7">
        <v>1190</v>
      </c>
      <c r="H857" s="7">
        <v>30000</v>
      </c>
      <c r="I857" s="8">
        <v>0.04</v>
      </c>
      <c r="J857" s="9">
        <f t="shared" si="26"/>
        <v>34272000</v>
      </c>
      <c r="K857" s="9">
        <f t="shared" si="27"/>
        <v>39755520</v>
      </c>
    </row>
    <row r="858" spans="1:11" x14ac:dyDescent="0.2">
      <c r="A858" s="6">
        <v>41400</v>
      </c>
      <c r="B858" s="5" t="s">
        <v>22</v>
      </c>
      <c r="C858" s="5" t="s">
        <v>31</v>
      </c>
      <c r="D858" s="5" t="s">
        <v>27</v>
      </c>
      <c r="E858" s="5" t="s">
        <v>39</v>
      </c>
      <c r="F858" s="5">
        <v>1500</v>
      </c>
      <c r="G858" s="7">
        <v>2355</v>
      </c>
      <c r="H858" s="7">
        <v>15000</v>
      </c>
      <c r="I858" s="8">
        <v>1.4999999999999999E-2</v>
      </c>
      <c r="J858" s="9">
        <f t="shared" si="26"/>
        <v>34795125</v>
      </c>
      <c r="K858" s="9">
        <f t="shared" si="27"/>
        <v>40362345</v>
      </c>
    </row>
    <row r="859" spans="1:11" x14ac:dyDescent="0.2">
      <c r="A859" s="6">
        <v>41407</v>
      </c>
      <c r="B859" s="5" t="s">
        <v>17</v>
      </c>
      <c r="C859" s="5" t="s">
        <v>30</v>
      </c>
      <c r="D859" s="5" t="s">
        <v>29</v>
      </c>
      <c r="E859" s="5" t="s">
        <v>34</v>
      </c>
      <c r="F859" s="5">
        <v>3000</v>
      </c>
      <c r="G859" s="7">
        <v>1190</v>
      </c>
      <c r="H859" s="7">
        <v>30000</v>
      </c>
      <c r="I859" s="8">
        <v>0.02</v>
      </c>
      <c r="J859" s="9">
        <f t="shared" si="26"/>
        <v>34986000</v>
      </c>
      <c r="K859" s="9">
        <f t="shared" si="27"/>
        <v>40583760</v>
      </c>
    </row>
    <row r="860" spans="1:11" x14ac:dyDescent="0.2">
      <c r="A860" s="6">
        <v>41407</v>
      </c>
      <c r="B860" s="5" t="s">
        <v>13</v>
      </c>
      <c r="C860" s="5" t="s">
        <v>30</v>
      </c>
      <c r="D860" s="5" t="s">
        <v>29</v>
      </c>
      <c r="E860" s="5" t="s">
        <v>34</v>
      </c>
      <c r="F860" s="5">
        <v>1500</v>
      </c>
      <c r="G860" s="7">
        <v>2390</v>
      </c>
      <c r="H860" s="7">
        <v>15000</v>
      </c>
      <c r="I860" s="8">
        <v>0.02</v>
      </c>
      <c r="J860" s="9">
        <f t="shared" si="26"/>
        <v>35133000</v>
      </c>
      <c r="K860" s="9">
        <f t="shared" si="27"/>
        <v>40754280</v>
      </c>
    </row>
    <row r="861" spans="1:11" x14ac:dyDescent="0.2">
      <c r="A861" s="6">
        <v>41414</v>
      </c>
      <c r="B861" s="5" t="s">
        <v>13</v>
      </c>
      <c r="C861" s="5" t="s">
        <v>33</v>
      </c>
      <c r="D861" s="5" t="s">
        <v>26</v>
      </c>
      <c r="E861" s="5" t="s">
        <v>35</v>
      </c>
      <c r="F861" s="5">
        <v>1500</v>
      </c>
      <c r="G861" s="7">
        <v>2425</v>
      </c>
      <c r="H861" s="7">
        <v>15000</v>
      </c>
      <c r="I861" s="8">
        <v>0.03</v>
      </c>
      <c r="J861" s="9">
        <f t="shared" si="26"/>
        <v>35283750</v>
      </c>
      <c r="K861" s="9">
        <f t="shared" si="27"/>
        <v>40929150</v>
      </c>
    </row>
    <row r="862" spans="1:11" x14ac:dyDescent="0.2">
      <c r="A862" s="6">
        <v>41414</v>
      </c>
      <c r="B862" s="5" t="s">
        <v>17</v>
      </c>
      <c r="C862" s="5" t="s">
        <v>33</v>
      </c>
      <c r="D862" s="5" t="s">
        <v>26</v>
      </c>
      <c r="E862" s="5" t="s">
        <v>35</v>
      </c>
      <c r="F862" s="5">
        <v>3000</v>
      </c>
      <c r="G862" s="7">
        <v>1225</v>
      </c>
      <c r="H862" s="7">
        <v>30000</v>
      </c>
      <c r="I862" s="8">
        <v>0.03</v>
      </c>
      <c r="J862" s="9">
        <f t="shared" si="26"/>
        <v>35647500</v>
      </c>
      <c r="K862" s="9">
        <f t="shared" si="27"/>
        <v>41351100</v>
      </c>
    </row>
    <row r="863" spans="1:11" x14ac:dyDescent="0.2">
      <c r="A863" s="6">
        <v>41412</v>
      </c>
      <c r="B863" s="5" t="s">
        <v>18</v>
      </c>
      <c r="C863" s="5" t="s">
        <v>31</v>
      </c>
      <c r="D863" s="5" t="s">
        <v>29</v>
      </c>
      <c r="E863" s="5" t="s">
        <v>39</v>
      </c>
      <c r="F863" s="5">
        <v>2000</v>
      </c>
      <c r="G863" s="7">
        <v>1815</v>
      </c>
      <c r="H863" s="7">
        <v>20000</v>
      </c>
      <c r="I863" s="8">
        <v>1.4999999999999999E-2</v>
      </c>
      <c r="J863" s="9">
        <f t="shared" si="26"/>
        <v>35755500</v>
      </c>
      <c r="K863" s="9">
        <f t="shared" si="27"/>
        <v>41476380</v>
      </c>
    </row>
    <row r="864" spans="1:11" x14ac:dyDescent="0.2">
      <c r="A864" s="6">
        <v>41397</v>
      </c>
      <c r="B864" s="5" t="s">
        <v>13</v>
      </c>
      <c r="C864" s="5" t="s">
        <v>32</v>
      </c>
      <c r="D864" s="5" t="s">
        <v>28</v>
      </c>
      <c r="E864" s="5" t="s">
        <v>36</v>
      </c>
      <c r="F864" s="5">
        <v>1500</v>
      </c>
      <c r="G864" s="7">
        <v>2460</v>
      </c>
      <c r="H864" s="7">
        <v>15000</v>
      </c>
      <c r="I864" s="8">
        <v>2.5000000000000001E-2</v>
      </c>
      <c r="J864" s="9">
        <f t="shared" si="26"/>
        <v>35977500</v>
      </c>
      <c r="K864" s="9">
        <f t="shared" si="27"/>
        <v>41733900</v>
      </c>
    </row>
    <row r="865" spans="1:11" x14ac:dyDescent="0.2">
      <c r="A865" s="6">
        <v>41404</v>
      </c>
      <c r="B865" s="5" t="s">
        <v>13</v>
      </c>
      <c r="C865" s="5" t="s">
        <v>31</v>
      </c>
      <c r="D865" s="5" t="s">
        <v>25</v>
      </c>
      <c r="E865" s="5" t="s">
        <v>37</v>
      </c>
      <c r="F865" s="5">
        <v>1500</v>
      </c>
      <c r="G865" s="7">
        <v>2495</v>
      </c>
      <c r="H865" s="7">
        <v>15000</v>
      </c>
      <c r="I865" s="8">
        <v>3.5000000000000003E-2</v>
      </c>
      <c r="J865" s="9">
        <f t="shared" si="26"/>
        <v>36115125</v>
      </c>
      <c r="K865" s="9">
        <f t="shared" si="27"/>
        <v>41893545</v>
      </c>
    </row>
    <row r="866" spans="1:11" x14ac:dyDescent="0.2">
      <c r="A866" s="6">
        <v>41395</v>
      </c>
      <c r="B866" s="5" t="s">
        <v>18</v>
      </c>
      <c r="C866" s="5" t="s">
        <v>30</v>
      </c>
      <c r="D866" s="5" t="s">
        <v>26</v>
      </c>
      <c r="E866" s="5" t="s">
        <v>34</v>
      </c>
      <c r="F866" s="5">
        <v>2000</v>
      </c>
      <c r="G866" s="7">
        <v>1850</v>
      </c>
      <c r="H866" s="7">
        <v>20000</v>
      </c>
      <c r="I866" s="8">
        <v>0.02</v>
      </c>
      <c r="J866" s="9">
        <f t="shared" si="26"/>
        <v>36260000</v>
      </c>
      <c r="K866" s="9">
        <f t="shared" si="27"/>
        <v>42061600</v>
      </c>
    </row>
    <row r="867" spans="1:11" x14ac:dyDescent="0.2">
      <c r="A867" s="6">
        <v>41411</v>
      </c>
      <c r="B867" s="5" t="s">
        <v>13</v>
      </c>
      <c r="C867" s="5" t="s">
        <v>30</v>
      </c>
      <c r="D867" s="5" t="s">
        <v>27</v>
      </c>
      <c r="E867" s="5" t="s">
        <v>38</v>
      </c>
      <c r="F867" s="5">
        <v>1500</v>
      </c>
      <c r="G867" s="7">
        <v>2530</v>
      </c>
      <c r="H867" s="7">
        <v>15000</v>
      </c>
      <c r="I867" s="8">
        <v>0.04</v>
      </c>
      <c r="J867" s="9">
        <f t="shared" si="26"/>
        <v>36432000</v>
      </c>
      <c r="K867" s="9">
        <f t="shared" si="27"/>
        <v>42261120</v>
      </c>
    </row>
    <row r="868" spans="1:11" x14ac:dyDescent="0.2">
      <c r="A868" s="6">
        <v>41402</v>
      </c>
      <c r="B868" s="5" t="s">
        <v>18</v>
      </c>
      <c r="C868" s="5" t="s">
        <v>33</v>
      </c>
      <c r="D868" s="5" t="s">
        <v>28</v>
      </c>
      <c r="E868" s="5" t="s">
        <v>35</v>
      </c>
      <c r="F868" s="5">
        <v>2000</v>
      </c>
      <c r="G868" s="7">
        <v>1885</v>
      </c>
      <c r="H868" s="7">
        <v>20000</v>
      </c>
      <c r="I868" s="8">
        <v>0.03</v>
      </c>
      <c r="J868" s="9">
        <f t="shared" si="26"/>
        <v>36569000</v>
      </c>
      <c r="K868" s="9">
        <f t="shared" si="27"/>
        <v>42420040</v>
      </c>
    </row>
    <row r="869" spans="1:11" x14ac:dyDescent="0.2">
      <c r="A869" s="6">
        <v>41397</v>
      </c>
      <c r="B869" s="5" t="s">
        <v>17</v>
      </c>
      <c r="C869" s="5" t="s">
        <v>32</v>
      </c>
      <c r="D869" s="5" t="s">
        <v>28</v>
      </c>
      <c r="E869" s="5" t="s">
        <v>36</v>
      </c>
      <c r="F869" s="5">
        <v>3000</v>
      </c>
      <c r="G869" s="7">
        <v>1260</v>
      </c>
      <c r="H869" s="7">
        <v>30000</v>
      </c>
      <c r="I869" s="8">
        <v>2.5000000000000001E-2</v>
      </c>
      <c r="J869" s="9">
        <f t="shared" si="26"/>
        <v>36855000</v>
      </c>
      <c r="K869" s="9">
        <f t="shared" si="27"/>
        <v>42751800</v>
      </c>
    </row>
    <row r="870" spans="1:11" x14ac:dyDescent="0.2">
      <c r="A870" s="6">
        <v>41412</v>
      </c>
      <c r="B870" s="5" t="s">
        <v>12</v>
      </c>
      <c r="C870" s="5" t="s">
        <v>31</v>
      </c>
      <c r="D870" s="5" t="s">
        <v>25</v>
      </c>
      <c r="E870" s="5" t="s">
        <v>39</v>
      </c>
      <c r="F870" s="5">
        <v>3000</v>
      </c>
      <c r="G870" s="7">
        <v>1260</v>
      </c>
      <c r="H870" s="7">
        <v>30000</v>
      </c>
      <c r="I870" s="8">
        <v>1.4999999999999999E-2</v>
      </c>
      <c r="J870" s="9">
        <f t="shared" si="26"/>
        <v>37233000</v>
      </c>
      <c r="K870" s="9">
        <f t="shared" si="27"/>
        <v>43190280</v>
      </c>
    </row>
    <row r="871" spans="1:11" x14ac:dyDescent="0.2">
      <c r="A871" s="6">
        <v>41409</v>
      </c>
      <c r="B871" s="5" t="s">
        <v>18</v>
      </c>
      <c r="C871" s="5" t="s">
        <v>32</v>
      </c>
      <c r="D871" s="5" t="s">
        <v>25</v>
      </c>
      <c r="E871" s="5" t="s">
        <v>36</v>
      </c>
      <c r="F871" s="5">
        <v>2000</v>
      </c>
      <c r="G871" s="7">
        <v>1920</v>
      </c>
      <c r="H871" s="7">
        <v>20000</v>
      </c>
      <c r="I871" s="8">
        <v>2.5000000000000001E-2</v>
      </c>
      <c r="J871" s="9">
        <f t="shared" si="26"/>
        <v>37440000</v>
      </c>
      <c r="K871" s="9">
        <f t="shared" si="27"/>
        <v>43430400</v>
      </c>
    </row>
    <row r="872" spans="1:11" x14ac:dyDescent="0.2">
      <c r="A872" s="6">
        <v>41404</v>
      </c>
      <c r="B872" s="5" t="s">
        <v>17</v>
      </c>
      <c r="C872" s="5" t="s">
        <v>31</v>
      </c>
      <c r="D872" s="5" t="s">
        <v>25</v>
      </c>
      <c r="E872" s="5" t="s">
        <v>37</v>
      </c>
      <c r="F872" s="5">
        <v>3000</v>
      </c>
      <c r="G872" s="7">
        <v>1295</v>
      </c>
      <c r="H872" s="7">
        <v>30000</v>
      </c>
      <c r="I872" s="8">
        <v>3.5000000000000003E-2</v>
      </c>
      <c r="J872" s="9">
        <f t="shared" si="26"/>
        <v>37490250</v>
      </c>
      <c r="K872" s="9">
        <f t="shared" si="27"/>
        <v>43488690</v>
      </c>
    </row>
    <row r="873" spans="1:11" x14ac:dyDescent="0.2">
      <c r="A873" s="6">
        <v>41416</v>
      </c>
      <c r="B873" s="5" t="s">
        <v>18</v>
      </c>
      <c r="C873" s="5" t="s">
        <v>31</v>
      </c>
      <c r="D873" s="5" t="s">
        <v>27</v>
      </c>
      <c r="E873" s="5" t="s">
        <v>37</v>
      </c>
      <c r="F873" s="5">
        <v>2000</v>
      </c>
      <c r="G873" s="7">
        <v>1955</v>
      </c>
      <c r="H873" s="7">
        <v>20000</v>
      </c>
      <c r="I873" s="8">
        <v>3.5000000000000003E-2</v>
      </c>
      <c r="J873" s="9">
        <f t="shared" si="26"/>
        <v>37731500</v>
      </c>
      <c r="K873" s="9">
        <f t="shared" si="27"/>
        <v>43768540</v>
      </c>
    </row>
    <row r="874" spans="1:11" x14ac:dyDescent="0.2">
      <c r="A874" s="6">
        <v>41418</v>
      </c>
      <c r="B874" s="5" t="s">
        <v>13</v>
      </c>
      <c r="C874" s="5" t="s">
        <v>33</v>
      </c>
      <c r="D874" s="5" t="s">
        <v>29</v>
      </c>
      <c r="E874" s="5" t="s">
        <v>39</v>
      </c>
      <c r="F874" s="5">
        <v>1500</v>
      </c>
      <c r="G874" s="7">
        <v>2565</v>
      </c>
      <c r="H874" s="7">
        <v>15000</v>
      </c>
      <c r="I874" s="8">
        <v>1.4999999999999999E-2</v>
      </c>
      <c r="J874" s="9">
        <f t="shared" si="26"/>
        <v>37897875</v>
      </c>
      <c r="K874" s="9">
        <f t="shared" si="27"/>
        <v>43961535</v>
      </c>
    </row>
    <row r="875" spans="1:11" x14ac:dyDescent="0.2">
      <c r="A875" s="6">
        <v>41399</v>
      </c>
      <c r="B875" s="5" t="s">
        <v>18</v>
      </c>
      <c r="C875" s="5" t="s">
        <v>30</v>
      </c>
      <c r="D875" s="5" t="s">
        <v>29</v>
      </c>
      <c r="E875" s="5" t="s">
        <v>38</v>
      </c>
      <c r="F875" s="5">
        <v>2000</v>
      </c>
      <c r="G875" s="7">
        <v>1990</v>
      </c>
      <c r="H875" s="7">
        <v>20000</v>
      </c>
      <c r="I875" s="8">
        <v>0.04</v>
      </c>
      <c r="J875" s="9">
        <f t="shared" si="26"/>
        <v>38208000</v>
      </c>
      <c r="K875" s="9">
        <f t="shared" si="27"/>
        <v>44321280</v>
      </c>
    </row>
    <row r="876" spans="1:11" x14ac:dyDescent="0.2">
      <c r="A876" s="6">
        <v>41401</v>
      </c>
      <c r="B876" s="5" t="s">
        <v>13</v>
      </c>
      <c r="C876" s="5" t="s">
        <v>32</v>
      </c>
      <c r="D876" s="5" t="s">
        <v>26</v>
      </c>
      <c r="E876" s="5" t="s">
        <v>34</v>
      </c>
      <c r="F876" s="5">
        <v>1500</v>
      </c>
      <c r="G876" s="7">
        <v>2600</v>
      </c>
      <c r="H876" s="7">
        <v>15000</v>
      </c>
      <c r="I876" s="8">
        <v>0.02</v>
      </c>
      <c r="J876" s="9">
        <f t="shared" si="26"/>
        <v>38220000</v>
      </c>
      <c r="K876" s="9">
        <f t="shared" si="27"/>
        <v>44335200</v>
      </c>
    </row>
    <row r="877" spans="1:11" x14ac:dyDescent="0.2">
      <c r="A877" s="6">
        <v>41411</v>
      </c>
      <c r="B877" s="5" t="s">
        <v>17</v>
      </c>
      <c r="C877" s="5" t="s">
        <v>30</v>
      </c>
      <c r="D877" s="5" t="s">
        <v>27</v>
      </c>
      <c r="E877" s="5" t="s">
        <v>38</v>
      </c>
      <c r="F877" s="5">
        <v>3000</v>
      </c>
      <c r="G877" s="7">
        <v>1330</v>
      </c>
      <c r="H877" s="7">
        <v>30000</v>
      </c>
      <c r="I877" s="8">
        <v>0.04</v>
      </c>
      <c r="J877" s="9">
        <f t="shared" si="26"/>
        <v>38304000</v>
      </c>
      <c r="K877" s="9">
        <f t="shared" si="27"/>
        <v>44432640</v>
      </c>
    </row>
    <row r="878" spans="1:11" x14ac:dyDescent="0.2">
      <c r="A878" s="6">
        <v>41408</v>
      </c>
      <c r="B878" s="5" t="s">
        <v>13</v>
      </c>
      <c r="C878" s="5" t="s">
        <v>31</v>
      </c>
      <c r="D878" s="5" t="s">
        <v>28</v>
      </c>
      <c r="E878" s="5" t="s">
        <v>35</v>
      </c>
      <c r="F878" s="5">
        <v>1500</v>
      </c>
      <c r="G878" s="7">
        <v>2635</v>
      </c>
      <c r="H878" s="7">
        <v>15000</v>
      </c>
      <c r="I878" s="8">
        <v>0.03</v>
      </c>
      <c r="J878" s="9">
        <f t="shared" si="26"/>
        <v>38339250</v>
      </c>
      <c r="K878" s="9">
        <f t="shared" si="27"/>
        <v>44473530</v>
      </c>
    </row>
    <row r="879" spans="1:11" x14ac:dyDescent="0.2">
      <c r="A879" s="6">
        <v>41415</v>
      </c>
      <c r="B879" s="5" t="s">
        <v>13</v>
      </c>
      <c r="C879" s="5" t="s">
        <v>30</v>
      </c>
      <c r="D879" s="5" t="s">
        <v>25</v>
      </c>
      <c r="E879" s="5" t="s">
        <v>36</v>
      </c>
      <c r="F879" s="5">
        <v>1500</v>
      </c>
      <c r="G879" s="7">
        <v>2670</v>
      </c>
      <c r="H879" s="7">
        <v>15000</v>
      </c>
      <c r="I879" s="8">
        <v>2.5000000000000001E-2</v>
      </c>
      <c r="J879" s="9">
        <f t="shared" si="26"/>
        <v>39048750</v>
      </c>
      <c r="K879" s="9">
        <f t="shared" si="27"/>
        <v>45296550</v>
      </c>
    </row>
    <row r="880" spans="1:11" x14ac:dyDescent="0.2">
      <c r="A880" s="6">
        <v>41395</v>
      </c>
      <c r="B880" s="5" t="s">
        <v>12</v>
      </c>
      <c r="C880" s="5" t="s">
        <v>30</v>
      </c>
      <c r="D880" s="5" t="s">
        <v>27</v>
      </c>
      <c r="E880" s="5" t="s">
        <v>34</v>
      </c>
      <c r="F880" s="5">
        <v>3000</v>
      </c>
      <c r="G880" s="7">
        <v>1330</v>
      </c>
      <c r="H880" s="7">
        <v>30000</v>
      </c>
      <c r="I880" s="8">
        <v>0.02</v>
      </c>
      <c r="J880" s="9">
        <f t="shared" si="26"/>
        <v>39102000</v>
      </c>
      <c r="K880" s="9">
        <f t="shared" si="27"/>
        <v>45358320</v>
      </c>
    </row>
    <row r="881" spans="1:11" x14ac:dyDescent="0.2">
      <c r="A881" s="6">
        <v>41398</v>
      </c>
      <c r="B881" s="5" t="s">
        <v>24</v>
      </c>
      <c r="C881" s="5" t="s">
        <v>33</v>
      </c>
      <c r="D881" s="5" t="s">
        <v>27</v>
      </c>
      <c r="E881" s="5" t="s">
        <v>37</v>
      </c>
      <c r="F881" s="5">
        <v>1500</v>
      </c>
      <c r="G881" s="7">
        <v>2705</v>
      </c>
      <c r="H881" s="7">
        <v>15000</v>
      </c>
      <c r="I881" s="8">
        <v>3.5000000000000003E-2</v>
      </c>
      <c r="J881" s="9">
        <f t="shared" si="26"/>
        <v>39154875</v>
      </c>
      <c r="K881" s="9">
        <f t="shared" si="27"/>
        <v>45419655</v>
      </c>
    </row>
    <row r="882" spans="1:11" x14ac:dyDescent="0.2">
      <c r="A882" s="6">
        <v>41405</v>
      </c>
      <c r="B882" s="5" t="s">
        <v>24</v>
      </c>
      <c r="C882" s="5" t="s">
        <v>32</v>
      </c>
      <c r="D882" s="5" t="s">
        <v>29</v>
      </c>
      <c r="E882" s="5" t="s">
        <v>38</v>
      </c>
      <c r="F882" s="5">
        <v>1500</v>
      </c>
      <c r="G882" s="7">
        <v>2740</v>
      </c>
      <c r="H882" s="7">
        <v>15000</v>
      </c>
      <c r="I882" s="8">
        <v>0.04</v>
      </c>
      <c r="J882" s="9">
        <f t="shared" si="26"/>
        <v>39456000</v>
      </c>
      <c r="K882" s="9">
        <f t="shared" si="27"/>
        <v>45768960</v>
      </c>
    </row>
    <row r="883" spans="1:11" x14ac:dyDescent="0.2">
      <c r="A883" s="6">
        <v>41406</v>
      </c>
      <c r="B883" s="5" t="s">
        <v>18</v>
      </c>
      <c r="C883" s="5" t="s">
        <v>33</v>
      </c>
      <c r="D883" s="5" t="s">
        <v>26</v>
      </c>
      <c r="E883" s="5" t="s">
        <v>39</v>
      </c>
      <c r="F883" s="5">
        <v>2000</v>
      </c>
      <c r="G883" s="7">
        <v>2025</v>
      </c>
      <c r="H883" s="7">
        <v>20000</v>
      </c>
      <c r="I883" s="8">
        <v>1.4999999999999999E-2</v>
      </c>
      <c r="J883" s="9">
        <f t="shared" si="26"/>
        <v>39892500</v>
      </c>
      <c r="K883" s="9">
        <f t="shared" si="27"/>
        <v>46275300</v>
      </c>
    </row>
    <row r="884" spans="1:11" x14ac:dyDescent="0.2">
      <c r="A884" s="6">
        <v>41418</v>
      </c>
      <c r="B884" s="5" t="s">
        <v>17</v>
      </c>
      <c r="C884" s="5" t="s">
        <v>33</v>
      </c>
      <c r="D884" s="5" t="s">
        <v>29</v>
      </c>
      <c r="E884" s="5" t="s">
        <v>39</v>
      </c>
      <c r="F884" s="5">
        <v>3000</v>
      </c>
      <c r="G884" s="7">
        <v>1365</v>
      </c>
      <c r="H884" s="7">
        <v>30000</v>
      </c>
      <c r="I884" s="8">
        <v>1.4999999999999999E-2</v>
      </c>
      <c r="J884" s="9">
        <f t="shared" si="26"/>
        <v>40335750</v>
      </c>
      <c r="K884" s="9">
        <f t="shared" si="27"/>
        <v>46789470</v>
      </c>
    </row>
    <row r="885" spans="1:11" x14ac:dyDescent="0.2">
      <c r="A885" s="6">
        <v>41413</v>
      </c>
      <c r="B885" s="5" t="s">
        <v>22</v>
      </c>
      <c r="C885" s="5" t="s">
        <v>32</v>
      </c>
      <c r="D885" s="5" t="s">
        <v>28</v>
      </c>
      <c r="E885" s="5" t="s">
        <v>34</v>
      </c>
      <c r="F885" s="5">
        <v>2000</v>
      </c>
      <c r="G885" s="7">
        <v>2060</v>
      </c>
      <c r="H885" s="7">
        <v>20000</v>
      </c>
      <c r="I885" s="8">
        <v>0.02</v>
      </c>
      <c r="J885" s="9">
        <f t="shared" si="26"/>
        <v>40376000</v>
      </c>
      <c r="K885" s="9">
        <f t="shared" si="27"/>
        <v>46836160</v>
      </c>
    </row>
    <row r="886" spans="1:11" x14ac:dyDescent="0.2">
      <c r="A886" s="6">
        <v>41396</v>
      </c>
      <c r="B886" s="5" t="s">
        <v>22</v>
      </c>
      <c r="C886" s="5" t="s">
        <v>31</v>
      </c>
      <c r="D886" s="5" t="s">
        <v>25</v>
      </c>
      <c r="E886" s="5" t="s">
        <v>35</v>
      </c>
      <c r="F886" s="5">
        <v>2000</v>
      </c>
      <c r="G886" s="7">
        <v>2095</v>
      </c>
      <c r="H886" s="7">
        <v>20000</v>
      </c>
      <c r="I886" s="8">
        <v>0.03</v>
      </c>
      <c r="J886" s="9">
        <f t="shared" si="26"/>
        <v>40643000</v>
      </c>
      <c r="K886" s="9">
        <f t="shared" si="27"/>
        <v>47145880</v>
      </c>
    </row>
    <row r="887" spans="1:11" x14ac:dyDescent="0.2">
      <c r="A887" s="6">
        <v>41402</v>
      </c>
      <c r="B887" s="5" t="s">
        <v>12</v>
      </c>
      <c r="C887" s="5" t="s">
        <v>33</v>
      </c>
      <c r="D887" s="5" t="s">
        <v>29</v>
      </c>
      <c r="E887" s="5" t="s">
        <v>35</v>
      </c>
      <c r="F887" s="5">
        <v>3000</v>
      </c>
      <c r="G887" s="7">
        <v>1400</v>
      </c>
      <c r="H887" s="7">
        <v>30000</v>
      </c>
      <c r="I887" s="8">
        <v>0.03</v>
      </c>
      <c r="J887" s="9">
        <f t="shared" si="26"/>
        <v>40740000</v>
      </c>
      <c r="K887" s="9">
        <f t="shared" si="27"/>
        <v>47258400</v>
      </c>
    </row>
    <row r="888" spans="1:11" x14ac:dyDescent="0.2">
      <c r="A888" s="6">
        <v>41412</v>
      </c>
      <c r="B888" s="5" t="s">
        <v>24</v>
      </c>
      <c r="C888" s="5" t="s">
        <v>31</v>
      </c>
      <c r="D888" s="5" t="s">
        <v>26</v>
      </c>
      <c r="E888" s="5" t="s">
        <v>39</v>
      </c>
      <c r="F888" s="5">
        <v>1500</v>
      </c>
      <c r="G888" s="7">
        <v>2775</v>
      </c>
      <c r="H888" s="7">
        <v>15000</v>
      </c>
      <c r="I888" s="8">
        <v>1.4999999999999999E-2</v>
      </c>
      <c r="J888" s="9">
        <f t="shared" si="26"/>
        <v>41000625</v>
      </c>
      <c r="K888" s="9">
        <f t="shared" si="27"/>
        <v>47560725</v>
      </c>
    </row>
    <row r="889" spans="1:11" x14ac:dyDescent="0.2">
      <c r="A889" s="6">
        <v>41401</v>
      </c>
      <c r="B889" s="5" t="s">
        <v>10</v>
      </c>
      <c r="C889" s="5" t="s">
        <v>32</v>
      </c>
      <c r="D889" s="5" t="s">
        <v>26</v>
      </c>
      <c r="E889" s="5" t="s">
        <v>34</v>
      </c>
      <c r="F889" s="5">
        <v>3000</v>
      </c>
      <c r="G889" s="7">
        <v>1400</v>
      </c>
      <c r="H889" s="7">
        <v>30000</v>
      </c>
      <c r="I889" s="8">
        <v>0.02</v>
      </c>
      <c r="J889" s="9">
        <f t="shared" si="26"/>
        <v>41160000</v>
      </c>
      <c r="K889" s="9">
        <f t="shared" si="27"/>
        <v>47745600</v>
      </c>
    </row>
    <row r="890" spans="1:11" x14ac:dyDescent="0.2">
      <c r="A890" s="6">
        <v>41395</v>
      </c>
      <c r="B890" s="5" t="s">
        <v>24</v>
      </c>
      <c r="C890" s="5" t="s">
        <v>30</v>
      </c>
      <c r="D890" s="5" t="s">
        <v>28</v>
      </c>
      <c r="E890" s="5" t="s">
        <v>34</v>
      </c>
      <c r="F890" s="5">
        <v>1500</v>
      </c>
      <c r="G890" s="7">
        <v>2810</v>
      </c>
      <c r="H890" s="7">
        <v>15000</v>
      </c>
      <c r="I890" s="8">
        <v>0.02</v>
      </c>
      <c r="J890" s="9">
        <f t="shared" si="26"/>
        <v>41307000</v>
      </c>
      <c r="K890" s="9">
        <f t="shared" si="27"/>
        <v>47916120</v>
      </c>
    </row>
    <row r="891" spans="1:11" x14ac:dyDescent="0.2">
      <c r="A891" s="6">
        <v>41402</v>
      </c>
      <c r="B891" s="5" t="s">
        <v>24</v>
      </c>
      <c r="C891" s="5" t="s">
        <v>33</v>
      </c>
      <c r="D891" s="5" t="s">
        <v>25</v>
      </c>
      <c r="E891" s="5" t="s">
        <v>35</v>
      </c>
      <c r="F891" s="5">
        <v>1500</v>
      </c>
      <c r="G891" s="7">
        <v>2845</v>
      </c>
      <c r="H891" s="7">
        <v>15000</v>
      </c>
      <c r="I891" s="8">
        <v>0.03</v>
      </c>
      <c r="J891" s="9">
        <f t="shared" si="26"/>
        <v>41394750</v>
      </c>
      <c r="K891" s="9">
        <f t="shared" si="27"/>
        <v>48017910</v>
      </c>
    </row>
    <row r="892" spans="1:11" x14ac:dyDescent="0.2">
      <c r="A892" s="6">
        <v>41403</v>
      </c>
      <c r="B892" s="5" t="s">
        <v>22</v>
      </c>
      <c r="C892" s="5" t="s">
        <v>30</v>
      </c>
      <c r="D892" s="5" t="s">
        <v>27</v>
      </c>
      <c r="E892" s="5" t="s">
        <v>36</v>
      </c>
      <c r="F892" s="5">
        <v>2000</v>
      </c>
      <c r="G892" s="7">
        <v>2130</v>
      </c>
      <c r="H892" s="7">
        <v>20000</v>
      </c>
      <c r="I892" s="8">
        <v>2.5000000000000001E-2</v>
      </c>
      <c r="J892" s="9">
        <f t="shared" si="26"/>
        <v>41535000</v>
      </c>
      <c r="K892" s="9">
        <f t="shared" si="27"/>
        <v>48180600</v>
      </c>
    </row>
    <row r="893" spans="1:11" x14ac:dyDescent="0.2">
      <c r="A893" s="6">
        <v>41408</v>
      </c>
      <c r="B893" s="5" t="s">
        <v>10</v>
      </c>
      <c r="C893" s="5" t="s">
        <v>31</v>
      </c>
      <c r="D893" s="5" t="s">
        <v>28</v>
      </c>
      <c r="E893" s="5" t="s">
        <v>35</v>
      </c>
      <c r="F893" s="5">
        <v>3000</v>
      </c>
      <c r="G893" s="7">
        <v>1435</v>
      </c>
      <c r="H893" s="7">
        <v>30000</v>
      </c>
      <c r="I893" s="8">
        <v>0.03</v>
      </c>
      <c r="J893" s="9">
        <f t="shared" si="26"/>
        <v>41758500</v>
      </c>
      <c r="K893" s="9">
        <f t="shared" si="27"/>
        <v>48439860</v>
      </c>
    </row>
    <row r="894" spans="1:11" x14ac:dyDescent="0.2">
      <c r="A894" s="6">
        <v>41410</v>
      </c>
      <c r="B894" s="5" t="s">
        <v>22</v>
      </c>
      <c r="C894" s="5" t="s">
        <v>33</v>
      </c>
      <c r="D894" s="5" t="s">
        <v>29</v>
      </c>
      <c r="E894" s="5" t="s">
        <v>37</v>
      </c>
      <c r="F894" s="5">
        <v>2000</v>
      </c>
      <c r="G894" s="7">
        <v>2165</v>
      </c>
      <c r="H894" s="7">
        <v>20000</v>
      </c>
      <c r="I894" s="8">
        <v>3.5000000000000003E-2</v>
      </c>
      <c r="J894" s="9">
        <f t="shared" si="26"/>
        <v>41784500</v>
      </c>
      <c r="K894" s="9">
        <f t="shared" si="27"/>
        <v>48470020</v>
      </c>
    </row>
    <row r="895" spans="1:11" x14ac:dyDescent="0.2">
      <c r="A895" s="6">
        <v>41409</v>
      </c>
      <c r="B895" s="5" t="s">
        <v>24</v>
      </c>
      <c r="C895" s="5" t="s">
        <v>32</v>
      </c>
      <c r="D895" s="5" t="s">
        <v>27</v>
      </c>
      <c r="E895" s="5" t="s">
        <v>36</v>
      </c>
      <c r="F895" s="5">
        <v>1500</v>
      </c>
      <c r="G895" s="7">
        <v>2880</v>
      </c>
      <c r="H895" s="7">
        <v>15000</v>
      </c>
      <c r="I895" s="8">
        <v>2.5000000000000001E-2</v>
      </c>
      <c r="J895" s="9">
        <f t="shared" si="26"/>
        <v>42120000</v>
      </c>
      <c r="K895" s="9">
        <f t="shared" si="27"/>
        <v>48859200</v>
      </c>
    </row>
    <row r="896" spans="1:11" x14ac:dyDescent="0.2">
      <c r="A896" s="6">
        <v>41416</v>
      </c>
      <c r="B896" s="5" t="s">
        <v>24</v>
      </c>
      <c r="C896" s="5" t="s">
        <v>31</v>
      </c>
      <c r="D896" s="5" t="s">
        <v>29</v>
      </c>
      <c r="E896" s="5" t="s">
        <v>37</v>
      </c>
      <c r="F896" s="5">
        <v>1500</v>
      </c>
      <c r="G896" s="7">
        <v>2915</v>
      </c>
      <c r="H896" s="7">
        <v>15000</v>
      </c>
      <c r="I896" s="8">
        <v>3.5000000000000003E-2</v>
      </c>
      <c r="J896" s="9">
        <f t="shared" si="26"/>
        <v>42194625</v>
      </c>
      <c r="K896" s="9">
        <f t="shared" si="27"/>
        <v>48945765</v>
      </c>
    </row>
    <row r="897" spans="1:11" x14ac:dyDescent="0.2">
      <c r="A897" s="6">
        <v>41417</v>
      </c>
      <c r="B897" s="5" t="s">
        <v>22</v>
      </c>
      <c r="C897" s="5" t="s">
        <v>32</v>
      </c>
      <c r="D897" s="5" t="s">
        <v>26</v>
      </c>
      <c r="E897" s="5" t="s">
        <v>38</v>
      </c>
      <c r="F897" s="5">
        <v>2000</v>
      </c>
      <c r="G897" s="7">
        <v>2200</v>
      </c>
      <c r="H897" s="7">
        <v>20000</v>
      </c>
      <c r="I897" s="8">
        <v>0.04</v>
      </c>
      <c r="J897" s="9">
        <f t="shared" si="26"/>
        <v>42240000</v>
      </c>
      <c r="K897" s="9">
        <f t="shared" si="27"/>
        <v>48998400</v>
      </c>
    </row>
    <row r="898" spans="1:11" x14ac:dyDescent="0.2">
      <c r="A898" s="6">
        <v>41399</v>
      </c>
      <c r="B898" s="5" t="s">
        <v>24</v>
      </c>
      <c r="C898" s="5" t="s">
        <v>30</v>
      </c>
      <c r="D898" s="5" t="s">
        <v>26</v>
      </c>
      <c r="E898" s="5" t="s">
        <v>38</v>
      </c>
      <c r="F898" s="5">
        <v>1500</v>
      </c>
      <c r="G898" s="7">
        <v>2950</v>
      </c>
      <c r="H898" s="7">
        <v>15000</v>
      </c>
      <c r="I898" s="8">
        <v>0.04</v>
      </c>
      <c r="J898" s="9">
        <f t="shared" ref="J898:J961" si="28">G898*H898*(1-I898)</f>
        <v>42480000</v>
      </c>
      <c r="K898" s="9">
        <f t="shared" ref="K898:K961" si="29">J898*1.16</f>
        <v>49276800</v>
      </c>
    </row>
    <row r="899" spans="1:11" x14ac:dyDescent="0.2">
      <c r="A899" s="6">
        <v>41409</v>
      </c>
      <c r="B899" s="5" t="s">
        <v>12</v>
      </c>
      <c r="C899" s="5" t="s">
        <v>32</v>
      </c>
      <c r="D899" s="5" t="s">
        <v>26</v>
      </c>
      <c r="E899" s="5" t="s">
        <v>36</v>
      </c>
      <c r="F899" s="5">
        <v>3000</v>
      </c>
      <c r="G899" s="7">
        <v>1470</v>
      </c>
      <c r="H899" s="7">
        <v>30000</v>
      </c>
      <c r="I899" s="8">
        <v>2.5000000000000001E-2</v>
      </c>
      <c r="J899" s="9">
        <f t="shared" si="28"/>
        <v>42997500</v>
      </c>
      <c r="K899" s="9">
        <f t="shared" si="29"/>
        <v>49877100</v>
      </c>
    </row>
    <row r="900" spans="1:11" x14ac:dyDescent="0.2">
      <c r="A900" s="6">
        <v>41415</v>
      </c>
      <c r="B900" s="5" t="s">
        <v>10</v>
      </c>
      <c r="C900" s="5" t="s">
        <v>30</v>
      </c>
      <c r="D900" s="5" t="s">
        <v>25</v>
      </c>
      <c r="E900" s="5" t="s">
        <v>36</v>
      </c>
      <c r="F900" s="5">
        <v>3000</v>
      </c>
      <c r="G900" s="7">
        <v>1470</v>
      </c>
      <c r="H900" s="7">
        <v>30000</v>
      </c>
      <c r="I900" s="8">
        <v>2.5000000000000001E-2</v>
      </c>
      <c r="J900" s="9">
        <f t="shared" si="28"/>
        <v>42997500</v>
      </c>
      <c r="K900" s="9">
        <f t="shared" si="29"/>
        <v>49877100</v>
      </c>
    </row>
    <row r="901" spans="1:11" x14ac:dyDescent="0.2">
      <c r="A901" s="6">
        <v>41398</v>
      </c>
      <c r="B901" s="5" t="s">
        <v>10</v>
      </c>
      <c r="C901" s="5" t="s">
        <v>33</v>
      </c>
      <c r="D901" s="5" t="s">
        <v>27</v>
      </c>
      <c r="E901" s="5" t="s">
        <v>37</v>
      </c>
      <c r="F901" s="5">
        <v>3000</v>
      </c>
      <c r="G901" s="7">
        <v>1505</v>
      </c>
      <c r="H901" s="7">
        <v>30000</v>
      </c>
      <c r="I901" s="8">
        <v>3.5000000000000003E-2</v>
      </c>
      <c r="J901" s="9">
        <f t="shared" si="28"/>
        <v>43569750</v>
      </c>
      <c r="K901" s="9">
        <f t="shared" si="29"/>
        <v>50540910</v>
      </c>
    </row>
    <row r="902" spans="1:11" x14ac:dyDescent="0.2">
      <c r="A902" s="6">
        <v>41400</v>
      </c>
      <c r="B902" s="5" t="s">
        <v>22</v>
      </c>
      <c r="C902" s="5" t="s">
        <v>31</v>
      </c>
      <c r="D902" s="5" t="s">
        <v>28</v>
      </c>
      <c r="E902" s="5" t="s">
        <v>39</v>
      </c>
      <c r="F902" s="5">
        <v>2000</v>
      </c>
      <c r="G902" s="7">
        <v>2235</v>
      </c>
      <c r="H902" s="7">
        <v>20000</v>
      </c>
      <c r="I902" s="8">
        <v>1.4999999999999999E-2</v>
      </c>
      <c r="J902" s="9">
        <f t="shared" si="28"/>
        <v>44029500</v>
      </c>
      <c r="K902" s="9">
        <f t="shared" si="29"/>
        <v>51074220</v>
      </c>
    </row>
    <row r="903" spans="1:11" x14ac:dyDescent="0.2">
      <c r="A903" s="6">
        <v>41406</v>
      </c>
      <c r="B903" s="5" t="s">
        <v>24</v>
      </c>
      <c r="C903" s="5" t="s">
        <v>33</v>
      </c>
      <c r="D903" s="5" t="s">
        <v>28</v>
      </c>
      <c r="E903" s="5" t="s">
        <v>39</v>
      </c>
      <c r="F903" s="5">
        <v>1500</v>
      </c>
      <c r="G903" s="7">
        <v>2985</v>
      </c>
      <c r="H903" s="7">
        <v>15000</v>
      </c>
      <c r="I903" s="8">
        <v>1.4999999999999999E-2</v>
      </c>
      <c r="J903" s="9">
        <f t="shared" si="28"/>
        <v>44103375</v>
      </c>
      <c r="K903" s="9">
        <f t="shared" si="29"/>
        <v>51159915</v>
      </c>
    </row>
    <row r="904" spans="1:11" x14ac:dyDescent="0.2">
      <c r="A904" s="6">
        <v>41405</v>
      </c>
      <c r="B904" s="5" t="s">
        <v>10</v>
      </c>
      <c r="C904" s="5" t="s">
        <v>32</v>
      </c>
      <c r="D904" s="5" t="s">
        <v>29</v>
      </c>
      <c r="E904" s="5" t="s">
        <v>38</v>
      </c>
      <c r="F904" s="5">
        <v>3000</v>
      </c>
      <c r="G904" s="7">
        <v>1540</v>
      </c>
      <c r="H904" s="7">
        <v>30000</v>
      </c>
      <c r="I904" s="8">
        <v>0.04</v>
      </c>
      <c r="J904" s="9">
        <f t="shared" si="28"/>
        <v>44352000</v>
      </c>
      <c r="K904" s="9">
        <f t="shared" si="29"/>
        <v>51448320</v>
      </c>
    </row>
    <row r="905" spans="1:11" x14ac:dyDescent="0.2">
      <c r="A905" s="6">
        <v>41413</v>
      </c>
      <c r="B905" s="5" t="s">
        <v>24</v>
      </c>
      <c r="C905" s="5" t="s">
        <v>32</v>
      </c>
      <c r="D905" s="5" t="s">
        <v>25</v>
      </c>
      <c r="E905" s="5" t="s">
        <v>34</v>
      </c>
      <c r="F905" s="5">
        <v>1500</v>
      </c>
      <c r="G905" s="7">
        <v>3020</v>
      </c>
      <c r="H905" s="7">
        <v>15000</v>
      </c>
      <c r="I905" s="8">
        <v>0.02</v>
      </c>
      <c r="J905" s="9">
        <f t="shared" si="28"/>
        <v>44394000</v>
      </c>
      <c r="K905" s="9">
        <f t="shared" si="29"/>
        <v>51497040</v>
      </c>
    </row>
    <row r="906" spans="1:11" x14ac:dyDescent="0.2">
      <c r="A906" s="6">
        <v>41396</v>
      </c>
      <c r="B906" s="5" t="s">
        <v>23</v>
      </c>
      <c r="C906" s="5" t="s">
        <v>31</v>
      </c>
      <c r="D906" s="5" t="s">
        <v>27</v>
      </c>
      <c r="E906" s="5" t="s">
        <v>35</v>
      </c>
      <c r="F906" s="5">
        <v>1500</v>
      </c>
      <c r="G906" s="7">
        <v>3055</v>
      </c>
      <c r="H906" s="7">
        <v>15000</v>
      </c>
      <c r="I906" s="8">
        <v>0.03</v>
      </c>
      <c r="J906" s="9">
        <f t="shared" si="28"/>
        <v>44450250</v>
      </c>
      <c r="K906" s="9">
        <f t="shared" si="29"/>
        <v>51562290</v>
      </c>
    </row>
    <row r="907" spans="1:11" x14ac:dyDescent="0.2">
      <c r="A907" s="6">
        <v>41407</v>
      </c>
      <c r="B907" s="5" t="s">
        <v>22</v>
      </c>
      <c r="C907" s="5" t="s">
        <v>30</v>
      </c>
      <c r="D907" s="5" t="s">
        <v>25</v>
      </c>
      <c r="E907" s="5" t="s">
        <v>34</v>
      </c>
      <c r="F907" s="5">
        <v>2000</v>
      </c>
      <c r="G907" s="7">
        <v>2270</v>
      </c>
      <c r="H907" s="7">
        <v>20000</v>
      </c>
      <c r="I907" s="8">
        <v>0.02</v>
      </c>
      <c r="J907" s="9">
        <f t="shared" si="28"/>
        <v>44492000</v>
      </c>
      <c r="K907" s="9">
        <f t="shared" si="29"/>
        <v>51610720</v>
      </c>
    </row>
    <row r="908" spans="1:11" x14ac:dyDescent="0.2">
      <c r="A908" s="6">
        <v>41416</v>
      </c>
      <c r="B908" s="5" t="s">
        <v>12</v>
      </c>
      <c r="C908" s="5" t="s">
        <v>31</v>
      </c>
      <c r="D908" s="5" t="s">
        <v>28</v>
      </c>
      <c r="E908" s="5" t="s">
        <v>37</v>
      </c>
      <c r="F908" s="5">
        <v>3000</v>
      </c>
      <c r="G908" s="7">
        <v>1540</v>
      </c>
      <c r="H908" s="7">
        <v>30000</v>
      </c>
      <c r="I908" s="8">
        <v>3.5000000000000003E-2</v>
      </c>
      <c r="J908" s="9">
        <f t="shared" si="28"/>
        <v>44583000</v>
      </c>
      <c r="K908" s="9">
        <f t="shared" si="29"/>
        <v>51716280</v>
      </c>
    </row>
    <row r="909" spans="1:11" x14ac:dyDescent="0.2">
      <c r="A909" s="6">
        <v>41414</v>
      </c>
      <c r="B909" s="5" t="s">
        <v>22</v>
      </c>
      <c r="C909" s="5" t="s">
        <v>33</v>
      </c>
      <c r="D909" s="5" t="s">
        <v>27</v>
      </c>
      <c r="E909" s="5" t="s">
        <v>35</v>
      </c>
      <c r="F909" s="5">
        <v>2000</v>
      </c>
      <c r="G909" s="7">
        <v>2305</v>
      </c>
      <c r="H909" s="7">
        <v>20000</v>
      </c>
      <c r="I909" s="8">
        <v>0.03</v>
      </c>
      <c r="J909" s="9">
        <f t="shared" si="28"/>
        <v>44717000</v>
      </c>
      <c r="K909" s="9">
        <f t="shared" si="29"/>
        <v>51871720</v>
      </c>
    </row>
    <row r="910" spans="1:11" x14ac:dyDescent="0.2">
      <c r="A910" s="6">
        <v>41403</v>
      </c>
      <c r="B910" s="5" t="s">
        <v>23</v>
      </c>
      <c r="C910" s="5" t="s">
        <v>30</v>
      </c>
      <c r="D910" s="5" t="s">
        <v>29</v>
      </c>
      <c r="E910" s="5" t="s">
        <v>36</v>
      </c>
      <c r="F910" s="5">
        <v>1500</v>
      </c>
      <c r="G910" s="7">
        <v>3090</v>
      </c>
      <c r="H910" s="7">
        <v>15000</v>
      </c>
      <c r="I910" s="8">
        <v>2.5000000000000001E-2</v>
      </c>
      <c r="J910" s="9">
        <f t="shared" si="28"/>
        <v>45191250</v>
      </c>
      <c r="K910" s="9">
        <f t="shared" si="29"/>
        <v>52421850</v>
      </c>
    </row>
    <row r="911" spans="1:11" x14ac:dyDescent="0.2">
      <c r="A911" s="6">
        <v>41410</v>
      </c>
      <c r="B911" s="5" t="s">
        <v>23</v>
      </c>
      <c r="C911" s="5" t="s">
        <v>33</v>
      </c>
      <c r="D911" s="5" t="s">
        <v>26</v>
      </c>
      <c r="E911" s="5" t="s">
        <v>37</v>
      </c>
      <c r="F911" s="5">
        <v>1500</v>
      </c>
      <c r="G911" s="7">
        <v>3125</v>
      </c>
      <c r="H911" s="7">
        <v>15000</v>
      </c>
      <c r="I911" s="8">
        <v>3.5000000000000003E-2</v>
      </c>
      <c r="J911" s="9">
        <f t="shared" si="28"/>
        <v>45234375</v>
      </c>
      <c r="K911" s="9">
        <f t="shared" si="29"/>
        <v>52471875</v>
      </c>
    </row>
    <row r="912" spans="1:11" x14ac:dyDescent="0.2">
      <c r="A912" s="6">
        <v>41417</v>
      </c>
      <c r="B912" s="5" t="s">
        <v>23</v>
      </c>
      <c r="C912" s="5" t="s">
        <v>32</v>
      </c>
      <c r="D912" s="5" t="s">
        <v>28</v>
      </c>
      <c r="E912" s="5" t="s">
        <v>38</v>
      </c>
      <c r="F912" s="5">
        <v>1500</v>
      </c>
      <c r="G912" s="7">
        <v>3160</v>
      </c>
      <c r="H912" s="7">
        <v>15000</v>
      </c>
      <c r="I912" s="8">
        <v>0.04</v>
      </c>
      <c r="J912" s="9">
        <f t="shared" si="28"/>
        <v>45504000</v>
      </c>
      <c r="K912" s="9">
        <f t="shared" si="29"/>
        <v>52784640</v>
      </c>
    </row>
    <row r="913" spans="1:11" x14ac:dyDescent="0.2">
      <c r="A913" s="6">
        <v>41397</v>
      </c>
      <c r="B913" s="5" t="s">
        <v>22</v>
      </c>
      <c r="C913" s="5" t="s">
        <v>32</v>
      </c>
      <c r="D913" s="5" t="s">
        <v>29</v>
      </c>
      <c r="E913" s="5" t="s">
        <v>36</v>
      </c>
      <c r="F913" s="5">
        <v>2000</v>
      </c>
      <c r="G913" s="7">
        <v>2340</v>
      </c>
      <c r="H913" s="7">
        <v>20000</v>
      </c>
      <c r="I913" s="8">
        <v>2.5000000000000001E-2</v>
      </c>
      <c r="J913" s="9">
        <f t="shared" si="28"/>
        <v>45630000</v>
      </c>
      <c r="K913" s="9">
        <f t="shared" si="29"/>
        <v>52930800</v>
      </c>
    </row>
    <row r="914" spans="1:11" x14ac:dyDescent="0.2">
      <c r="A914" s="6">
        <v>41404</v>
      </c>
      <c r="B914" s="5" t="s">
        <v>13</v>
      </c>
      <c r="C914" s="5" t="s">
        <v>31</v>
      </c>
      <c r="D914" s="5" t="s">
        <v>26</v>
      </c>
      <c r="E914" s="5" t="s">
        <v>37</v>
      </c>
      <c r="F914" s="5">
        <v>2000</v>
      </c>
      <c r="G914" s="7">
        <v>2375</v>
      </c>
      <c r="H914" s="7">
        <v>20000</v>
      </c>
      <c r="I914" s="8">
        <v>3.5000000000000003E-2</v>
      </c>
      <c r="J914" s="9">
        <f t="shared" si="28"/>
        <v>45837500</v>
      </c>
      <c r="K914" s="9">
        <f t="shared" si="29"/>
        <v>53171500</v>
      </c>
    </row>
    <row r="915" spans="1:11" x14ac:dyDescent="0.2">
      <c r="A915" s="6">
        <v>41411</v>
      </c>
      <c r="B915" s="5" t="s">
        <v>13</v>
      </c>
      <c r="C915" s="5" t="s">
        <v>30</v>
      </c>
      <c r="D915" s="5" t="s">
        <v>28</v>
      </c>
      <c r="E915" s="5" t="s">
        <v>38</v>
      </c>
      <c r="F915" s="5">
        <v>2000</v>
      </c>
      <c r="G915" s="7">
        <v>2410</v>
      </c>
      <c r="H915" s="7">
        <v>20000</v>
      </c>
      <c r="I915" s="8">
        <v>0.04</v>
      </c>
      <c r="J915" s="9">
        <f t="shared" si="28"/>
        <v>46272000</v>
      </c>
      <c r="K915" s="9">
        <f t="shared" si="29"/>
        <v>53675520</v>
      </c>
    </row>
    <row r="916" spans="1:11" x14ac:dyDescent="0.2">
      <c r="A916" s="6">
        <v>41399</v>
      </c>
      <c r="B916" s="5" t="s">
        <v>16</v>
      </c>
      <c r="C916" s="5" t="s">
        <v>30</v>
      </c>
      <c r="D916" s="5" t="s">
        <v>25</v>
      </c>
      <c r="E916" s="5" t="s">
        <v>38</v>
      </c>
      <c r="F916" s="5">
        <v>3000</v>
      </c>
      <c r="G916" s="7">
        <v>1610</v>
      </c>
      <c r="H916" s="7">
        <v>30000</v>
      </c>
      <c r="I916" s="8">
        <v>0.04</v>
      </c>
      <c r="J916" s="9">
        <f t="shared" si="28"/>
        <v>46368000</v>
      </c>
      <c r="K916" s="9">
        <f t="shared" si="29"/>
        <v>53786880</v>
      </c>
    </row>
    <row r="917" spans="1:11" x14ac:dyDescent="0.2">
      <c r="A917" s="6">
        <v>41412</v>
      </c>
      <c r="B917" s="5" t="s">
        <v>10</v>
      </c>
      <c r="C917" s="5" t="s">
        <v>31</v>
      </c>
      <c r="D917" s="5" t="s">
        <v>26</v>
      </c>
      <c r="E917" s="5" t="s">
        <v>39</v>
      </c>
      <c r="F917" s="5">
        <v>3000</v>
      </c>
      <c r="G917" s="7">
        <v>1575</v>
      </c>
      <c r="H917" s="7">
        <v>30000</v>
      </c>
      <c r="I917" s="8">
        <v>1.4999999999999999E-2</v>
      </c>
      <c r="J917" s="9">
        <f t="shared" si="28"/>
        <v>46541250</v>
      </c>
      <c r="K917" s="9">
        <f t="shared" si="29"/>
        <v>53987850</v>
      </c>
    </row>
    <row r="918" spans="1:11" x14ac:dyDescent="0.2">
      <c r="A918" s="6">
        <v>41400</v>
      </c>
      <c r="B918" s="5" t="s">
        <v>23</v>
      </c>
      <c r="C918" s="5" t="s">
        <v>31</v>
      </c>
      <c r="D918" s="5" t="s">
        <v>25</v>
      </c>
      <c r="E918" s="5" t="s">
        <v>39</v>
      </c>
      <c r="F918" s="5">
        <v>1500</v>
      </c>
      <c r="G918" s="7">
        <v>3195</v>
      </c>
      <c r="H918" s="7">
        <v>15000</v>
      </c>
      <c r="I918" s="8">
        <v>1.4999999999999999E-2</v>
      </c>
      <c r="J918" s="9">
        <f t="shared" si="28"/>
        <v>47206125</v>
      </c>
      <c r="K918" s="9">
        <f t="shared" si="29"/>
        <v>54759104.999999993</v>
      </c>
    </row>
    <row r="919" spans="1:11" x14ac:dyDescent="0.2">
      <c r="A919" s="6">
        <v>41395</v>
      </c>
      <c r="B919" s="5" t="s">
        <v>10</v>
      </c>
      <c r="C919" s="5" t="s">
        <v>30</v>
      </c>
      <c r="D919" s="5" t="s">
        <v>28</v>
      </c>
      <c r="E919" s="5" t="s">
        <v>34</v>
      </c>
      <c r="F919" s="5">
        <v>3000</v>
      </c>
      <c r="G919" s="7">
        <v>1610</v>
      </c>
      <c r="H919" s="7">
        <v>30000</v>
      </c>
      <c r="I919" s="8">
        <v>0.02</v>
      </c>
      <c r="J919" s="9">
        <f t="shared" si="28"/>
        <v>47334000</v>
      </c>
      <c r="K919" s="9">
        <f t="shared" si="29"/>
        <v>54907439.999999993</v>
      </c>
    </row>
    <row r="920" spans="1:11" x14ac:dyDescent="0.2">
      <c r="A920" s="6">
        <v>41407</v>
      </c>
      <c r="B920" s="5" t="s">
        <v>23</v>
      </c>
      <c r="C920" s="5" t="s">
        <v>30</v>
      </c>
      <c r="D920" s="5" t="s">
        <v>27</v>
      </c>
      <c r="E920" s="5" t="s">
        <v>34</v>
      </c>
      <c r="F920" s="5">
        <v>1500</v>
      </c>
      <c r="G920" s="7">
        <v>3230</v>
      </c>
      <c r="H920" s="7">
        <v>15000</v>
      </c>
      <c r="I920" s="8">
        <v>0.02</v>
      </c>
      <c r="J920" s="9">
        <f t="shared" si="28"/>
        <v>47481000</v>
      </c>
      <c r="K920" s="9">
        <f t="shared" si="29"/>
        <v>55077959.999999993</v>
      </c>
    </row>
    <row r="921" spans="1:11" x14ac:dyDescent="0.2">
      <c r="A921" s="6">
        <v>41414</v>
      </c>
      <c r="B921" s="5" t="s">
        <v>23</v>
      </c>
      <c r="C921" s="5" t="s">
        <v>33</v>
      </c>
      <c r="D921" s="5" t="s">
        <v>29</v>
      </c>
      <c r="E921" s="5" t="s">
        <v>35</v>
      </c>
      <c r="F921" s="5">
        <v>1500</v>
      </c>
      <c r="G921" s="7">
        <v>3265</v>
      </c>
      <c r="H921" s="7">
        <v>15000</v>
      </c>
      <c r="I921" s="8">
        <v>0.03</v>
      </c>
      <c r="J921" s="9">
        <f t="shared" si="28"/>
        <v>47505750</v>
      </c>
      <c r="K921" s="9">
        <f t="shared" si="29"/>
        <v>55106669.999999993</v>
      </c>
    </row>
    <row r="922" spans="1:11" x14ac:dyDescent="0.2">
      <c r="A922" s="6">
        <v>41402</v>
      </c>
      <c r="B922" s="5" t="s">
        <v>10</v>
      </c>
      <c r="C922" s="5" t="s">
        <v>33</v>
      </c>
      <c r="D922" s="5" t="s">
        <v>25</v>
      </c>
      <c r="E922" s="5" t="s">
        <v>35</v>
      </c>
      <c r="F922" s="5">
        <v>3000</v>
      </c>
      <c r="G922" s="7">
        <v>1645</v>
      </c>
      <c r="H922" s="7">
        <v>30000</v>
      </c>
      <c r="I922" s="8">
        <v>0.03</v>
      </c>
      <c r="J922" s="9">
        <f t="shared" si="28"/>
        <v>47869500</v>
      </c>
      <c r="K922" s="9">
        <f t="shared" si="29"/>
        <v>55528619.999999993</v>
      </c>
    </row>
    <row r="923" spans="1:11" x14ac:dyDescent="0.2">
      <c r="A923" s="6">
        <v>41418</v>
      </c>
      <c r="B923" s="5" t="s">
        <v>13</v>
      </c>
      <c r="C923" s="5" t="s">
        <v>33</v>
      </c>
      <c r="D923" s="5" t="s">
        <v>25</v>
      </c>
      <c r="E923" s="5" t="s">
        <v>39</v>
      </c>
      <c r="F923" s="5">
        <v>2000</v>
      </c>
      <c r="G923" s="7">
        <v>2445</v>
      </c>
      <c r="H923" s="7">
        <v>20000</v>
      </c>
      <c r="I923" s="8">
        <v>1.4999999999999999E-2</v>
      </c>
      <c r="J923" s="9">
        <f t="shared" si="28"/>
        <v>48166500</v>
      </c>
      <c r="K923" s="9">
        <f t="shared" si="29"/>
        <v>55873139.999999993</v>
      </c>
    </row>
    <row r="924" spans="1:11" x14ac:dyDescent="0.2">
      <c r="A924" s="6">
        <v>41397</v>
      </c>
      <c r="B924" s="5" t="s">
        <v>23</v>
      </c>
      <c r="C924" s="5" t="s">
        <v>32</v>
      </c>
      <c r="D924" s="5" t="s">
        <v>26</v>
      </c>
      <c r="E924" s="5" t="s">
        <v>36</v>
      </c>
      <c r="F924" s="5">
        <v>1500</v>
      </c>
      <c r="G924" s="7">
        <v>3300</v>
      </c>
      <c r="H924" s="7">
        <v>15000</v>
      </c>
      <c r="I924" s="8">
        <v>2.5000000000000001E-2</v>
      </c>
      <c r="J924" s="9">
        <f t="shared" si="28"/>
        <v>48262500</v>
      </c>
      <c r="K924" s="9">
        <f t="shared" si="29"/>
        <v>55984499.999999993</v>
      </c>
    </row>
    <row r="925" spans="1:11" x14ac:dyDescent="0.2">
      <c r="A925" s="6">
        <v>41404</v>
      </c>
      <c r="B925" s="5" t="s">
        <v>23</v>
      </c>
      <c r="C925" s="5" t="s">
        <v>31</v>
      </c>
      <c r="D925" s="5" t="s">
        <v>28</v>
      </c>
      <c r="E925" s="5" t="s">
        <v>37</v>
      </c>
      <c r="F925" s="5">
        <v>1500</v>
      </c>
      <c r="G925" s="7">
        <v>3335</v>
      </c>
      <c r="H925" s="7">
        <v>15000</v>
      </c>
      <c r="I925" s="8">
        <v>3.5000000000000003E-2</v>
      </c>
      <c r="J925" s="9">
        <f t="shared" si="28"/>
        <v>48274125</v>
      </c>
      <c r="K925" s="9">
        <f t="shared" si="29"/>
        <v>55997984.999999993</v>
      </c>
    </row>
    <row r="926" spans="1:11" x14ac:dyDescent="0.2">
      <c r="A926" s="6">
        <v>41401</v>
      </c>
      <c r="B926" s="5" t="s">
        <v>13</v>
      </c>
      <c r="C926" s="5" t="s">
        <v>32</v>
      </c>
      <c r="D926" s="5" t="s">
        <v>27</v>
      </c>
      <c r="E926" s="5" t="s">
        <v>34</v>
      </c>
      <c r="F926" s="5">
        <v>2000</v>
      </c>
      <c r="G926" s="7">
        <v>2480</v>
      </c>
      <c r="H926" s="7">
        <v>20000</v>
      </c>
      <c r="I926" s="8">
        <v>0.02</v>
      </c>
      <c r="J926" s="9">
        <f t="shared" si="28"/>
        <v>48608000</v>
      </c>
      <c r="K926" s="9">
        <f t="shared" si="29"/>
        <v>56385279.999999993</v>
      </c>
    </row>
    <row r="927" spans="1:11" x14ac:dyDescent="0.2">
      <c r="A927" s="6">
        <v>41408</v>
      </c>
      <c r="B927" s="5" t="s">
        <v>13</v>
      </c>
      <c r="C927" s="5" t="s">
        <v>31</v>
      </c>
      <c r="D927" s="5" t="s">
        <v>29</v>
      </c>
      <c r="E927" s="5" t="s">
        <v>35</v>
      </c>
      <c r="F927" s="5">
        <v>2000</v>
      </c>
      <c r="G927" s="7">
        <v>2515</v>
      </c>
      <c r="H927" s="7">
        <v>20000</v>
      </c>
      <c r="I927" s="8">
        <v>0.03</v>
      </c>
      <c r="J927" s="9">
        <f t="shared" si="28"/>
        <v>48791000</v>
      </c>
      <c r="K927" s="9">
        <f t="shared" si="29"/>
        <v>56597559.999999993</v>
      </c>
    </row>
    <row r="928" spans="1:11" x14ac:dyDescent="0.2">
      <c r="A928" s="6">
        <v>41409</v>
      </c>
      <c r="B928" s="5" t="s">
        <v>10</v>
      </c>
      <c r="C928" s="5" t="s">
        <v>32</v>
      </c>
      <c r="D928" s="5" t="s">
        <v>27</v>
      </c>
      <c r="E928" s="5" t="s">
        <v>36</v>
      </c>
      <c r="F928" s="5">
        <v>3000</v>
      </c>
      <c r="G928" s="7">
        <v>1680</v>
      </c>
      <c r="H928" s="7">
        <v>30000</v>
      </c>
      <c r="I928" s="8">
        <v>2.5000000000000001E-2</v>
      </c>
      <c r="J928" s="9">
        <f t="shared" si="28"/>
        <v>49140000</v>
      </c>
      <c r="K928" s="9">
        <f t="shared" si="29"/>
        <v>57002399.999999993</v>
      </c>
    </row>
    <row r="929" spans="1:11" x14ac:dyDescent="0.2">
      <c r="A929" s="6">
        <v>41416</v>
      </c>
      <c r="B929" s="5" t="s">
        <v>18</v>
      </c>
      <c r="C929" s="5" t="s">
        <v>31</v>
      </c>
      <c r="D929" s="5" t="s">
        <v>29</v>
      </c>
      <c r="E929" s="5" t="s">
        <v>37</v>
      </c>
      <c r="F929" s="5">
        <v>3000</v>
      </c>
      <c r="G929" s="7">
        <v>1715</v>
      </c>
      <c r="H929" s="7">
        <v>30000</v>
      </c>
      <c r="I929" s="8">
        <v>3.5000000000000003E-2</v>
      </c>
      <c r="J929" s="9">
        <f t="shared" si="28"/>
        <v>49649250</v>
      </c>
      <c r="K929" s="9">
        <f t="shared" si="29"/>
        <v>57593129.999999993</v>
      </c>
    </row>
    <row r="930" spans="1:11" x14ac:dyDescent="0.2">
      <c r="A930" s="6">
        <v>41415</v>
      </c>
      <c r="B930" s="5" t="s">
        <v>13</v>
      </c>
      <c r="C930" s="5" t="s">
        <v>30</v>
      </c>
      <c r="D930" s="5" t="s">
        <v>26</v>
      </c>
      <c r="E930" s="5" t="s">
        <v>36</v>
      </c>
      <c r="F930" s="5">
        <v>2000</v>
      </c>
      <c r="G930" s="7">
        <v>2550</v>
      </c>
      <c r="H930" s="7">
        <v>20000</v>
      </c>
      <c r="I930" s="8">
        <v>2.5000000000000001E-2</v>
      </c>
      <c r="J930" s="9">
        <f t="shared" si="28"/>
        <v>49725000</v>
      </c>
      <c r="K930" s="9">
        <f t="shared" si="29"/>
        <v>57680999.999999993</v>
      </c>
    </row>
    <row r="931" spans="1:11" x14ac:dyDescent="0.2">
      <c r="A931" s="6">
        <v>41398</v>
      </c>
      <c r="B931" s="5" t="s">
        <v>13</v>
      </c>
      <c r="C931" s="5" t="s">
        <v>33</v>
      </c>
      <c r="D931" s="5" t="s">
        <v>28</v>
      </c>
      <c r="E931" s="5" t="s">
        <v>37</v>
      </c>
      <c r="F931" s="5">
        <v>2000</v>
      </c>
      <c r="G931" s="7">
        <v>2585</v>
      </c>
      <c r="H931" s="7">
        <v>20000</v>
      </c>
      <c r="I931" s="8">
        <v>3.5000000000000003E-2</v>
      </c>
      <c r="J931" s="9">
        <f t="shared" si="28"/>
        <v>49890500</v>
      </c>
      <c r="K931" s="9">
        <f t="shared" si="29"/>
        <v>57872979.999999993</v>
      </c>
    </row>
    <row r="932" spans="1:11" x14ac:dyDescent="0.2">
      <c r="A932" s="6">
        <v>41405</v>
      </c>
      <c r="B932" s="5" t="s">
        <v>13</v>
      </c>
      <c r="C932" s="5" t="s">
        <v>32</v>
      </c>
      <c r="D932" s="5" t="s">
        <v>25</v>
      </c>
      <c r="E932" s="5" t="s">
        <v>38</v>
      </c>
      <c r="F932" s="5">
        <v>2000</v>
      </c>
      <c r="G932" s="7">
        <v>2620</v>
      </c>
      <c r="H932" s="7">
        <v>20000</v>
      </c>
      <c r="I932" s="8">
        <v>0.04</v>
      </c>
      <c r="J932" s="9">
        <f t="shared" si="28"/>
        <v>50304000</v>
      </c>
      <c r="K932" s="9">
        <f t="shared" si="29"/>
        <v>58352639.999999993</v>
      </c>
    </row>
    <row r="933" spans="1:11" x14ac:dyDescent="0.2">
      <c r="A933" s="6">
        <v>41399</v>
      </c>
      <c r="B933" s="5" t="s">
        <v>18</v>
      </c>
      <c r="C933" s="5" t="s">
        <v>30</v>
      </c>
      <c r="D933" s="5" t="s">
        <v>26</v>
      </c>
      <c r="E933" s="5" t="s">
        <v>38</v>
      </c>
      <c r="F933" s="5">
        <v>3000</v>
      </c>
      <c r="G933" s="7">
        <v>1750</v>
      </c>
      <c r="H933" s="7">
        <v>30000</v>
      </c>
      <c r="I933" s="8">
        <v>0.04</v>
      </c>
      <c r="J933" s="9">
        <f t="shared" si="28"/>
        <v>50400000</v>
      </c>
      <c r="K933" s="9">
        <f t="shared" si="29"/>
        <v>58463999.999999993</v>
      </c>
    </row>
    <row r="934" spans="1:11" x14ac:dyDescent="0.2">
      <c r="A934" s="6">
        <v>41412</v>
      </c>
      <c r="B934" s="5" t="s">
        <v>13</v>
      </c>
      <c r="C934" s="5" t="s">
        <v>31</v>
      </c>
      <c r="D934" s="5" t="s">
        <v>27</v>
      </c>
      <c r="E934" s="5" t="s">
        <v>39</v>
      </c>
      <c r="F934" s="5">
        <v>2000</v>
      </c>
      <c r="G934" s="7">
        <v>2655</v>
      </c>
      <c r="H934" s="7">
        <v>20000</v>
      </c>
      <c r="I934" s="8">
        <v>1.4999999999999999E-2</v>
      </c>
      <c r="J934" s="9">
        <f t="shared" si="28"/>
        <v>52303500</v>
      </c>
      <c r="K934" s="9">
        <f t="shared" si="29"/>
        <v>60672059.999999993</v>
      </c>
    </row>
    <row r="935" spans="1:11" x14ac:dyDescent="0.2">
      <c r="A935" s="6">
        <v>41395</v>
      </c>
      <c r="B935" s="5" t="s">
        <v>13</v>
      </c>
      <c r="C935" s="5" t="s">
        <v>30</v>
      </c>
      <c r="D935" s="5" t="s">
        <v>29</v>
      </c>
      <c r="E935" s="5" t="s">
        <v>34</v>
      </c>
      <c r="F935" s="5">
        <v>2000</v>
      </c>
      <c r="G935" s="7">
        <v>2690</v>
      </c>
      <c r="H935" s="7">
        <v>20000</v>
      </c>
      <c r="I935" s="8">
        <v>0.02</v>
      </c>
      <c r="J935" s="9">
        <f t="shared" si="28"/>
        <v>52724000</v>
      </c>
      <c r="K935" s="9">
        <f t="shared" si="29"/>
        <v>61159839.999999993</v>
      </c>
    </row>
    <row r="936" spans="1:11" x14ac:dyDescent="0.2">
      <c r="A936" s="6">
        <v>41406</v>
      </c>
      <c r="B936" s="5" t="s">
        <v>18</v>
      </c>
      <c r="C936" s="5" t="s">
        <v>33</v>
      </c>
      <c r="D936" s="5" t="s">
        <v>28</v>
      </c>
      <c r="E936" s="5" t="s">
        <v>39</v>
      </c>
      <c r="F936" s="5">
        <v>3000</v>
      </c>
      <c r="G936" s="7">
        <v>1785</v>
      </c>
      <c r="H936" s="7">
        <v>30000</v>
      </c>
      <c r="I936" s="8">
        <v>1.4999999999999999E-2</v>
      </c>
      <c r="J936" s="9">
        <f t="shared" si="28"/>
        <v>52746750</v>
      </c>
      <c r="K936" s="9">
        <f t="shared" si="29"/>
        <v>61186229.999999993</v>
      </c>
    </row>
    <row r="937" spans="1:11" x14ac:dyDescent="0.2">
      <c r="A937" s="6">
        <v>41402</v>
      </c>
      <c r="B937" s="5" t="s">
        <v>24</v>
      </c>
      <c r="C937" s="5" t="s">
        <v>33</v>
      </c>
      <c r="D937" s="5" t="s">
        <v>26</v>
      </c>
      <c r="E937" s="5" t="s">
        <v>35</v>
      </c>
      <c r="F937" s="5">
        <v>2000</v>
      </c>
      <c r="G937" s="7">
        <v>2725</v>
      </c>
      <c r="H937" s="7">
        <v>20000</v>
      </c>
      <c r="I937" s="8">
        <v>0.03</v>
      </c>
      <c r="J937" s="9">
        <f t="shared" si="28"/>
        <v>52865000</v>
      </c>
      <c r="K937" s="9">
        <f t="shared" si="29"/>
        <v>61323399.999999993</v>
      </c>
    </row>
    <row r="938" spans="1:11" x14ac:dyDescent="0.2">
      <c r="A938" s="6">
        <v>41413</v>
      </c>
      <c r="B938" s="5" t="s">
        <v>18</v>
      </c>
      <c r="C938" s="5" t="s">
        <v>32</v>
      </c>
      <c r="D938" s="5" t="s">
        <v>25</v>
      </c>
      <c r="E938" s="5" t="s">
        <v>34</v>
      </c>
      <c r="F938" s="5">
        <v>3000</v>
      </c>
      <c r="G938" s="7">
        <v>1820</v>
      </c>
      <c r="H938" s="7">
        <v>30000</v>
      </c>
      <c r="I938" s="8">
        <v>0.02</v>
      </c>
      <c r="J938" s="9">
        <f t="shared" si="28"/>
        <v>53508000</v>
      </c>
      <c r="K938" s="9">
        <f t="shared" si="29"/>
        <v>62069279.999999993</v>
      </c>
    </row>
    <row r="939" spans="1:11" x14ac:dyDescent="0.2">
      <c r="A939" s="6">
        <v>41409</v>
      </c>
      <c r="B939" s="5" t="s">
        <v>24</v>
      </c>
      <c r="C939" s="5" t="s">
        <v>32</v>
      </c>
      <c r="D939" s="5" t="s">
        <v>28</v>
      </c>
      <c r="E939" s="5" t="s">
        <v>36</v>
      </c>
      <c r="F939" s="5">
        <v>2000</v>
      </c>
      <c r="G939" s="7">
        <v>2760</v>
      </c>
      <c r="H939" s="7">
        <v>20000</v>
      </c>
      <c r="I939" s="8">
        <v>2.5000000000000001E-2</v>
      </c>
      <c r="J939" s="9">
        <f t="shared" si="28"/>
        <v>53820000</v>
      </c>
      <c r="K939" s="9">
        <f t="shared" si="29"/>
        <v>62431199.999999993</v>
      </c>
    </row>
    <row r="940" spans="1:11" x14ac:dyDescent="0.2">
      <c r="A940" s="6">
        <v>41416</v>
      </c>
      <c r="B940" s="5" t="s">
        <v>24</v>
      </c>
      <c r="C940" s="5" t="s">
        <v>31</v>
      </c>
      <c r="D940" s="5" t="s">
        <v>25</v>
      </c>
      <c r="E940" s="5" t="s">
        <v>37</v>
      </c>
      <c r="F940" s="5">
        <v>2000</v>
      </c>
      <c r="G940" s="7">
        <v>2795</v>
      </c>
      <c r="H940" s="7">
        <v>20000</v>
      </c>
      <c r="I940" s="8">
        <v>3.5000000000000003E-2</v>
      </c>
      <c r="J940" s="9">
        <f t="shared" si="28"/>
        <v>53943500</v>
      </c>
      <c r="K940" s="9">
        <f t="shared" si="29"/>
        <v>62574459.999999993</v>
      </c>
    </row>
    <row r="941" spans="1:11" x14ac:dyDescent="0.2">
      <c r="A941" s="6">
        <v>41396</v>
      </c>
      <c r="B941" s="5" t="s">
        <v>18</v>
      </c>
      <c r="C941" s="5" t="s">
        <v>31</v>
      </c>
      <c r="D941" s="5" t="s">
        <v>27</v>
      </c>
      <c r="E941" s="5" t="s">
        <v>35</v>
      </c>
      <c r="F941" s="5">
        <v>3000</v>
      </c>
      <c r="G941" s="7">
        <v>1855</v>
      </c>
      <c r="H941" s="7">
        <v>30000</v>
      </c>
      <c r="I941" s="8">
        <v>0.03</v>
      </c>
      <c r="J941" s="9">
        <f t="shared" si="28"/>
        <v>53980500</v>
      </c>
      <c r="K941" s="9">
        <f t="shared" si="29"/>
        <v>62617379.999999993</v>
      </c>
    </row>
    <row r="942" spans="1:11" x14ac:dyDescent="0.2">
      <c r="A942" s="6">
        <v>41399</v>
      </c>
      <c r="B942" s="5" t="s">
        <v>24</v>
      </c>
      <c r="C942" s="5" t="s">
        <v>30</v>
      </c>
      <c r="D942" s="5" t="s">
        <v>27</v>
      </c>
      <c r="E942" s="5" t="s">
        <v>38</v>
      </c>
      <c r="F942" s="5">
        <v>2000</v>
      </c>
      <c r="G942" s="7">
        <v>2830</v>
      </c>
      <c r="H942" s="7">
        <v>20000</v>
      </c>
      <c r="I942" s="8">
        <v>0.04</v>
      </c>
      <c r="J942" s="9">
        <f t="shared" si="28"/>
        <v>54336000</v>
      </c>
      <c r="K942" s="9">
        <f t="shared" si="29"/>
        <v>63029759.999999993</v>
      </c>
    </row>
    <row r="943" spans="1:11" x14ac:dyDescent="0.2">
      <c r="A943" s="6">
        <v>41403</v>
      </c>
      <c r="B943" s="5" t="s">
        <v>18</v>
      </c>
      <c r="C943" s="5" t="s">
        <v>30</v>
      </c>
      <c r="D943" s="5" t="s">
        <v>29</v>
      </c>
      <c r="E943" s="5" t="s">
        <v>36</v>
      </c>
      <c r="F943" s="5">
        <v>3000</v>
      </c>
      <c r="G943" s="7">
        <v>1890</v>
      </c>
      <c r="H943" s="7">
        <v>30000</v>
      </c>
      <c r="I943" s="8">
        <v>2.5000000000000001E-2</v>
      </c>
      <c r="J943" s="9">
        <f t="shared" si="28"/>
        <v>55282500</v>
      </c>
      <c r="K943" s="9">
        <f t="shared" si="29"/>
        <v>64127699.999999993</v>
      </c>
    </row>
    <row r="944" spans="1:11" x14ac:dyDescent="0.2">
      <c r="A944" s="6">
        <v>41410</v>
      </c>
      <c r="B944" s="5" t="s">
        <v>18</v>
      </c>
      <c r="C944" s="5" t="s">
        <v>33</v>
      </c>
      <c r="D944" s="5" t="s">
        <v>26</v>
      </c>
      <c r="E944" s="5" t="s">
        <v>37</v>
      </c>
      <c r="F944" s="5">
        <v>3000</v>
      </c>
      <c r="G944" s="7">
        <v>1925</v>
      </c>
      <c r="H944" s="7">
        <v>30000</v>
      </c>
      <c r="I944" s="8">
        <v>3.5000000000000003E-2</v>
      </c>
      <c r="J944" s="9">
        <f t="shared" si="28"/>
        <v>55728750</v>
      </c>
      <c r="K944" s="9">
        <f t="shared" si="29"/>
        <v>64645349.999999993</v>
      </c>
    </row>
    <row r="945" spans="1:11" x14ac:dyDescent="0.2">
      <c r="A945" s="6">
        <v>41406</v>
      </c>
      <c r="B945" s="5" t="s">
        <v>24</v>
      </c>
      <c r="C945" s="5" t="s">
        <v>33</v>
      </c>
      <c r="D945" s="5" t="s">
        <v>29</v>
      </c>
      <c r="E945" s="5" t="s">
        <v>39</v>
      </c>
      <c r="F945" s="5">
        <v>2000</v>
      </c>
      <c r="G945" s="7">
        <v>2865</v>
      </c>
      <c r="H945" s="7">
        <v>20000</v>
      </c>
      <c r="I945" s="8">
        <v>1.4999999999999999E-2</v>
      </c>
      <c r="J945" s="9">
        <f t="shared" si="28"/>
        <v>56440500</v>
      </c>
      <c r="K945" s="9">
        <f t="shared" si="29"/>
        <v>65470979.999999993</v>
      </c>
    </row>
    <row r="946" spans="1:11" x14ac:dyDescent="0.2">
      <c r="A946" s="6">
        <v>41417</v>
      </c>
      <c r="B946" s="5" t="s">
        <v>18</v>
      </c>
      <c r="C946" s="5" t="s">
        <v>32</v>
      </c>
      <c r="D946" s="5" t="s">
        <v>28</v>
      </c>
      <c r="E946" s="5" t="s">
        <v>38</v>
      </c>
      <c r="F946" s="5">
        <v>3000</v>
      </c>
      <c r="G946" s="7">
        <v>1960</v>
      </c>
      <c r="H946" s="7">
        <v>30000</v>
      </c>
      <c r="I946" s="8">
        <v>0.04</v>
      </c>
      <c r="J946" s="9">
        <f t="shared" si="28"/>
        <v>56448000</v>
      </c>
      <c r="K946" s="9">
        <f t="shared" si="29"/>
        <v>65479679.999999993</v>
      </c>
    </row>
    <row r="947" spans="1:11" x14ac:dyDescent="0.2">
      <c r="A947" s="6">
        <v>41413</v>
      </c>
      <c r="B947" s="5" t="s">
        <v>24</v>
      </c>
      <c r="C947" s="5" t="s">
        <v>32</v>
      </c>
      <c r="D947" s="5" t="s">
        <v>26</v>
      </c>
      <c r="E947" s="5" t="s">
        <v>34</v>
      </c>
      <c r="F947" s="5">
        <v>2000</v>
      </c>
      <c r="G947" s="7">
        <v>2900</v>
      </c>
      <c r="H947" s="7">
        <v>20000</v>
      </c>
      <c r="I947" s="8">
        <v>0.02</v>
      </c>
      <c r="J947" s="9">
        <f t="shared" si="28"/>
        <v>56840000</v>
      </c>
      <c r="K947" s="9">
        <f t="shared" si="29"/>
        <v>65934399.999999993</v>
      </c>
    </row>
    <row r="948" spans="1:11" x14ac:dyDescent="0.2">
      <c r="A948" s="6">
        <v>41396</v>
      </c>
      <c r="B948" s="5" t="s">
        <v>24</v>
      </c>
      <c r="C948" s="5" t="s">
        <v>31</v>
      </c>
      <c r="D948" s="5" t="s">
        <v>28</v>
      </c>
      <c r="E948" s="5" t="s">
        <v>35</v>
      </c>
      <c r="F948" s="5">
        <v>2000</v>
      </c>
      <c r="G948" s="7">
        <v>2935</v>
      </c>
      <c r="H948" s="7">
        <v>20000</v>
      </c>
      <c r="I948" s="8">
        <v>0.03</v>
      </c>
      <c r="J948" s="9">
        <f t="shared" si="28"/>
        <v>56939000</v>
      </c>
      <c r="K948" s="9">
        <f t="shared" si="29"/>
        <v>66049239.999999993</v>
      </c>
    </row>
    <row r="949" spans="1:11" x14ac:dyDescent="0.2">
      <c r="A949" s="6">
        <v>41403</v>
      </c>
      <c r="B949" s="5" t="s">
        <v>24</v>
      </c>
      <c r="C949" s="5" t="s">
        <v>30</v>
      </c>
      <c r="D949" s="5" t="s">
        <v>25</v>
      </c>
      <c r="E949" s="5" t="s">
        <v>36</v>
      </c>
      <c r="F949" s="5">
        <v>2000</v>
      </c>
      <c r="G949" s="7">
        <v>2970</v>
      </c>
      <c r="H949" s="7">
        <v>20000</v>
      </c>
      <c r="I949" s="8">
        <v>2.5000000000000001E-2</v>
      </c>
      <c r="J949" s="9">
        <f t="shared" si="28"/>
        <v>57915000</v>
      </c>
      <c r="K949" s="9">
        <f t="shared" si="29"/>
        <v>67181400</v>
      </c>
    </row>
    <row r="950" spans="1:11" x14ac:dyDescent="0.2">
      <c r="A950" s="6">
        <v>41410</v>
      </c>
      <c r="B950" s="5" t="s">
        <v>24</v>
      </c>
      <c r="C950" s="5" t="s">
        <v>33</v>
      </c>
      <c r="D950" s="5" t="s">
        <v>27</v>
      </c>
      <c r="E950" s="5" t="s">
        <v>37</v>
      </c>
      <c r="F950" s="5">
        <v>2000</v>
      </c>
      <c r="G950" s="7">
        <v>3005</v>
      </c>
      <c r="H950" s="7">
        <v>20000</v>
      </c>
      <c r="I950" s="8">
        <v>3.5000000000000003E-2</v>
      </c>
      <c r="J950" s="9">
        <f t="shared" si="28"/>
        <v>57996500</v>
      </c>
      <c r="K950" s="9">
        <f t="shared" si="29"/>
        <v>67275940</v>
      </c>
    </row>
    <row r="951" spans="1:11" x14ac:dyDescent="0.2">
      <c r="A951" s="6">
        <v>41417</v>
      </c>
      <c r="B951" s="5" t="s">
        <v>23</v>
      </c>
      <c r="C951" s="5" t="s">
        <v>32</v>
      </c>
      <c r="D951" s="5" t="s">
        <v>29</v>
      </c>
      <c r="E951" s="5" t="s">
        <v>38</v>
      </c>
      <c r="F951" s="5">
        <v>2000</v>
      </c>
      <c r="G951" s="7">
        <v>3040</v>
      </c>
      <c r="H951" s="7">
        <v>20000</v>
      </c>
      <c r="I951" s="8">
        <v>0.04</v>
      </c>
      <c r="J951" s="9">
        <f t="shared" si="28"/>
        <v>58368000</v>
      </c>
      <c r="K951" s="9">
        <f t="shared" si="29"/>
        <v>67706880</v>
      </c>
    </row>
    <row r="952" spans="1:11" x14ac:dyDescent="0.2">
      <c r="A952" s="6">
        <v>41400</v>
      </c>
      <c r="B952" s="5" t="s">
        <v>18</v>
      </c>
      <c r="C952" s="5" t="s">
        <v>31</v>
      </c>
      <c r="D952" s="5" t="s">
        <v>25</v>
      </c>
      <c r="E952" s="5" t="s">
        <v>39</v>
      </c>
      <c r="F952" s="5">
        <v>3000</v>
      </c>
      <c r="G952" s="7">
        <v>1995</v>
      </c>
      <c r="H952" s="7">
        <v>30000</v>
      </c>
      <c r="I952" s="8">
        <v>1.4999999999999999E-2</v>
      </c>
      <c r="J952" s="9">
        <f t="shared" si="28"/>
        <v>58952250</v>
      </c>
      <c r="K952" s="9">
        <f t="shared" si="29"/>
        <v>68384610</v>
      </c>
    </row>
    <row r="953" spans="1:11" x14ac:dyDescent="0.2">
      <c r="A953" s="6">
        <v>41407</v>
      </c>
      <c r="B953" s="5" t="s">
        <v>18</v>
      </c>
      <c r="C953" s="5" t="s">
        <v>30</v>
      </c>
      <c r="D953" s="5" t="s">
        <v>27</v>
      </c>
      <c r="E953" s="5" t="s">
        <v>34</v>
      </c>
      <c r="F953" s="5">
        <v>3000</v>
      </c>
      <c r="G953" s="7">
        <v>2030</v>
      </c>
      <c r="H953" s="7">
        <v>30000</v>
      </c>
      <c r="I953" s="8">
        <v>0.02</v>
      </c>
      <c r="J953" s="9">
        <f t="shared" si="28"/>
        <v>59682000</v>
      </c>
      <c r="K953" s="9">
        <f t="shared" si="29"/>
        <v>69231120</v>
      </c>
    </row>
    <row r="954" spans="1:11" x14ac:dyDescent="0.2">
      <c r="A954" s="6">
        <v>41414</v>
      </c>
      <c r="B954" s="5" t="s">
        <v>22</v>
      </c>
      <c r="C954" s="5" t="s">
        <v>33</v>
      </c>
      <c r="D954" s="5" t="s">
        <v>29</v>
      </c>
      <c r="E954" s="5" t="s">
        <v>35</v>
      </c>
      <c r="F954" s="5">
        <v>3000</v>
      </c>
      <c r="G954" s="7">
        <v>2065</v>
      </c>
      <c r="H954" s="7">
        <v>30000</v>
      </c>
      <c r="I954" s="8">
        <v>0.03</v>
      </c>
      <c r="J954" s="9">
        <f t="shared" si="28"/>
        <v>60091500</v>
      </c>
      <c r="K954" s="9">
        <f t="shared" si="29"/>
        <v>69706140</v>
      </c>
    </row>
    <row r="955" spans="1:11" x14ac:dyDescent="0.2">
      <c r="A955" s="6">
        <v>41400</v>
      </c>
      <c r="B955" s="5" t="s">
        <v>23</v>
      </c>
      <c r="C955" s="5" t="s">
        <v>31</v>
      </c>
      <c r="D955" s="5" t="s">
        <v>26</v>
      </c>
      <c r="E955" s="5" t="s">
        <v>39</v>
      </c>
      <c r="F955" s="5">
        <v>2000</v>
      </c>
      <c r="G955" s="7">
        <v>3075</v>
      </c>
      <c r="H955" s="7">
        <v>20000</v>
      </c>
      <c r="I955" s="8">
        <v>1.4999999999999999E-2</v>
      </c>
      <c r="J955" s="9">
        <f t="shared" si="28"/>
        <v>60577500</v>
      </c>
      <c r="K955" s="9">
        <f t="shared" si="29"/>
        <v>70269900</v>
      </c>
    </row>
    <row r="956" spans="1:11" x14ac:dyDescent="0.2">
      <c r="A956" s="6">
        <v>41407</v>
      </c>
      <c r="B956" s="5" t="s">
        <v>23</v>
      </c>
      <c r="C956" s="5" t="s">
        <v>30</v>
      </c>
      <c r="D956" s="5" t="s">
        <v>28</v>
      </c>
      <c r="E956" s="5" t="s">
        <v>34</v>
      </c>
      <c r="F956" s="5">
        <v>2000</v>
      </c>
      <c r="G956" s="7">
        <v>3110</v>
      </c>
      <c r="H956" s="7">
        <v>20000</v>
      </c>
      <c r="I956" s="8">
        <v>0.02</v>
      </c>
      <c r="J956" s="9">
        <f t="shared" si="28"/>
        <v>60956000</v>
      </c>
      <c r="K956" s="9">
        <f t="shared" si="29"/>
        <v>70708960</v>
      </c>
    </row>
    <row r="957" spans="1:11" x14ac:dyDescent="0.2">
      <c r="A957" s="6">
        <v>41414</v>
      </c>
      <c r="B957" s="5" t="s">
        <v>23</v>
      </c>
      <c r="C957" s="5" t="s">
        <v>33</v>
      </c>
      <c r="D957" s="5" t="s">
        <v>25</v>
      </c>
      <c r="E957" s="5" t="s">
        <v>35</v>
      </c>
      <c r="F957" s="5">
        <v>2000</v>
      </c>
      <c r="G957" s="7">
        <v>3145</v>
      </c>
      <c r="H957" s="7">
        <v>20000</v>
      </c>
      <c r="I957" s="8">
        <v>0.03</v>
      </c>
      <c r="J957" s="9">
        <f t="shared" si="28"/>
        <v>61013000</v>
      </c>
      <c r="K957" s="9">
        <f t="shared" si="29"/>
        <v>70775080</v>
      </c>
    </row>
    <row r="958" spans="1:11" x14ac:dyDescent="0.2">
      <c r="A958" s="6">
        <v>41397</v>
      </c>
      <c r="B958" s="5" t="s">
        <v>22</v>
      </c>
      <c r="C958" s="5" t="s">
        <v>32</v>
      </c>
      <c r="D958" s="5" t="s">
        <v>26</v>
      </c>
      <c r="E958" s="5" t="s">
        <v>36</v>
      </c>
      <c r="F958" s="5">
        <v>3000</v>
      </c>
      <c r="G958" s="7">
        <v>2100</v>
      </c>
      <c r="H958" s="7">
        <v>30000</v>
      </c>
      <c r="I958" s="8">
        <v>2.5000000000000001E-2</v>
      </c>
      <c r="J958" s="9">
        <f t="shared" si="28"/>
        <v>61425000</v>
      </c>
      <c r="K958" s="9">
        <f t="shared" si="29"/>
        <v>71253000</v>
      </c>
    </row>
    <row r="959" spans="1:11" x14ac:dyDescent="0.2">
      <c r="A959" s="6">
        <v>41404</v>
      </c>
      <c r="B959" s="5" t="s">
        <v>22</v>
      </c>
      <c r="C959" s="5" t="s">
        <v>31</v>
      </c>
      <c r="D959" s="5" t="s">
        <v>28</v>
      </c>
      <c r="E959" s="5" t="s">
        <v>37</v>
      </c>
      <c r="F959" s="5">
        <v>3000</v>
      </c>
      <c r="G959" s="7">
        <v>2135</v>
      </c>
      <c r="H959" s="7">
        <v>30000</v>
      </c>
      <c r="I959" s="8">
        <v>3.5000000000000003E-2</v>
      </c>
      <c r="J959" s="9">
        <f t="shared" si="28"/>
        <v>61808250</v>
      </c>
      <c r="K959" s="9">
        <f t="shared" si="29"/>
        <v>71697570</v>
      </c>
    </row>
    <row r="960" spans="1:11" x14ac:dyDescent="0.2">
      <c r="A960" s="6">
        <v>41397</v>
      </c>
      <c r="B960" s="5" t="s">
        <v>23</v>
      </c>
      <c r="C960" s="5" t="s">
        <v>32</v>
      </c>
      <c r="D960" s="5" t="s">
        <v>27</v>
      </c>
      <c r="E960" s="5" t="s">
        <v>36</v>
      </c>
      <c r="F960" s="5">
        <v>2000</v>
      </c>
      <c r="G960" s="7">
        <v>3180</v>
      </c>
      <c r="H960" s="7">
        <v>20000</v>
      </c>
      <c r="I960" s="8">
        <v>2.5000000000000001E-2</v>
      </c>
      <c r="J960" s="9">
        <f t="shared" si="28"/>
        <v>62010000</v>
      </c>
      <c r="K960" s="9">
        <f t="shared" si="29"/>
        <v>71931600</v>
      </c>
    </row>
    <row r="961" spans="1:11" x14ac:dyDescent="0.2">
      <c r="A961" s="6">
        <v>41404</v>
      </c>
      <c r="B961" s="5" t="s">
        <v>23</v>
      </c>
      <c r="C961" s="5" t="s">
        <v>31</v>
      </c>
      <c r="D961" s="5" t="s">
        <v>29</v>
      </c>
      <c r="E961" s="5" t="s">
        <v>37</v>
      </c>
      <c r="F961" s="5">
        <v>2000</v>
      </c>
      <c r="G961" s="7">
        <v>3215</v>
      </c>
      <c r="H961" s="7">
        <v>20000</v>
      </c>
      <c r="I961" s="8">
        <v>3.5000000000000003E-2</v>
      </c>
      <c r="J961" s="9">
        <f t="shared" si="28"/>
        <v>62049500</v>
      </c>
      <c r="K961" s="9">
        <f t="shared" si="29"/>
        <v>71977420</v>
      </c>
    </row>
    <row r="962" spans="1:11" x14ac:dyDescent="0.2">
      <c r="A962" s="6">
        <v>41411</v>
      </c>
      <c r="B962" s="5" t="s">
        <v>23</v>
      </c>
      <c r="C962" s="5" t="s">
        <v>30</v>
      </c>
      <c r="D962" s="5" t="s">
        <v>26</v>
      </c>
      <c r="E962" s="5" t="s">
        <v>38</v>
      </c>
      <c r="F962" s="5">
        <v>2000</v>
      </c>
      <c r="G962" s="7">
        <v>3250</v>
      </c>
      <c r="H962" s="7">
        <v>20000</v>
      </c>
      <c r="I962" s="8">
        <v>0.04</v>
      </c>
      <c r="J962" s="9">
        <f t="shared" ref="J962:J1000" si="30">G962*H962*(1-I962)</f>
        <v>62400000</v>
      </c>
      <c r="K962" s="9">
        <f t="shared" ref="K962:K1000" si="31">J962*1.16</f>
        <v>72384000</v>
      </c>
    </row>
    <row r="963" spans="1:11" x14ac:dyDescent="0.2">
      <c r="A963" s="6">
        <v>41411</v>
      </c>
      <c r="B963" s="5" t="s">
        <v>22</v>
      </c>
      <c r="C963" s="5" t="s">
        <v>30</v>
      </c>
      <c r="D963" s="5" t="s">
        <v>25</v>
      </c>
      <c r="E963" s="5" t="s">
        <v>38</v>
      </c>
      <c r="F963" s="5">
        <v>3000</v>
      </c>
      <c r="G963" s="7">
        <v>2170</v>
      </c>
      <c r="H963" s="7">
        <v>30000</v>
      </c>
      <c r="I963" s="8">
        <v>0.04</v>
      </c>
      <c r="J963" s="9">
        <f t="shared" si="30"/>
        <v>62496000</v>
      </c>
      <c r="K963" s="9">
        <f t="shared" si="31"/>
        <v>72495360</v>
      </c>
    </row>
    <row r="964" spans="1:11" x14ac:dyDescent="0.2">
      <c r="A964" s="6">
        <v>41418</v>
      </c>
      <c r="B964" s="5" t="s">
        <v>23</v>
      </c>
      <c r="C964" s="5" t="s">
        <v>33</v>
      </c>
      <c r="D964" s="5" t="s">
        <v>28</v>
      </c>
      <c r="E964" s="5" t="s">
        <v>39</v>
      </c>
      <c r="F964" s="5">
        <v>2000</v>
      </c>
      <c r="G964" s="7">
        <v>3285</v>
      </c>
      <c r="H964" s="7">
        <v>20000</v>
      </c>
      <c r="I964" s="8">
        <v>1.4999999999999999E-2</v>
      </c>
      <c r="J964" s="9">
        <f t="shared" si="30"/>
        <v>64714500</v>
      </c>
      <c r="K964" s="9">
        <f t="shared" si="31"/>
        <v>75068820</v>
      </c>
    </row>
    <row r="965" spans="1:11" x14ac:dyDescent="0.2">
      <c r="A965" s="6">
        <v>41401</v>
      </c>
      <c r="B965" s="5" t="s">
        <v>23</v>
      </c>
      <c r="C965" s="5" t="s">
        <v>32</v>
      </c>
      <c r="D965" s="5" t="s">
        <v>25</v>
      </c>
      <c r="E965" s="5" t="s">
        <v>34</v>
      </c>
      <c r="F965" s="5">
        <v>2000</v>
      </c>
      <c r="G965" s="7">
        <v>3320</v>
      </c>
      <c r="H965" s="7">
        <v>20000</v>
      </c>
      <c r="I965" s="8">
        <v>0.02</v>
      </c>
      <c r="J965" s="9">
        <f t="shared" si="30"/>
        <v>65072000</v>
      </c>
      <c r="K965" s="9">
        <f t="shared" si="31"/>
        <v>75483520</v>
      </c>
    </row>
    <row r="966" spans="1:11" x14ac:dyDescent="0.2">
      <c r="A966" s="6">
        <v>41408</v>
      </c>
      <c r="B966" s="5" t="s">
        <v>23</v>
      </c>
      <c r="C966" s="5" t="s">
        <v>31</v>
      </c>
      <c r="D966" s="5" t="s">
        <v>27</v>
      </c>
      <c r="E966" s="5" t="s">
        <v>35</v>
      </c>
      <c r="F966" s="5">
        <v>2000</v>
      </c>
      <c r="G966" s="7">
        <v>3355</v>
      </c>
      <c r="H966" s="7">
        <v>20000</v>
      </c>
      <c r="I966" s="8">
        <v>0.03</v>
      </c>
      <c r="J966" s="9">
        <f t="shared" si="30"/>
        <v>65087000</v>
      </c>
      <c r="K966" s="9">
        <f t="shared" si="31"/>
        <v>75500920</v>
      </c>
    </row>
    <row r="967" spans="1:11" x14ac:dyDescent="0.2">
      <c r="A967" s="6">
        <v>41418</v>
      </c>
      <c r="B967" s="5" t="s">
        <v>22</v>
      </c>
      <c r="C967" s="5" t="s">
        <v>33</v>
      </c>
      <c r="D967" s="5" t="s">
        <v>27</v>
      </c>
      <c r="E967" s="5" t="s">
        <v>39</v>
      </c>
      <c r="F967" s="5">
        <v>3000</v>
      </c>
      <c r="G967" s="7">
        <v>2205</v>
      </c>
      <c r="H967" s="7">
        <v>30000</v>
      </c>
      <c r="I967" s="8">
        <v>1.4999999999999999E-2</v>
      </c>
      <c r="J967" s="9">
        <f t="shared" si="30"/>
        <v>65157750</v>
      </c>
      <c r="K967" s="9">
        <f t="shared" si="31"/>
        <v>75582990</v>
      </c>
    </row>
    <row r="968" spans="1:11" x14ac:dyDescent="0.2">
      <c r="A968" s="6">
        <v>41401</v>
      </c>
      <c r="B968" s="5" t="s">
        <v>22</v>
      </c>
      <c r="C968" s="5" t="s">
        <v>32</v>
      </c>
      <c r="D968" s="5" t="s">
        <v>29</v>
      </c>
      <c r="E968" s="5" t="s">
        <v>34</v>
      </c>
      <c r="F968" s="5">
        <v>3000</v>
      </c>
      <c r="G968" s="7">
        <v>2240</v>
      </c>
      <c r="H968" s="7">
        <v>30000</v>
      </c>
      <c r="I968" s="8">
        <v>0.02</v>
      </c>
      <c r="J968" s="9">
        <f t="shared" si="30"/>
        <v>65856000</v>
      </c>
      <c r="K968" s="9">
        <f t="shared" si="31"/>
        <v>76392960</v>
      </c>
    </row>
    <row r="969" spans="1:11" x14ac:dyDescent="0.2">
      <c r="A969" s="6">
        <v>41408</v>
      </c>
      <c r="B969" s="5" t="s">
        <v>22</v>
      </c>
      <c r="C969" s="5" t="s">
        <v>31</v>
      </c>
      <c r="D969" s="5" t="s">
        <v>26</v>
      </c>
      <c r="E969" s="5" t="s">
        <v>35</v>
      </c>
      <c r="F969" s="5">
        <v>3000</v>
      </c>
      <c r="G969" s="7">
        <v>2275</v>
      </c>
      <c r="H969" s="7">
        <v>30000</v>
      </c>
      <c r="I969" s="8">
        <v>0.03</v>
      </c>
      <c r="J969" s="9">
        <f t="shared" si="30"/>
        <v>66202500</v>
      </c>
      <c r="K969" s="9">
        <f t="shared" si="31"/>
        <v>76794900</v>
      </c>
    </row>
    <row r="970" spans="1:11" x14ac:dyDescent="0.2">
      <c r="A970" s="6">
        <v>41415</v>
      </c>
      <c r="B970" s="5" t="s">
        <v>22</v>
      </c>
      <c r="C970" s="5" t="s">
        <v>30</v>
      </c>
      <c r="D970" s="5" t="s">
        <v>28</v>
      </c>
      <c r="E970" s="5" t="s">
        <v>36</v>
      </c>
      <c r="F970" s="5">
        <v>3000</v>
      </c>
      <c r="G970" s="7">
        <v>2310</v>
      </c>
      <c r="H970" s="7">
        <v>30000</v>
      </c>
      <c r="I970" s="8">
        <v>2.5000000000000001E-2</v>
      </c>
      <c r="J970" s="9">
        <f t="shared" si="30"/>
        <v>67567500</v>
      </c>
      <c r="K970" s="9">
        <f t="shared" si="31"/>
        <v>78378300</v>
      </c>
    </row>
    <row r="971" spans="1:11" x14ac:dyDescent="0.2">
      <c r="A971" s="6">
        <v>41398</v>
      </c>
      <c r="B971" s="5" t="s">
        <v>22</v>
      </c>
      <c r="C971" s="5" t="s">
        <v>33</v>
      </c>
      <c r="D971" s="5" t="s">
        <v>25</v>
      </c>
      <c r="E971" s="5" t="s">
        <v>37</v>
      </c>
      <c r="F971" s="5">
        <v>3000</v>
      </c>
      <c r="G971" s="7">
        <v>2345</v>
      </c>
      <c r="H971" s="7">
        <v>30000</v>
      </c>
      <c r="I971" s="8">
        <v>3.5000000000000003E-2</v>
      </c>
      <c r="J971" s="9">
        <f t="shared" si="30"/>
        <v>67887750</v>
      </c>
      <c r="K971" s="9">
        <f t="shared" si="31"/>
        <v>78749790</v>
      </c>
    </row>
    <row r="972" spans="1:11" x14ac:dyDescent="0.2">
      <c r="A972" s="6">
        <v>41405</v>
      </c>
      <c r="B972" s="5" t="s">
        <v>13</v>
      </c>
      <c r="C972" s="5" t="s">
        <v>32</v>
      </c>
      <c r="D972" s="5" t="s">
        <v>27</v>
      </c>
      <c r="E972" s="5" t="s">
        <v>38</v>
      </c>
      <c r="F972" s="5">
        <v>3000</v>
      </c>
      <c r="G972" s="7">
        <v>2380</v>
      </c>
      <c r="H972" s="7">
        <v>30000</v>
      </c>
      <c r="I972" s="8">
        <v>0.04</v>
      </c>
      <c r="J972" s="9">
        <f t="shared" si="30"/>
        <v>68544000</v>
      </c>
      <c r="K972" s="9">
        <f t="shared" si="31"/>
        <v>79511040</v>
      </c>
    </row>
    <row r="973" spans="1:11" x14ac:dyDescent="0.2">
      <c r="A973" s="6">
        <v>41412</v>
      </c>
      <c r="B973" s="5" t="s">
        <v>13</v>
      </c>
      <c r="C973" s="5" t="s">
        <v>31</v>
      </c>
      <c r="D973" s="5" t="s">
        <v>29</v>
      </c>
      <c r="E973" s="5" t="s">
        <v>39</v>
      </c>
      <c r="F973" s="5">
        <v>3000</v>
      </c>
      <c r="G973" s="7">
        <v>2415</v>
      </c>
      <c r="H973" s="7">
        <v>30000</v>
      </c>
      <c r="I973" s="8">
        <v>1.4999999999999999E-2</v>
      </c>
      <c r="J973" s="9">
        <f t="shared" si="30"/>
        <v>71363250</v>
      </c>
      <c r="K973" s="9">
        <f t="shared" si="31"/>
        <v>82781370</v>
      </c>
    </row>
    <row r="974" spans="1:11" x14ac:dyDescent="0.2">
      <c r="A974" s="6">
        <v>41395</v>
      </c>
      <c r="B974" s="5" t="s">
        <v>13</v>
      </c>
      <c r="C974" s="5" t="s">
        <v>30</v>
      </c>
      <c r="D974" s="5" t="s">
        <v>26</v>
      </c>
      <c r="E974" s="5" t="s">
        <v>34</v>
      </c>
      <c r="F974" s="5">
        <v>3000</v>
      </c>
      <c r="G974" s="7">
        <v>2450</v>
      </c>
      <c r="H974" s="7">
        <v>30000</v>
      </c>
      <c r="I974" s="8">
        <v>0.02</v>
      </c>
      <c r="J974" s="9">
        <f t="shared" si="30"/>
        <v>72030000</v>
      </c>
      <c r="K974" s="9">
        <f t="shared" si="31"/>
        <v>83554800</v>
      </c>
    </row>
    <row r="975" spans="1:11" x14ac:dyDescent="0.2">
      <c r="A975" s="6">
        <v>41402</v>
      </c>
      <c r="B975" s="5" t="s">
        <v>13</v>
      </c>
      <c r="C975" s="5" t="s">
        <v>33</v>
      </c>
      <c r="D975" s="5" t="s">
        <v>28</v>
      </c>
      <c r="E975" s="5" t="s">
        <v>35</v>
      </c>
      <c r="F975" s="5">
        <v>3000</v>
      </c>
      <c r="G975" s="7">
        <v>2485</v>
      </c>
      <c r="H975" s="7">
        <v>30000</v>
      </c>
      <c r="I975" s="8">
        <v>0.03</v>
      </c>
      <c r="J975" s="9">
        <f t="shared" si="30"/>
        <v>72313500</v>
      </c>
      <c r="K975" s="9">
        <f t="shared" si="31"/>
        <v>83883660</v>
      </c>
    </row>
    <row r="976" spans="1:11" x14ac:dyDescent="0.2">
      <c r="A976" s="6">
        <v>41409</v>
      </c>
      <c r="B976" s="5" t="s">
        <v>13</v>
      </c>
      <c r="C976" s="5" t="s">
        <v>32</v>
      </c>
      <c r="D976" s="5" t="s">
        <v>25</v>
      </c>
      <c r="E976" s="5" t="s">
        <v>36</v>
      </c>
      <c r="F976" s="5">
        <v>3000</v>
      </c>
      <c r="G976" s="7">
        <v>2520</v>
      </c>
      <c r="H976" s="7">
        <v>30000</v>
      </c>
      <c r="I976" s="8">
        <v>2.5000000000000001E-2</v>
      </c>
      <c r="J976" s="9">
        <f t="shared" si="30"/>
        <v>73710000</v>
      </c>
      <c r="K976" s="9">
        <f t="shared" si="31"/>
        <v>85503600</v>
      </c>
    </row>
    <row r="977" spans="1:11" x14ac:dyDescent="0.2">
      <c r="A977" s="6">
        <v>41416</v>
      </c>
      <c r="B977" s="5" t="s">
        <v>13</v>
      </c>
      <c r="C977" s="5" t="s">
        <v>31</v>
      </c>
      <c r="D977" s="5" t="s">
        <v>27</v>
      </c>
      <c r="E977" s="5" t="s">
        <v>37</v>
      </c>
      <c r="F977" s="5">
        <v>3000</v>
      </c>
      <c r="G977" s="7">
        <v>2555</v>
      </c>
      <c r="H977" s="7">
        <v>30000</v>
      </c>
      <c r="I977" s="8">
        <v>3.5000000000000003E-2</v>
      </c>
      <c r="J977" s="9">
        <f t="shared" si="30"/>
        <v>73967250</v>
      </c>
      <c r="K977" s="9">
        <f t="shared" si="31"/>
        <v>85802010</v>
      </c>
    </row>
    <row r="978" spans="1:11" x14ac:dyDescent="0.2">
      <c r="A978" s="6">
        <v>41399</v>
      </c>
      <c r="B978" s="5" t="s">
        <v>13</v>
      </c>
      <c r="C978" s="5" t="s">
        <v>30</v>
      </c>
      <c r="D978" s="5" t="s">
        <v>29</v>
      </c>
      <c r="E978" s="5" t="s">
        <v>38</v>
      </c>
      <c r="F978" s="5">
        <v>3000</v>
      </c>
      <c r="G978" s="7">
        <v>2590</v>
      </c>
      <c r="H978" s="7">
        <v>30000</v>
      </c>
      <c r="I978" s="8">
        <v>0.04</v>
      </c>
      <c r="J978" s="9">
        <f t="shared" si="30"/>
        <v>74592000</v>
      </c>
      <c r="K978" s="9">
        <f t="shared" si="31"/>
        <v>86526720</v>
      </c>
    </row>
    <row r="979" spans="1:11" x14ac:dyDescent="0.2">
      <c r="A979" s="6">
        <v>41406</v>
      </c>
      <c r="B979" s="5" t="s">
        <v>13</v>
      </c>
      <c r="C979" s="5" t="s">
        <v>33</v>
      </c>
      <c r="D979" s="5" t="s">
        <v>26</v>
      </c>
      <c r="E979" s="5" t="s">
        <v>39</v>
      </c>
      <c r="F979" s="5">
        <v>3000</v>
      </c>
      <c r="G979" s="7">
        <v>2625</v>
      </c>
      <c r="H979" s="7">
        <v>30000</v>
      </c>
      <c r="I979" s="8">
        <v>1.4999999999999999E-2</v>
      </c>
      <c r="J979" s="9">
        <f t="shared" si="30"/>
        <v>77568750</v>
      </c>
      <c r="K979" s="9">
        <f t="shared" si="31"/>
        <v>89979750</v>
      </c>
    </row>
    <row r="980" spans="1:11" x14ac:dyDescent="0.2">
      <c r="A980" s="6">
        <v>41413</v>
      </c>
      <c r="B980" s="5" t="s">
        <v>13</v>
      </c>
      <c r="C980" s="5" t="s">
        <v>32</v>
      </c>
      <c r="D980" s="5" t="s">
        <v>28</v>
      </c>
      <c r="E980" s="5" t="s">
        <v>34</v>
      </c>
      <c r="F980" s="5">
        <v>3000</v>
      </c>
      <c r="G980" s="7">
        <v>2660</v>
      </c>
      <c r="H980" s="7">
        <v>30000</v>
      </c>
      <c r="I980" s="8">
        <v>0.02</v>
      </c>
      <c r="J980" s="9">
        <f t="shared" si="30"/>
        <v>78204000</v>
      </c>
      <c r="K980" s="9">
        <f t="shared" si="31"/>
        <v>90716640</v>
      </c>
    </row>
    <row r="981" spans="1:11" x14ac:dyDescent="0.2">
      <c r="A981" s="6">
        <v>41396</v>
      </c>
      <c r="B981" s="5" t="s">
        <v>13</v>
      </c>
      <c r="C981" s="5" t="s">
        <v>31</v>
      </c>
      <c r="D981" s="5" t="s">
        <v>25</v>
      </c>
      <c r="E981" s="5" t="s">
        <v>35</v>
      </c>
      <c r="F981" s="5">
        <v>3000</v>
      </c>
      <c r="G981" s="7">
        <v>2695</v>
      </c>
      <c r="H981" s="7">
        <v>30000</v>
      </c>
      <c r="I981" s="8">
        <v>0.03</v>
      </c>
      <c r="J981" s="9">
        <f t="shared" si="30"/>
        <v>78424500</v>
      </c>
      <c r="K981" s="9">
        <f t="shared" si="31"/>
        <v>90972420</v>
      </c>
    </row>
    <row r="982" spans="1:11" x14ac:dyDescent="0.2">
      <c r="A982" s="6">
        <v>41403</v>
      </c>
      <c r="B982" s="5" t="s">
        <v>24</v>
      </c>
      <c r="C982" s="5" t="s">
        <v>30</v>
      </c>
      <c r="D982" s="5" t="s">
        <v>27</v>
      </c>
      <c r="E982" s="5" t="s">
        <v>36</v>
      </c>
      <c r="F982" s="5">
        <v>3000</v>
      </c>
      <c r="G982" s="7">
        <v>2730</v>
      </c>
      <c r="H982" s="7">
        <v>30000</v>
      </c>
      <c r="I982" s="8">
        <v>2.5000000000000001E-2</v>
      </c>
      <c r="J982" s="9">
        <f t="shared" si="30"/>
        <v>79852500</v>
      </c>
      <c r="K982" s="9">
        <f t="shared" si="31"/>
        <v>92628900</v>
      </c>
    </row>
    <row r="983" spans="1:11" x14ac:dyDescent="0.2">
      <c r="A983" s="6">
        <v>41410</v>
      </c>
      <c r="B983" s="5" t="s">
        <v>24</v>
      </c>
      <c r="C983" s="5" t="s">
        <v>33</v>
      </c>
      <c r="D983" s="5" t="s">
        <v>29</v>
      </c>
      <c r="E983" s="5" t="s">
        <v>37</v>
      </c>
      <c r="F983" s="5">
        <v>3000</v>
      </c>
      <c r="G983" s="7">
        <v>2765</v>
      </c>
      <c r="H983" s="7">
        <v>30000</v>
      </c>
      <c r="I983" s="8">
        <v>3.5000000000000003E-2</v>
      </c>
      <c r="J983" s="9">
        <f t="shared" si="30"/>
        <v>80046750</v>
      </c>
      <c r="K983" s="9">
        <f t="shared" si="31"/>
        <v>92854230</v>
      </c>
    </row>
    <row r="984" spans="1:11" x14ac:dyDescent="0.2">
      <c r="A984" s="6">
        <v>41417</v>
      </c>
      <c r="B984" s="5" t="s">
        <v>24</v>
      </c>
      <c r="C984" s="5" t="s">
        <v>32</v>
      </c>
      <c r="D984" s="5" t="s">
        <v>26</v>
      </c>
      <c r="E984" s="5" t="s">
        <v>38</v>
      </c>
      <c r="F984" s="5">
        <v>3000</v>
      </c>
      <c r="G984" s="7">
        <v>2800</v>
      </c>
      <c r="H984" s="7">
        <v>30000</v>
      </c>
      <c r="I984" s="8">
        <v>0.04</v>
      </c>
      <c r="J984" s="9">
        <f t="shared" si="30"/>
        <v>80640000</v>
      </c>
      <c r="K984" s="9">
        <f t="shared" si="31"/>
        <v>93542400</v>
      </c>
    </row>
    <row r="985" spans="1:11" x14ac:dyDescent="0.2">
      <c r="A985" s="6">
        <v>41400</v>
      </c>
      <c r="B985" s="5" t="s">
        <v>24</v>
      </c>
      <c r="C985" s="5" t="s">
        <v>31</v>
      </c>
      <c r="D985" s="5" t="s">
        <v>28</v>
      </c>
      <c r="E985" s="5" t="s">
        <v>39</v>
      </c>
      <c r="F985" s="5">
        <v>3000</v>
      </c>
      <c r="G985" s="7">
        <v>2835</v>
      </c>
      <c r="H985" s="7">
        <v>30000</v>
      </c>
      <c r="I985" s="8">
        <v>1.4999999999999999E-2</v>
      </c>
      <c r="J985" s="9">
        <f t="shared" si="30"/>
        <v>83774250</v>
      </c>
      <c r="K985" s="9">
        <f t="shared" si="31"/>
        <v>97178130</v>
      </c>
    </row>
    <row r="986" spans="1:11" x14ac:dyDescent="0.2">
      <c r="A986" s="6">
        <v>41407</v>
      </c>
      <c r="B986" s="5" t="s">
        <v>24</v>
      </c>
      <c r="C986" s="5" t="s">
        <v>30</v>
      </c>
      <c r="D986" s="5" t="s">
        <v>25</v>
      </c>
      <c r="E986" s="5" t="s">
        <v>34</v>
      </c>
      <c r="F986" s="5">
        <v>3000</v>
      </c>
      <c r="G986" s="7">
        <v>2870</v>
      </c>
      <c r="H986" s="7">
        <v>30000</v>
      </c>
      <c r="I986" s="8">
        <v>0.02</v>
      </c>
      <c r="J986" s="9">
        <f t="shared" si="30"/>
        <v>84378000</v>
      </c>
      <c r="K986" s="9">
        <f t="shared" si="31"/>
        <v>97878480</v>
      </c>
    </row>
    <row r="987" spans="1:11" x14ac:dyDescent="0.2">
      <c r="A987" s="6">
        <v>41414</v>
      </c>
      <c r="B987" s="5" t="s">
        <v>24</v>
      </c>
      <c r="C987" s="5" t="s">
        <v>33</v>
      </c>
      <c r="D987" s="5" t="s">
        <v>27</v>
      </c>
      <c r="E987" s="5" t="s">
        <v>35</v>
      </c>
      <c r="F987" s="5">
        <v>3000</v>
      </c>
      <c r="G987" s="7">
        <v>2905</v>
      </c>
      <c r="H987" s="7">
        <v>30000</v>
      </c>
      <c r="I987" s="8">
        <v>0.03</v>
      </c>
      <c r="J987" s="9">
        <f t="shared" si="30"/>
        <v>84535500</v>
      </c>
      <c r="K987" s="9">
        <f t="shared" si="31"/>
        <v>98061180</v>
      </c>
    </row>
    <row r="988" spans="1:11" x14ac:dyDescent="0.2">
      <c r="A988" s="6">
        <v>41397</v>
      </c>
      <c r="B988" s="5" t="s">
        <v>24</v>
      </c>
      <c r="C988" s="5" t="s">
        <v>32</v>
      </c>
      <c r="D988" s="5" t="s">
        <v>29</v>
      </c>
      <c r="E988" s="5" t="s">
        <v>36</v>
      </c>
      <c r="F988" s="5">
        <v>3000</v>
      </c>
      <c r="G988" s="7">
        <v>2940</v>
      </c>
      <c r="H988" s="7">
        <v>30000</v>
      </c>
      <c r="I988" s="8">
        <v>2.5000000000000001E-2</v>
      </c>
      <c r="J988" s="9">
        <f t="shared" si="30"/>
        <v>85995000</v>
      </c>
      <c r="K988" s="9">
        <f t="shared" si="31"/>
        <v>99754200</v>
      </c>
    </row>
    <row r="989" spans="1:11" x14ac:dyDescent="0.2">
      <c r="A989" s="6">
        <v>41404</v>
      </c>
      <c r="B989" s="5" t="s">
        <v>24</v>
      </c>
      <c r="C989" s="5" t="s">
        <v>31</v>
      </c>
      <c r="D989" s="5" t="s">
        <v>26</v>
      </c>
      <c r="E989" s="5" t="s">
        <v>37</v>
      </c>
      <c r="F989" s="5">
        <v>3000</v>
      </c>
      <c r="G989" s="7">
        <v>2975</v>
      </c>
      <c r="H989" s="7">
        <v>30000</v>
      </c>
      <c r="I989" s="8">
        <v>3.5000000000000003E-2</v>
      </c>
      <c r="J989" s="9">
        <f t="shared" si="30"/>
        <v>86126250</v>
      </c>
      <c r="K989" s="9">
        <f t="shared" si="31"/>
        <v>99906450</v>
      </c>
    </row>
    <row r="990" spans="1:11" x14ac:dyDescent="0.2">
      <c r="A990" s="6">
        <v>41411</v>
      </c>
      <c r="B990" s="5" t="s">
        <v>24</v>
      </c>
      <c r="C990" s="5" t="s">
        <v>30</v>
      </c>
      <c r="D990" s="5" t="s">
        <v>28</v>
      </c>
      <c r="E990" s="5" t="s">
        <v>38</v>
      </c>
      <c r="F990" s="5">
        <v>3000</v>
      </c>
      <c r="G990" s="7">
        <v>3010</v>
      </c>
      <c r="H990" s="7">
        <v>30000</v>
      </c>
      <c r="I990" s="8">
        <v>0.04</v>
      </c>
      <c r="J990" s="9">
        <f t="shared" si="30"/>
        <v>86688000</v>
      </c>
      <c r="K990" s="9">
        <f t="shared" si="31"/>
        <v>100558080</v>
      </c>
    </row>
    <row r="991" spans="1:11" x14ac:dyDescent="0.2">
      <c r="A991" s="6">
        <v>41418</v>
      </c>
      <c r="B991" s="5" t="s">
        <v>23</v>
      </c>
      <c r="C991" s="5" t="s">
        <v>33</v>
      </c>
      <c r="D991" s="5" t="s">
        <v>25</v>
      </c>
      <c r="E991" s="5" t="s">
        <v>39</v>
      </c>
      <c r="F991" s="5">
        <v>3000</v>
      </c>
      <c r="G991" s="7">
        <v>3045</v>
      </c>
      <c r="H991" s="7">
        <v>30000</v>
      </c>
      <c r="I991" s="8">
        <v>1.4999999999999999E-2</v>
      </c>
      <c r="J991" s="9">
        <f t="shared" si="30"/>
        <v>89979750</v>
      </c>
      <c r="K991" s="9">
        <f t="shared" si="31"/>
        <v>104376510</v>
      </c>
    </row>
    <row r="992" spans="1:11" x14ac:dyDescent="0.2">
      <c r="A992" s="6">
        <v>41401</v>
      </c>
      <c r="B992" s="5" t="s">
        <v>23</v>
      </c>
      <c r="C992" s="5" t="s">
        <v>32</v>
      </c>
      <c r="D992" s="5" t="s">
        <v>27</v>
      </c>
      <c r="E992" s="5" t="s">
        <v>34</v>
      </c>
      <c r="F992" s="5">
        <v>3000</v>
      </c>
      <c r="G992" s="7">
        <v>3080</v>
      </c>
      <c r="H992" s="7">
        <v>30000</v>
      </c>
      <c r="I992" s="8">
        <v>0.02</v>
      </c>
      <c r="J992" s="9">
        <f t="shared" si="30"/>
        <v>90552000</v>
      </c>
      <c r="K992" s="9">
        <f t="shared" si="31"/>
        <v>105040320</v>
      </c>
    </row>
    <row r="993" spans="1:11" x14ac:dyDescent="0.2">
      <c r="A993" s="6">
        <v>41408</v>
      </c>
      <c r="B993" s="5" t="s">
        <v>23</v>
      </c>
      <c r="C993" s="5" t="s">
        <v>31</v>
      </c>
      <c r="D993" s="5" t="s">
        <v>29</v>
      </c>
      <c r="E993" s="5" t="s">
        <v>35</v>
      </c>
      <c r="F993" s="5">
        <v>3000</v>
      </c>
      <c r="G993" s="7">
        <v>3115</v>
      </c>
      <c r="H993" s="7">
        <v>30000</v>
      </c>
      <c r="I993" s="8">
        <v>0.03</v>
      </c>
      <c r="J993" s="9">
        <f t="shared" si="30"/>
        <v>90646500</v>
      </c>
      <c r="K993" s="9">
        <f t="shared" si="31"/>
        <v>105149940</v>
      </c>
    </row>
    <row r="994" spans="1:11" x14ac:dyDescent="0.2">
      <c r="A994" s="6">
        <v>41415</v>
      </c>
      <c r="B994" s="5" t="s">
        <v>23</v>
      </c>
      <c r="C994" s="5" t="s">
        <v>30</v>
      </c>
      <c r="D994" s="5" t="s">
        <v>26</v>
      </c>
      <c r="E994" s="5" t="s">
        <v>36</v>
      </c>
      <c r="F994" s="5">
        <v>3000</v>
      </c>
      <c r="G994" s="7">
        <v>3150</v>
      </c>
      <c r="H994" s="7">
        <v>30000</v>
      </c>
      <c r="I994" s="8">
        <v>2.5000000000000001E-2</v>
      </c>
      <c r="J994" s="9">
        <f t="shared" si="30"/>
        <v>92137500</v>
      </c>
      <c r="K994" s="9">
        <f t="shared" si="31"/>
        <v>106879500</v>
      </c>
    </row>
    <row r="995" spans="1:11" x14ac:dyDescent="0.2">
      <c r="A995" s="6">
        <v>41398</v>
      </c>
      <c r="B995" s="5" t="s">
        <v>23</v>
      </c>
      <c r="C995" s="5" t="s">
        <v>33</v>
      </c>
      <c r="D995" s="5" t="s">
        <v>28</v>
      </c>
      <c r="E995" s="5" t="s">
        <v>37</v>
      </c>
      <c r="F995" s="5">
        <v>3000</v>
      </c>
      <c r="G995" s="7">
        <v>3185</v>
      </c>
      <c r="H995" s="7">
        <v>30000</v>
      </c>
      <c r="I995" s="8">
        <v>3.5000000000000003E-2</v>
      </c>
      <c r="J995" s="9">
        <f t="shared" si="30"/>
        <v>92205750</v>
      </c>
      <c r="K995" s="9">
        <f t="shared" si="31"/>
        <v>106958670</v>
      </c>
    </row>
    <row r="996" spans="1:11" x14ac:dyDescent="0.2">
      <c r="A996" s="6">
        <v>41405</v>
      </c>
      <c r="B996" s="5" t="s">
        <v>23</v>
      </c>
      <c r="C996" s="5" t="s">
        <v>32</v>
      </c>
      <c r="D996" s="5" t="s">
        <v>25</v>
      </c>
      <c r="E996" s="5" t="s">
        <v>38</v>
      </c>
      <c r="F996" s="5">
        <v>3000</v>
      </c>
      <c r="G996" s="7">
        <v>3220</v>
      </c>
      <c r="H996" s="7">
        <v>30000</v>
      </c>
      <c r="I996" s="8">
        <v>0.04</v>
      </c>
      <c r="J996" s="9">
        <f t="shared" si="30"/>
        <v>92736000</v>
      </c>
      <c r="K996" s="9">
        <f t="shared" si="31"/>
        <v>107573760</v>
      </c>
    </row>
    <row r="997" spans="1:11" x14ac:dyDescent="0.2">
      <c r="A997" s="6">
        <v>41412</v>
      </c>
      <c r="B997" s="5" t="s">
        <v>23</v>
      </c>
      <c r="C997" s="5" t="s">
        <v>31</v>
      </c>
      <c r="D997" s="5" t="s">
        <v>27</v>
      </c>
      <c r="E997" s="5" t="s">
        <v>39</v>
      </c>
      <c r="F997" s="5">
        <v>3000</v>
      </c>
      <c r="G997" s="7">
        <v>3255</v>
      </c>
      <c r="H997" s="7">
        <v>30000</v>
      </c>
      <c r="I997" s="8">
        <v>1.4999999999999999E-2</v>
      </c>
      <c r="J997" s="9">
        <f t="shared" si="30"/>
        <v>96185250</v>
      </c>
      <c r="K997" s="9">
        <f t="shared" si="31"/>
        <v>111574889.99999999</v>
      </c>
    </row>
    <row r="998" spans="1:11" x14ac:dyDescent="0.2">
      <c r="A998" s="6">
        <v>41395</v>
      </c>
      <c r="B998" s="5" t="s">
        <v>23</v>
      </c>
      <c r="C998" s="5" t="s">
        <v>30</v>
      </c>
      <c r="D998" s="5" t="s">
        <v>29</v>
      </c>
      <c r="E998" s="5" t="s">
        <v>34</v>
      </c>
      <c r="F998" s="5">
        <v>3000</v>
      </c>
      <c r="G998" s="7">
        <v>3290</v>
      </c>
      <c r="H998" s="7">
        <v>30000</v>
      </c>
      <c r="I998" s="8">
        <v>0.02</v>
      </c>
      <c r="J998" s="9">
        <f t="shared" si="30"/>
        <v>96726000</v>
      </c>
      <c r="K998" s="9">
        <f t="shared" si="31"/>
        <v>112202159.99999999</v>
      </c>
    </row>
    <row r="999" spans="1:11" x14ac:dyDescent="0.2">
      <c r="A999" s="6">
        <v>41402</v>
      </c>
      <c r="B999" s="5" t="s">
        <v>23</v>
      </c>
      <c r="C999" s="5" t="s">
        <v>33</v>
      </c>
      <c r="D999" s="5" t="s">
        <v>26</v>
      </c>
      <c r="E999" s="5" t="s">
        <v>35</v>
      </c>
      <c r="F999" s="5">
        <v>3000</v>
      </c>
      <c r="G999" s="7">
        <v>3325</v>
      </c>
      <c r="H999" s="7">
        <v>30000</v>
      </c>
      <c r="I999" s="8">
        <v>0.03</v>
      </c>
      <c r="J999" s="9">
        <f t="shared" si="30"/>
        <v>96757500</v>
      </c>
      <c r="K999" s="9">
        <f t="shared" si="31"/>
        <v>112238699.99999999</v>
      </c>
    </row>
    <row r="1000" spans="1:11" x14ac:dyDescent="0.2">
      <c r="A1000" s="6">
        <v>41409</v>
      </c>
      <c r="B1000" s="5" t="s">
        <v>23</v>
      </c>
      <c r="C1000" s="5" t="s">
        <v>32</v>
      </c>
      <c r="D1000" s="5" t="s">
        <v>28</v>
      </c>
      <c r="E1000" s="5" t="s">
        <v>36</v>
      </c>
      <c r="F1000" s="5">
        <v>3000</v>
      </c>
      <c r="G1000" s="7">
        <v>3360</v>
      </c>
      <c r="H1000" s="7">
        <v>30000</v>
      </c>
      <c r="I1000" s="8">
        <v>2.5000000000000001E-2</v>
      </c>
      <c r="J1000" s="9">
        <f t="shared" si="30"/>
        <v>98280000</v>
      </c>
      <c r="K1000" s="9">
        <f t="shared" si="31"/>
        <v>114004799.99999999</v>
      </c>
    </row>
    <row r="1001" spans="1:11" x14ac:dyDescent="0.2">
      <c r="I1001" s="11"/>
    </row>
    <row r="1002" spans="1:11" x14ac:dyDescent="0.2">
      <c r="I1002" s="11"/>
    </row>
    <row r="1003" spans="1:11" x14ac:dyDescent="0.2">
      <c r="I1003" s="11"/>
    </row>
    <row r="1004" spans="1:11" x14ac:dyDescent="0.2">
      <c r="I1004" s="11"/>
    </row>
    <row r="1005" spans="1:11" x14ac:dyDescent="0.2">
      <c r="I1005" s="11"/>
    </row>
    <row r="1006" spans="1:11" x14ac:dyDescent="0.2">
      <c r="I1006" s="11"/>
    </row>
    <row r="1007" spans="1:11" x14ac:dyDescent="0.2">
      <c r="I1007" s="11"/>
    </row>
    <row r="1008" spans="1:11" x14ac:dyDescent="0.2">
      <c r="I1008" s="11"/>
    </row>
    <row r="1009" spans="9:9" x14ac:dyDescent="0.2">
      <c r="I1009" s="11"/>
    </row>
    <row r="1010" spans="9:9" x14ac:dyDescent="0.2">
      <c r="I1010" s="11"/>
    </row>
    <row r="1011" spans="9:9" x14ac:dyDescent="0.2">
      <c r="I1011" s="11"/>
    </row>
    <row r="1012" spans="9:9" x14ac:dyDescent="0.2">
      <c r="I1012" s="11"/>
    </row>
    <row r="1013" spans="9:9" x14ac:dyDescent="0.2">
      <c r="I1013" s="11"/>
    </row>
    <row r="1014" spans="9:9" x14ac:dyDescent="0.2">
      <c r="I1014" s="11"/>
    </row>
    <row r="1015" spans="9:9" x14ac:dyDescent="0.2">
      <c r="I1015" s="11"/>
    </row>
    <row r="1016" spans="9:9" x14ac:dyDescent="0.2">
      <c r="I1016" s="11"/>
    </row>
    <row r="1017" spans="9:9" x14ac:dyDescent="0.2">
      <c r="I1017" s="11"/>
    </row>
    <row r="1018" spans="9:9" x14ac:dyDescent="0.2">
      <c r="I1018" s="11"/>
    </row>
    <row r="1019" spans="9:9" x14ac:dyDescent="0.2">
      <c r="I1019" s="11"/>
    </row>
    <row r="1020" spans="9:9" x14ac:dyDescent="0.2">
      <c r="I1020" s="11"/>
    </row>
    <row r="1021" spans="9:9" x14ac:dyDescent="0.2">
      <c r="I1021" s="1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A900-4FCB-492E-8141-C6A2B229D76A}">
  <sheetPr codeName="Hoja2"/>
  <dimension ref="A1:K10600"/>
  <sheetViews>
    <sheetView topLeftCell="A7" zoomScale="96" zoomScaleNormal="96" workbookViewId="0">
      <selection activeCell="J12" sqref="J12"/>
    </sheetView>
  </sheetViews>
  <sheetFormatPr baseColWidth="10" defaultColWidth="8.85546875" defaultRowHeight="12.75" x14ac:dyDescent="0.2"/>
  <cols>
    <col min="1" max="1" width="16.85546875" style="42" bestFit="1" customWidth="1"/>
    <col min="2" max="2" width="14" style="42" bestFit="1" customWidth="1"/>
    <col min="3" max="3" width="13.28515625" style="42" bestFit="1" customWidth="1"/>
    <col min="4" max="4" width="15.140625" style="43" customWidth="1"/>
    <col min="5" max="5" width="14.140625" style="42" bestFit="1" customWidth="1"/>
    <col min="6" max="6" width="17" style="42" bestFit="1" customWidth="1"/>
    <col min="7" max="7" width="11.42578125" style="42" bestFit="1" customWidth="1"/>
    <col min="8" max="8" width="13" style="42" customWidth="1"/>
    <col min="9" max="9" width="13.28515625" style="42" bestFit="1" customWidth="1"/>
    <col min="10" max="10" width="10" style="42" bestFit="1" customWidth="1"/>
    <col min="11" max="11" width="13.140625" style="42" bestFit="1" customWidth="1"/>
    <col min="12" max="16384" width="8.85546875" style="42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40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 s="34" t="s">
        <v>20</v>
      </c>
      <c r="B2" s="34" t="s">
        <v>28</v>
      </c>
      <c r="C2" s="34" t="s">
        <v>32</v>
      </c>
      <c r="D2" s="35">
        <v>41405</v>
      </c>
      <c r="E2" s="34" t="s">
        <v>38</v>
      </c>
      <c r="F2" s="34">
        <v>250</v>
      </c>
      <c r="G2" s="45">
        <v>40</v>
      </c>
      <c r="H2" s="36">
        <v>2500</v>
      </c>
      <c r="I2" s="37">
        <v>0.04</v>
      </c>
      <c r="J2" s="9">
        <f t="shared" ref="J2:J65" si="0">G2*H2*(1-I2)</f>
        <v>96000</v>
      </c>
      <c r="K2" s="9">
        <f t="shared" ref="K2:K65" si="1">J2*1.16</f>
        <v>111359.99999999999</v>
      </c>
    </row>
    <row r="3" spans="1:11" x14ac:dyDescent="0.2">
      <c r="A3" s="34" t="s">
        <v>20</v>
      </c>
      <c r="B3" s="34" t="s">
        <v>28</v>
      </c>
      <c r="C3" s="34" t="s">
        <v>32</v>
      </c>
      <c r="D3" s="35">
        <v>41409</v>
      </c>
      <c r="E3" s="34" t="s">
        <v>36</v>
      </c>
      <c r="F3" s="34">
        <v>2000</v>
      </c>
      <c r="G3" s="45">
        <v>40</v>
      </c>
      <c r="H3" s="36">
        <v>20000</v>
      </c>
      <c r="I3" s="37">
        <v>2.5000000000000001E-2</v>
      </c>
      <c r="J3" s="9">
        <f t="shared" si="0"/>
        <v>780000</v>
      </c>
      <c r="K3" s="9">
        <f t="shared" si="1"/>
        <v>904799.99999999988</v>
      </c>
    </row>
    <row r="4" spans="1:11" x14ac:dyDescent="0.2">
      <c r="A4" s="34" t="s">
        <v>20</v>
      </c>
      <c r="B4" s="34" t="s">
        <v>28</v>
      </c>
      <c r="C4" s="34" t="s">
        <v>32</v>
      </c>
      <c r="D4" s="35">
        <v>41413</v>
      </c>
      <c r="E4" s="34" t="s">
        <v>34</v>
      </c>
      <c r="F4" s="34">
        <v>3000</v>
      </c>
      <c r="G4" s="45">
        <v>40</v>
      </c>
      <c r="H4" s="36">
        <v>30000</v>
      </c>
      <c r="I4" s="37">
        <v>0.02</v>
      </c>
      <c r="J4" s="9">
        <f>G4*H4*(1-I4)</f>
        <v>1176000</v>
      </c>
      <c r="K4" s="9">
        <f t="shared" si="1"/>
        <v>1364160</v>
      </c>
    </row>
    <row r="5" spans="1:11" x14ac:dyDescent="0.2">
      <c r="A5" s="34" t="s">
        <v>20</v>
      </c>
      <c r="B5" s="34" t="s">
        <v>28</v>
      </c>
      <c r="C5" s="34" t="s">
        <v>31</v>
      </c>
      <c r="D5" s="35">
        <v>41400</v>
      </c>
      <c r="E5" s="34" t="s">
        <v>39</v>
      </c>
      <c r="F5" s="34">
        <v>3000</v>
      </c>
      <c r="G5" s="45">
        <v>30</v>
      </c>
      <c r="H5" s="36">
        <v>30000</v>
      </c>
      <c r="I5" s="37">
        <v>1.4999999999999999E-2</v>
      </c>
      <c r="J5" s="9">
        <f t="shared" si="0"/>
        <v>886500</v>
      </c>
      <c r="K5" s="9">
        <f t="shared" si="1"/>
        <v>1028339.9999999999</v>
      </c>
    </row>
    <row r="6" spans="1:11" x14ac:dyDescent="0.2">
      <c r="A6" s="34" t="s">
        <v>20</v>
      </c>
      <c r="B6" s="34" t="s">
        <v>28</v>
      </c>
      <c r="C6" s="34" t="s">
        <v>31</v>
      </c>
      <c r="D6" s="35">
        <v>41404</v>
      </c>
      <c r="E6" s="34" t="s">
        <v>37</v>
      </c>
      <c r="F6" s="34">
        <v>5000</v>
      </c>
      <c r="G6" s="45">
        <v>30</v>
      </c>
      <c r="H6" s="36">
        <v>5000</v>
      </c>
      <c r="I6" s="37">
        <v>3.5000000000000003E-2</v>
      </c>
      <c r="J6" s="9">
        <f t="shared" si="0"/>
        <v>144750</v>
      </c>
      <c r="K6" s="9">
        <f t="shared" si="1"/>
        <v>167910</v>
      </c>
    </row>
    <row r="7" spans="1:11" x14ac:dyDescent="0.2">
      <c r="A7" s="34" t="s">
        <v>20</v>
      </c>
      <c r="B7" s="34" t="s">
        <v>28</v>
      </c>
      <c r="C7" s="34" t="s">
        <v>31</v>
      </c>
      <c r="D7" s="35">
        <v>41408</v>
      </c>
      <c r="E7" s="34" t="s">
        <v>35</v>
      </c>
      <c r="F7" s="34">
        <v>1500</v>
      </c>
      <c r="G7" s="45">
        <v>30</v>
      </c>
      <c r="H7" s="36">
        <v>15000</v>
      </c>
      <c r="I7" s="37">
        <v>0.03</v>
      </c>
      <c r="J7" s="9">
        <f t="shared" si="0"/>
        <v>436500</v>
      </c>
      <c r="K7" s="9">
        <f t="shared" si="1"/>
        <v>506339.99999999994</v>
      </c>
    </row>
    <row r="8" spans="1:11" x14ac:dyDescent="0.2">
      <c r="A8" s="34" t="s">
        <v>20</v>
      </c>
      <c r="B8" s="34" t="s">
        <v>28</v>
      </c>
      <c r="C8" s="34" t="s">
        <v>30</v>
      </c>
      <c r="D8" s="35">
        <v>41395</v>
      </c>
      <c r="E8" s="34" t="s">
        <v>34</v>
      </c>
      <c r="F8" s="34">
        <v>1500</v>
      </c>
      <c r="G8" s="45">
        <v>40</v>
      </c>
      <c r="H8" s="36">
        <v>15000</v>
      </c>
      <c r="I8" s="37">
        <v>0.02</v>
      </c>
      <c r="J8" s="9">
        <f t="shared" si="0"/>
        <v>588000</v>
      </c>
      <c r="K8" s="9">
        <f t="shared" si="1"/>
        <v>682080</v>
      </c>
    </row>
    <row r="9" spans="1:11" x14ac:dyDescent="0.2">
      <c r="A9" s="34" t="s">
        <v>20</v>
      </c>
      <c r="B9" s="34" t="s">
        <v>28</v>
      </c>
      <c r="C9" s="34" t="s">
        <v>30</v>
      </c>
      <c r="D9" s="35">
        <v>41399</v>
      </c>
      <c r="E9" s="34" t="s">
        <v>38</v>
      </c>
      <c r="F9" s="34">
        <v>1000</v>
      </c>
      <c r="G9" s="45">
        <v>40</v>
      </c>
      <c r="H9" s="36">
        <v>10000</v>
      </c>
      <c r="I9" s="37">
        <v>0.04</v>
      </c>
      <c r="J9" s="9">
        <f t="shared" si="0"/>
        <v>384000</v>
      </c>
      <c r="K9" s="9">
        <f t="shared" si="1"/>
        <v>445439.99999999994</v>
      </c>
    </row>
    <row r="10" spans="1:11" x14ac:dyDescent="0.2">
      <c r="A10" s="34" t="s">
        <v>20</v>
      </c>
      <c r="B10" s="34" t="s">
        <v>28</v>
      </c>
      <c r="C10" s="34" t="s">
        <v>30</v>
      </c>
      <c r="D10" s="35">
        <v>41403</v>
      </c>
      <c r="E10" s="34" t="s">
        <v>36</v>
      </c>
      <c r="F10" s="34">
        <v>500</v>
      </c>
      <c r="G10" s="36">
        <v>40</v>
      </c>
      <c r="H10" s="36">
        <v>5000</v>
      </c>
      <c r="I10" s="37">
        <v>2.5000000000000001E-2</v>
      </c>
      <c r="J10" s="9">
        <f t="shared" si="0"/>
        <v>195000</v>
      </c>
      <c r="K10" s="9">
        <f t="shared" si="1"/>
        <v>226199.99999999997</v>
      </c>
    </row>
    <row r="11" spans="1:11" x14ac:dyDescent="0.2">
      <c r="A11" s="34" t="s">
        <v>20</v>
      </c>
      <c r="B11" s="34" t="s">
        <v>28</v>
      </c>
      <c r="C11" s="34" t="s">
        <v>33</v>
      </c>
      <c r="D11" s="35">
        <v>41398</v>
      </c>
      <c r="E11" s="34" t="s">
        <v>37</v>
      </c>
      <c r="F11" s="34">
        <v>2000</v>
      </c>
      <c r="G11" s="36">
        <v>30</v>
      </c>
      <c r="H11" s="36">
        <v>20000</v>
      </c>
      <c r="I11" s="37">
        <v>3.5000000000000003E-2</v>
      </c>
      <c r="J11" s="9">
        <f t="shared" si="0"/>
        <v>579000</v>
      </c>
      <c r="K11" s="9">
        <f t="shared" si="1"/>
        <v>671640</v>
      </c>
    </row>
    <row r="12" spans="1:11" x14ac:dyDescent="0.2">
      <c r="A12" s="34" t="s">
        <v>20</v>
      </c>
      <c r="B12" s="34" t="s">
        <v>28</v>
      </c>
      <c r="C12" s="34" t="s">
        <v>33</v>
      </c>
      <c r="D12" s="35">
        <v>41410</v>
      </c>
      <c r="E12" s="34" t="s">
        <v>37</v>
      </c>
      <c r="F12" s="34">
        <v>1000</v>
      </c>
      <c r="G12" s="36">
        <v>30</v>
      </c>
      <c r="H12" s="36">
        <v>10000</v>
      </c>
      <c r="I12" s="37">
        <v>3.5000000000000003E-2</v>
      </c>
      <c r="J12" s="9">
        <f t="shared" si="0"/>
        <v>289500</v>
      </c>
      <c r="K12" s="9">
        <f t="shared" si="1"/>
        <v>335820</v>
      </c>
    </row>
    <row r="13" spans="1:11" x14ac:dyDescent="0.2">
      <c r="A13" s="34" t="s">
        <v>20</v>
      </c>
      <c r="B13" s="34" t="s">
        <v>28</v>
      </c>
      <c r="C13" s="34" t="s">
        <v>33</v>
      </c>
      <c r="D13" s="35">
        <v>41414</v>
      </c>
      <c r="E13" s="34" t="s">
        <v>35</v>
      </c>
      <c r="F13" s="34">
        <v>500</v>
      </c>
      <c r="G13" s="36">
        <v>30</v>
      </c>
      <c r="H13" s="36">
        <v>5000</v>
      </c>
      <c r="I13" s="37">
        <v>0.03</v>
      </c>
      <c r="J13" s="9">
        <f t="shared" si="0"/>
        <v>145500</v>
      </c>
      <c r="K13" s="9">
        <f t="shared" si="1"/>
        <v>168780</v>
      </c>
    </row>
    <row r="14" spans="1:11" x14ac:dyDescent="0.2">
      <c r="A14" s="34" t="s">
        <v>20</v>
      </c>
      <c r="B14" s="34" t="s">
        <v>28</v>
      </c>
      <c r="C14" s="34" t="s">
        <v>33</v>
      </c>
      <c r="D14" s="35">
        <v>41418</v>
      </c>
      <c r="E14" s="34" t="s">
        <v>39</v>
      </c>
      <c r="F14" s="34">
        <v>250</v>
      </c>
      <c r="G14" s="36">
        <v>30</v>
      </c>
      <c r="H14" s="36">
        <v>2500</v>
      </c>
      <c r="I14" s="37">
        <v>1.4999999999999999E-2</v>
      </c>
      <c r="J14" s="9">
        <f t="shared" si="0"/>
        <v>73875</v>
      </c>
      <c r="K14" s="9">
        <f t="shared" si="1"/>
        <v>85695</v>
      </c>
    </row>
    <row r="15" spans="1:11" x14ac:dyDescent="0.2">
      <c r="A15" s="34" t="s">
        <v>20</v>
      </c>
      <c r="B15" s="34" t="s">
        <v>29</v>
      </c>
      <c r="C15" s="34" t="s">
        <v>32</v>
      </c>
      <c r="D15" s="35">
        <v>41401</v>
      </c>
      <c r="E15" s="34" t="s">
        <v>34</v>
      </c>
      <c r="F15" s="34">
        <v>5000</v>
      </c>
      <c r="G15" s="36">
        <v>20</v>
      </c>
      <c r="H15" s="36">
        <v>5000</v>
      </c>
      <c r="I15" s="37">
        <v>0.02</v>
      </c>
      <c r="J15" s="9">
        <f t="shared" si="0"/>
        <v>98000</v>
      </c>
      <c r="K15" s="9">
        <f t="shared" si="1"/>
        <v>113679.99999999999</v>
      </c>
    </row>
    <row r="16" spans="1:11" x14ac:dyDescent="0.2">
      <c r="A16" s="34" t="s">
        <v>20</v>
      </c>
      <c r="B16" s="34" t="s">
        <v>29</v>
      </c>
      <c r="C16" s="34" t="s">
        <v>32</v>
      </c>
      <c r="D16" s="35">
        <v>41405</v>
      </c>
      <c r="E16" s="34" t="s">
        <v>38</v>
      </c>
      <c r="F16" s="34">
        <v>1500</v>
      </c>
      <c r="G16" s="36">
        <v>20</v>
      </c>
      <c r="H16" s="36">
        <v>15000</v>
      </c>
      <c r="I16" s="37">
        <v>0.04</v>
      </c>
      <c r="J16" s="9">
        <f t="shared" si="0"/>
        <v>288000</v>
      </c>
      <c r="K16" s="9">
        <f t="shared" si="1"/>
        <v>334080</v>
      </c>
    </row>
    <row r="17" spans="1:11" x14ac:dyDescent="0.2">
      <c r="A17" s="34" t="s">
        <v>20</v>
      </c>
      <c r="B17" s="34" t="s">
        <v>29</v>
      </c>
      <c r="C17" s="34" t="s">
        <v>32</v>
      </c>
      <c r="D17" s="35">
        <v>41409</v>
      </c>
      <c r="E17" s="34" t="s">
        <v>36</v>
      </c>
      <c r="F17" s="34">
        <v>1000</v>
      </c>
      <c r="G17" s="36">
        <v>20</v>
      </c>
      <c r="H17" s="36">
        <v>10000</v>
      </c>
      <c r="I17" s="37">
        <v>2.5000000000000001E-2</v>
      </c>
      <c r="J17" s="9">
        <f t="shared" si="0"/>
        <v>195000</v>
      </c>
      <c r="K17" s="9">
        <f t="shared" si="1"/>
        <v>226199.99999999997</v>
      </c>
    </row>
    <row r="18" spans="1:11" x14ac:dyDescent="0.2">
      <c r="A18" s="34" t="s">
        <v>20</v>
      </c>
      <c r="B18" s="34" t="s">
        <v>29</v>
      </c>
      <c r="C18" s="34" t="s">
        <v>31</v>
      </c>
      <c r="D18" s="35">
        <v>41396</v>
      </c>
      <c r="E18" s="34" t="s">
        <v>35</v>
      </c>
      <c r="F18" s="34">
        <v>1000</v>
      </c>
      <c r="G18" s="36">
        <v>10</v>
      </c>
      <c r="H18" s="36">
        <v>10000</v>
      </c>
      <c r="I18" s="37">
        <v>0.03</v>
      </c>
      <c r="J18" s="9">
        <f t="shared" si="0"/>
        <v>97000</v>
      </c>
      <c r="K18" s="9">
        <f t="shared" si="1"/>
        <v>112519.99999999999</v>
      </c>
    </row>
    <row r="19" spans="1:11" x14ac:dyDescent="0.2">
      <c r="A19" s="34" t="s">
        <v>20</v>
      </c>
      <c r="B19" s="34" t="s">
        <v>29</v>
      </c>
      <c r="C19" s="34" t="s">
        <v>31</v>
      </c>
      <c r="D19" s="35">
        <v>41400</v>
      </c>
      <c r="E19" s="34" t="s">
        <v>39</v>
      </c>
      <c r="F19" s="34">
        <v>500</v>
      </c>
      <c r="G19" s="36">
        <v>10</v>
      </c>
      <c r="H19" s="36">
        <v>5000</v>
      </c>
      <c r="I19" s="37">
        <v>1.4999999999999999E-2</v>
      </c>
      <c r="J19" s="9">
        <f t="shared" si="0"/>
        <v>49250</v>
      </c>
      <c r="K19" s="9">
        <f t="shared" si="1"/>
        <v>57129.999999999993</v>
      </c>
    </row>
    <row r="20" spans="1:11" x14ac:dyDescent="0.2">
      <c r="A20" s="34" t="s">
        <v>20</v>
      </c>
      <c r="B20" s="34" t="s">
        <v>29</v>
      </c>
      <c r="C20" s="34" t="s">
        <v>31</v>
      </c>
      <c r="D20" s="35">
        <v>41404</v>
      </c>
      <c r="E20" s="34" t="s">
        <v>37</v>
      </c>
      <c r="F20" s="34">
        <v>250</v>
      </c>
      <c r="G20" s="36">
        <v>10</v>
      </c>
      <c r="H20" s="36">
        <v>2500</v>
      </c>
      <c r="I20" s="37">
        <v>3.5000000000000003E-2</v>
      </c>
      <c r="J20" s="9">
        <f t="shared" si="0"/>
        <v>24125</v>
      </c>
      <c r="K20" s="9">
        <f t="shared" si="1"/>
        <v>27984.999999999996</v>
      </c>
    </row>
    <row r="21" spans="1:11" x14ac:dyDescent="0.2">
      <c r="A21" s="34" t="s">
        <v>20</v>
      </c>
      <c r="B21" s="34" t="s">
        <v>29</v>
      </c>
      <c r="C21" s="34" t="s">
        <v>30</v>
      </c>
      <c r="D21" s="35">
        <v>41395</v>
      </c>
      <c r="E21" s="34" t="s">
        <v>34</v>
      </c>
      <c r="F21" s="34">
        <v>2000</v>
      </c>
      <c r="G21" s="36">
        <v>20</v>
      </c>
      <c r="H21" s="36">
        <v>20000</v>
      </c>
      <c r="I21" s="37">
        <v>0.02</v>
      </c>
      <c r="J21" s="9">
        <f t="shared" si="0"/>
        <v>392000</v>
      </c>
      <c r="K21" s="9">
        <f t="shared" si="1"/>
        <v>454719.99999999994</v>
      </c>
    </row>
    <row r="22" spans="1:11" x14ac:dyDescent="0.2">
      <c r="A22" s="34" t="s">
        <v>20</v>
      </c>
      <c r="B22" s="34" t="s">
        <v>29</v>
      </c>
      <c r="C22" s="34" t="s">
        <v>30</v>
      </c>
      <c r="D22" s="35">
        <v>41399</v>
      </c>
      <c r="E22" s="34" t="s">
        <v>38</v>
      </c>
      <c r="F22" s="34">
        <v>3000</v>
      </c>
      <c r="G22" s="36">
        <v>20</v>
      </c>
      <c r="H22" s="36">
        <v>30000</v>
      </c>
      <c r="I22" s="37">
        <v>0.04</v>
      </c>
      <c r="J22" s="9">
        <f t="shared" si="0"/>
        <v>576000</v>
      </c>
      <c r="K22" s="9">
        <f t="shared" si="1"/>
        <v>668160</v>
      </c>
    </row>
    <row r="23" spans="1:11" x14ac:dyDescent="0.2">
      <c r="A23" s="34" t="s">
        <v>20</v>
      </c>
      <c r="B23" s="34" t="s">
        <v>29</v>
      </c>
      <c r="C23" s="34" t="s">
        <v>30</v>
      </c>
      <c r="D23" s="35">
        <v>41411</v>
      </c>
      <c r="E23" s="34" t="s">
        <v>38</v>
      </c>
      <c r="F23" s="34">
        <v>500</v>
      </c>
      <c r="G23" s="36">
        <v>20</v>
      </c>
      <c r="H23" s="36">
        <v>5000</v>
      </c>
      <c r="I23" s="37">
        <v>0.04</v>
      </c>
      <c r="J23" s="9">
        <f t="shared" si="0"/>
        <v>96000</v>
      </c>
      <c r="K23" s="9">
        <f t="shared" si="1"/>
        <v>111359.99999999999</v>
      </c>
    </row>
    <row r="24" spans="1:11" x14ac:dyDescent="0.2">
      <c r="A24" s="34" t="s">
        <v>20</v>
      </c>
      <c r="B24" s="34" t="s">
        <v>29</v>
      </c>
      <c r="C24" s="34" t="s">
        <v>30</v>
      </c>
      <c r="D24" s="35">
        <v>41415</v>
      </c>
      <c r="E24" s="34" t="s">
        <v>36</v>
      </c>
      <c r="F24" s="34">
        <v>250</v>
      </c>
      <c r="G24" s="36">
        <v>20</v>
      </c>
      <c r="H24" s="36">
        <v>2500</v>
      </c>
      <c r="I24" s="37">
        <v>2.5000000000000001E-2</v>
      </c>
      <c r="J24" s="9">
        <f t="shared" si="0"/>
        <v>48750</v>
      </c>
      <c r="K24" s="9">
        <f t="shared" si="1"/>
        <v>56549.999999999993</v>
      </c>
    </row>
    <row r="25" spans="1:11" x14ac:dyDescent="0.2">
      <c r="A25" s="34" t="s">
        <v>20</v>
      </c>
      <c r="B25" s="34" t="s">
        <v>29</v>
      </c>
      <c r="C25" s="34" t="s">
        <v>33</v>
      </c>
      <c r="D25" s="35">
        <v>41406</v>
      </c>
      <c r="E25" s="34" t="s">
        <v>39</v>
      </c>
      <c r="F25" s="34">
        <v>2000</v>
      </c>
      <c r="G25" s="36">
        <v>10</v>
      </c>
      <c r="H25" s="36">
        <v>20000</v>
      </c>
      <c r="I25" s="37">
        <v>1.4999999999999999E-2</v>
      </c>
      <c r="J25" s="9">
        <f t="shared" si="0"/>
        <v>197000</v>
      </c>
      <c r="K25" s="9">
        <f t="shared" si="1"/>
        <v>228519.99999999997</v>
      </c>
    </row>
    <row r="26" spans="1:11" x14ac:dyDescent="0.2">
      <c r="A26" s="34" t="s">
        <v>20</v>
      </c>
      <c r="B26" s="34" t="s">
        <v>29</v>
      </c>
      <c r="C26" s="34" t="s">
        <v>33</v>
      </c>
      <c r="D26" s="35">
        <v>41410</v>
      </c>
      <c r="E26" s="34" t="s">
        <v>37</v>
      </c>
      <c r="F26" s="34">
        <v>3000</v>
      </c>
      <c r="G26" s="36">
        <v>10</v>
      </c>
      <c r="H26" s="36">
        <v>30000</v>
      </c>
      <c r="I26" s="37">
        <v>3.5000000000000003E-2</v>
      </c>
      <c r="J26" s="9">
        <f t="shared" si="0"/>
        <v>289500</v>
      </c>
      <c r="K26" s="9">
        <f t="shared" si="1"/>
        <v>335820</v>
      </c>
    </row>
    <row r="27" spans="1:11" x14ac:dyDescent="0.2">
      <c r="A27" s="34" t="s">
        <v>20</v>
      </c>
      <c r="B27" s="34" t="s">
        <v>29</v>
      </c>
      <c r="C27" s="34" t="s">
        <v>33</v>
      </c>
      <c r="D27" s="35">
        <v>41414</v>
      </c>
      <c r="E27" s="34" t="s">
        <v>35</v>
      </c>
      <c r="F27" s="34">
        <v>5000</v>
      </c>
      <c r="G27" s="36">
        <v>10</v>
      </c>
      <c r="H27" s="36">
        <v>5000</v>
      </c>
      <c r="I27" s="37">
        <v>0.03</v>
      </c>
      <c r="J27" s="9">
        <f t="shared" si="0"/>
        <v>48500</v>
      </c>
      <c r="K27" s="9">
        <f t="shared" si="1"/>
        <v>56259.999999999993</v>
      </c>
    </row>
    <row r="28" spans="1:11" x14ac:dyDescent="0.2">
      <c r="A28" s="34" t="s">
        <v>20</v>
      </c>
      <c r="B28" s="34" t="s">
        <v>27</v>
      </c>
      <c r="C28" s="34" t="s">
        <v>32</v>
      </c>
      <c r="D28" s="35">
        <v>41397</v>
      </c>
      <c r="E28" s="34" t="s">
        <v>36</v>
      </c>
      <c r="F28" s="34">
        <v>250</v>
      </c>
      <c r="G28" s="36">
        <v>100</v>
      </c>
      <c r="H28" s="36">
        <v>2500</v>
      </c>
      <c r="I28" s="37">
        <v>2.5000000000000001E-2</v>
      </c>
      <c r="J28" s="9">
        <f t="shared" si="0"/>
        <v>243750</v>
      </c>
      <c r="K28" s="9">
        <f t="shared" si="1"/>
        <v>282750</v>
      </c>
    </row>
    <row r="29" spans="1:11" x14ac:dyDescent="0.2">
      <c r="A29" s="34" t="s">
        <v>20</v>
      </c>
      <c r="B29" s="34" t="s">
        <v>27</v>
      </c>
      <c r="C29" s="34" t="s">
        <v>32</v>
      </c>
      <c r="D29" s="35">
        <v>41409</v>
      </c>
      <c r="E29" s="34" t="s">
        <v>36</v>
      </c>
      <c r="F29" s="34">
        <v>1500</v>
      </c>
      <c r="G29" s="36">
        <v>100</v>
      </c>
      <c r="H29" s="36">
        <v>15000</v>
      </c>
      <c r="I29" s="37">
        <v>2.5000000000000001E-2</v>
      </c>
      <c r="J29" s="9">
        <f t="shared" si="0"/>
        <v>1462500</v>
      </c>
      <c r="K29" s="9">
        <f t="shared" si="1"/>
        <v>1696499.9999999998</v>
      </c>
    </row>
    <row r="30" spans="1:11" x14ac:dyDescent="0.2">
      <c r="A30" s="34" t="s">
        <v>20</v>
      </c>
      <c r="B30" s="34" t="s">
        <v>27</v>
      </c>
      <c r="C30" s="34" t="s">
        <v>32</v>
      </c>
      <c r="D30" s="35">
        <v>41413</v>
      </c>
      <c r="E30" s="34" t="s">
        <v>34</v>
      </c>
      <c r="F30" s="34">
        <v>1000</v>
      </c>
      <c r="G30" s="36">
        <v>100</v>
      </c>
      <c r="H30" s="36">
        <v>10000</v>
      </c>
      <c r="I30" s="37">
        <v>0.02</v>
      </c>
      <c r="J30" s="9">
        <f t="shared" si="0"/>
        <v>980000</v>
      </c>
      <c r="K30" s="9">
        <f t="shared" si="1"/>
        <v>1136800</v>
      </c>
    </row>
    <row r="31" spans="1:11" x14ac:dyDescent="0.2">
      <c r="A31" s="34" t="s">
        <v>20</v>
      </c>
      <c r="B31" s="34" t="s">
        <v>27</v>
      </c>
      <c r="C31" s="34" t="s">
        <v>32</v>
      </c>
      <c r="D31" s="35">
        <v>41417</v>
      </c>
      <c r="E31" s="34" t="s">
        <v>38</v>
      </c>
      <c r="F31" s="34">
        <v>500</v>
      </c>
      <c r="G31" s="36">
        <v>100</v>
      </c>
      <c r="H31" s="36">
        <v>5000</v>
      </c>
      <c r="I31" s="37">
        <v>0.04</v>
      </c>
      <c r="J31" s="9">
        <f t="shared" si="0"/>
        <v>480000</v>
      </c>
      <c r="K31" s="9">
        <f t="shared" si="1"/>
        <v>556800</v>
      </c>
    </row>
    <row r="32" spans="1:11" x14ac:dyDescent="0.2">
      <c r="A32" s="34" t="s">
        <v>20</v>
      </c>
      <c r="B32" s="34" t="s">
        <v>27</v>
      </c>
      <c r="C32" s="34" t="s">
        <v>31</v>
      </c>
      <c r="D32" s="35">
        <v>41404</v>
      </c>
      <c r="E32" s="34" t="s">
        <v>37</v>
      </c>
      <c r="F32" s="34">
        <v>500</v>
      </c>
      <c r="G32" s="36">
        <v>60</v>
      </c>
      <c r="H32" s="36">
        <v>5000</v>
      </c>
      <c r="I32" s="37">
        <v>3.5000000000000003E-2</v>
      </c>
      <c r="J32" s="9">
        <f t="shared" si="0"/>
        <v>289500</v>
      </c>
      <c r="K32" s="9">
        <f t="shared" si="1"/>
        <v>335820</v>
      </c>
    </row>
    <row r="33" spans="1:11" x14ac:dyDescent="0.2">
      <c r="A33" s="34" t="s">
        <v>20</v>
      </c>
      <c r="B33" s="34" t="s">
        <v>27</v>
      </c>
      <c r="C33" s="34" t="s">
        <v>31</v>
      </c>
      <c r="D33" s="35">
        <v>41408</v>
      </c>
      <c r="E33" s="34" t="s">
        <v>35</v>
      </c>
      <c r="F33" s="34">
        <v>250</v>
      </c>
      <c r="G33" s="36">
        <v>60</v>
      </c>
      <c r="H33" s="36">
        <v>2500</v>
      </c>
      <c r="I33" s="37">
        <v>0.03</v>
      </c>
      <c r="J33" s="9">
        <f t="shared" si="0"/>
        <v>145500</v>
      </c>
      <c r="K33" s="9">
        <f t="shared" si="1"/>
        <v>168780</v>
      </c>
    </row>
    <row r="34" spans="1:11" x14ac:dyDescent="0.2">
      <c r="A34" s="34" t="s">
        <v>20</v>
      </c>
      <c r="B34" s="34" t="s">
        <v>27</v>
      </c>
      <c r="C34" s="34" t="s">
        <v>31</v>
      </c>
      <c r="D34" s="35">
        <v>41412</v>
      </c>
      <c r="E34" s="34" t="s">
        <v>39</v>
      </c>
      <c r="F34" s="34">
        <v>2000</v>
      </c>
      <c r="G34" s="36">
        <v>60</v>
      </c>
      <c r="H34" s="36">
        <v>20000</v>
      </c>
      <c r="I34" s="37">
        <v>1.4999999999999999E-2</v>
      </c>
      <c r="J34" s="9">
        <f t="shared" si="0"/>
        <v>1182000</v>
      </c>
      <c r="K34" s="9">
        <f t="shared" si="1"/>
        <v>1371120</v>
      </c>
    </row>
    <row r="35" spans="1:11" x14ac:dyDescent="0.2">
      <c r="A35" s="34" t="s">
        <v>20</v>
      </c>
      <c r="B35" s="34" t="s">
        <v>27</v>
      </c>
      <c r="C35" s="34" t="s">
        <v>30</v>
      </c>
      <c r="D35" s="35">
        <v>41399</v>
      </c>
      <c r="E35" s="34" t="s">
        <v>38</v>
      </c>
      <c r="F35" s="34">
        <v>2000</v>
      </c>
      <c r="G35" s="36">
        <v>100</v>
      </c>
      <c r="H35" s="36">
        <v>20000</v>
      </c>
      <c r="I35" s="37">
        <v>0.04</v>
      </c>
      <c r="J35" s="9">
        <f t="shared" si="0"/>
        <v>1920000</v>
      </c>
      <c r="K35" s="9">
        <f t="shared" si="1"/>
        <v>2227200</v>
      </c>
    </row>
    <row r="36" spans="1:11" x14ac:dyDescent="0.2">
      <c r="A36" s="34" t="s">
        <v>20</v>
      </c>
      <c r="B36" s="34" t="s">
        <v>27</v>
      </c>
      <c r="C36" s="34" t="s">
        <v>30</v>
      </c>
      <c r="D36" s="35">
        <v>41403</v>
      </c>
      <c r="E36" s="34" t="s">
        <v>36</v>
      </c>
      <c r="F36" s="34">
        <v>3000</v>
      </c>
      <c r="G36" s="36">
        <v>100</v>
      </c>
      <c r="H36" s="36">
        <v>30000</v>
      </c>
      <c r="I36" s="37">
        <v>2.5000000000000001E-2</v>
      </c>
      <c r="J36" s="9">
        <f t="shared" si="0"/>
        <v>2925000</v>
      </c>
      <c r="K36" s="9">
        <f t="shared" si="1"/>
        <v>3392999.9999999995</v>
      </c>
    </row>
    <row r="37" spans="1:11" x14ac:dyDescent="0.2">
      <c r="A37" s="34" t="s">
        <v>20</v>
      </c>
      <c r="B37" s="34" t="s">
        <v>27</v>
      </c>
      <c r="C37" s="34" t="s">
        <v>30</v>
      </c>
      <c r="D37" s="35">
        <v>41407</v>
      </c>
      <c r="E37" s="34" t="s">
        <v>34</v>
      </c>
      <c r="F37" s="34">
        <v>5000</v>
      </c>
      <c r="G37" s="36">
        <v>100</v>
      </c>
      <c r="H37" s="36">
        <v>5000</v>
      </c>
      <c r="I37" s="37">
        <v>0.02</v>
      </c>
      <c r="J37" s="9">
        <f t="shared" si="0"/>
        <v>490000</v>
      </c>
      <c r="K37" s="9">
        <f t="shared" si="1"/>
        <v>568400</v>
      </c>
    </row>
    <row r="38" spans="1:11" x14ac:dyDescent="0.2">
      <c r="A38" s="34" t="s">
        <v>20</v>
      </c>
      <c r="B38" s="34" t="s">
        <v>27</v>
      </c>
      <c r="C38" s="34" t="s">
        <v>33</v>
      </c>
      <c r="D38" s="35">
        <v>41398</v>
      </c>
      <c r="E38" s="34" t="s">
        <v>37</v>
      </c>
      <c r="F38" s="34">
        <v>1500</v>
      </c>
      <c r="G38" s="36">
        <v>60</v>
      </c>
      <c r="H38" s="36">
        <v>15000</v>
      </c>
      <c r="I38" s="37">
        <v>3.5000000000000003E-2</v>
      </c>
      <c r="J38" s="9">
        <f t="shared" si="0"/>
        <v>868500</v>
      </c>
      <c r="K38" s="9">
        <f t="shared" si="1"/>
        <v>1007459.9999999999</v>
      </c>
    </row>
    <row r="39" spans="1:11" x14ac:dyDescent="0.2">
      <c r="A39" s="34" t="s">
        <v>20</v>
      </c>
      <c r="B39" s="34" t="s">
        <v>27</v>
      </c>
      <c r="C39" s="34" t="s">
        <v>33</v>
      </c>
      <c r="D39" s="35">
        <v>41402</v>
      </c>
      <c r="E39" s="34" t="s">
        <v>35</v>
      </c>
      <c r="F39" s="34">
        <v>1000</v>
      </c>
      <c r="G39" s="36">
        <v>60</v>
      </c>
      <c r="H39" s="36">
        <v>10000</v>
      </c>
      <c r="I39" s="37">
        <v>0.03</v>
      </c>
      <c r="J39" s="9">
        <f t="shared" si="0"/>
        <v>582000</v>
      </c>
      <c r="K39" s="9">
        <f t="shared" si="1"/>
        <v>675120</v>
      </c>
    </row>
    <row r="40" spans="1:11" x14ac:dyDescent="0.2">
      <c r="A40" s="34" t="s">
        <v>20</v>
      </c>
      <c r="B40" s="34" t="s">
        <v>27</v>
      </c>
      <c r="C40" s="34" t="s">
        <v>33</v>
      </c>
      <c r="D40" s="35">
        <v>41418</v>
      </c>
      <c r="E40" s="34" t="s">
        <v>39</v>
      </c>
      <c r="F40" s="34">
        <v>5000</v>
      </c>
      <c r="G40" s="36">
        <v>60</v>
      </c>
      <c r="H40" s="36">
        <v>5000</v>
      </c>
      <c r="I40" s="37">
        <v>1.4999999999999999E-2</v>
      </c>
      <c r="J40" s="9">
        <f t="shared" si="0"/>
        <v>295500</v>
      </c>
      <c r="K40" s="9">
        <f t="shared" si="1"/>
        <v>342780</v>
      </c>
    </row>
    <row r="41" spans="1:11" x14ac:dyDescent="0.2">
      <c r="A41" s="34" t="s">
        <v>20</v>
      </c>
      <c r="B41" s="34" t="s">
        <v>26</v>
      </c>
      <c r="C41" s="34" t="s">
        <v>32</v>
      </c>
      <c r="D41" s="35">
        <v>41397</v>
      </c>
      <c r="E41" s="34" t="s">
        <v>36</v>
      </c>
      <c r="F41" s="34">
        <v>5000</v>
      </c>
      <c r="G41" s="36">
        <v>200</v>
      </c>
      <c r="H41" s="36">
        <v>5000</v>
      </c>
      <c r="I41" s="37">
        <v>2.5000000000000001E-2</v>
      </c>
      <c r="J41" s="9">
        <f t="shared" si="0"/>
        <v>975000</v>
      </c>
      <c r="K41" s="9">
        <f t="shared" si="1"/>
        <v>1131000</v>
      </c>
    </row>
    <row r="42" spans="1:11" x14ac:dyDescent="0.2">
      <c r="A42" s="34" t="s">
        <v>20</v>
      </c>
      <c r="B42" s="34" t="s">
        <v>26</v>
      </c>
      <c r="C42" s="34" t="s">
        <v>32</v>
      </c>
      <c r="D42" s="35">
        <v>41401</v>
      </c>
      <c r="E42" s="34" t="s">
        <v>34</v>
      </c>
      <c r="F42" s="34">
        <v>1500</v>
      </c>
      <c r="G42" s="36">
        <v>200</v>
      </c>
      <c r="H42" s="36">
        <v>15000</v>
      </c>
      <c r="I42" s="37">
        <v>0.02</v>
      </c>
      <c r="J42" s="9">
        <f t="shared" si="0"/>
        <v>2940000</v>
      </c>
      <c r="K42" s="9">
        <f t="shared" si="1"/>
        <v>3410399.9999999995</v>
      </c>
    </row>
    <row r="43" spans="1:11" x14ac:dyDescent="0.2">
      <c r="A43" s="34" t="s">
        <v>20</v>
      </c>
      <c r="B43" s="34" t="s">
        <v>26</v>
      </c>
      <c r="C43" s="34" t="s">
        <v>32</v>
      </c>
      <c r="D43" s="35">
        <v>41417</v>
      </c>
      <c r="E43" s="34" t="s">
        <v>38</v>
      </c>
      <c r="F43" s="34">
        <v>3000</v>
      </c>
      <c r="G43" s="36">
        <v>200</v>
      </c>
      <c r="H43" s="36">
        <v>30000</v>
      </c>
      <c r="I43" s="37">
        <v>0.04</v>
      </c>
      <c r="J43" s="9">
        <f t="shared" si="0"/>
        <v>5760000</v>
      </c>
      <c r="K43" s="9">
        <f t="shared" si="1"/>
        <v>6681600</v>
      </c>
    </row>
    <row r="44" spans="1:11" x14ac:dyDescent="0.2">
      <c r="A44" s="34" t="s">
        <v>20</v>
      </c>
      <c r="B44" s="34" t="s">
        <v>26</v>
      </c>
      <c r="C44" s="34" t="s">
        <v>31</v>
      </c>
      <c r="D44" s="35">
        <v>41396</v>
      </c>
      <c r="E44" s="34" t="s">
        <v>35</v>
      </c>
      <c r="F44" s="34">
        <v>500</v>
      </c>
      <c r="G44" s="36">
        <v>80</v>
      </c>
      <c r="H44" s="36">
        <v>5000</v>
      </c>
      <c r="I44" s="37">
        <v>0.03</v>
      </c>
      <c r="J44" s="9">
        <f t="shared" si="0"/>
        <v>388000</v>
      </c>
      <c r="K44" s="9">
        <f t="shared" si="1"/>
        <v>450079.99999999994</v>
      </c>
    </row>
    <row r="45" spans="1:11" x14ac:dyDescent="0.2">
      <c r="A45" s="34" t="s">
        <v>20</v>
      </c>
      <c r="B45" s="34" t="s">
        <v>26</v>
      </c>
      <c r="C45" s="34" t="s">
        <v>31</v>
      </c>
      <c r="D45" s="35">
        <v>41408</v>
      </c>
      <c r="E45" s="34" t="s">
        <v>35</v>
      </c>
      <c r="F45" s="34">
        <v>5000</v>
      </c>
      <c r="G45" s="36">
        <v>80</v>
      </c>
      <c r="H45" s="36">
        <v>5000</v>
      </c>
      <c r="I45" s="37">
        <v>0.03</v>
      </c>
      <c r="J45" s="9">
        <f t="shared" si="0"/>
        <v>388000</v>
      </c>
      <c r="K45" s="9">
        <f t="shared" si="1"/>
        <v>450079.99999999994</v>
      </c>
    </row>
    <row r="46" spans="1:11" x14ac:dyDescent="0.2">
      <c r="A46" s="34" t="s">
        <v>20</v>
      </c>
      <c r="B46" s="34" t="s">
        <v>26</v>
      </c>
      <c r="C46" s="34" t="s">
        <v>31</v>
      </c>
      <c r="D46" s="35">
        <v>41412</v>
      </c>
      <c r="E46" s="34" t="s">
        <v>39</v>
      </c>
      <c r="F46" s="34">
        <v>1500</v>
      </c>
      <c r="G46" s="36">
        <v>80</v>
      </c>
      <c r="H46" s="36">
        <v>15000</v>
      </c>
      <c r="I46" s="37">
        <v>1.4999999999999999E-2</v>
      </c>
      <c r="J46" s="9">
        <f t="shared" si="0"/>
        <v>1182000</v>
      </c>
      <c r="K46" s="9">
        <f t="shared" si="1"/>
        <v>1371120</v>
      </c>
    </row>
    <row r="47" spans="1:11" x14ac:dyDescent="0.2">
      <c r="A47" s="34" t="s">
        <v>20</v>
      </c>
      <c r="B47" s="34" t="s">
        <v>26</v>
      </c>
      <c r="C47" s="34" t="s">
        <v>31</v>
      </c>
      <c r="D47" s="35">
        <v>41416</v>
      </c>
      <c r="E47" s="34" t="s">
        <v>37</v>
      </c>
      <c r="F47" s="34">
        <v>1000</v>
      </c>
      <c r="G47" s="36">
        <v>80</v>
      </c>
      <c r="H47" s="36">
        <v>10000</v>
      </c>
      <c r="I47" s="37">
        <v>3.5000000000000003E-2</v>
      </c>
      <c r="J47" s="9">
        <f t="shared" si="0"/>
        <v>772000</v>
      </c>
      <c r="K47" s="9">
        <f t="shared" si="1"/>
        <v>895519.99999999988</v>
      </c>
    </row>
    <row r="48" spans="1:11" x14ac:dyDescent="0.2">
      <c r="A48" s="34" t="s">
        <v>20</v>
      </c>
      <c r="B48" s="34" t="s">
        <v>26</v>
      </c>
      <c r="C48" s="34" t="s">
        <v>30</v>
      </c>
      <c r="D48" s="35">
        <v>41403</v>
      </c>
      <c r="E48" s="34" t="s">
        <v>36</v>
      </c>
      <c r="F48" s="34">
        <v>1000</v>
      </c>
      <c r="G48" s="36">
        <v>200</v>
      </c>
      <c r="H48" s="36">
        <v>10000</v>
      </c>
      <c r="I48" s="37">
        <v>2.5000000000000001E-2</v>
      </c>
      <c r="J48" s="9">
        <f t="shared" si="0"/>
        <v>1950000</v>
      </c>
      <c r="K48" s="9">
        <f t="shared" si="1"/>
        <v>2262000</v>
      </c>
    </row>
    <row r="49" spans="1:11" x14ac:dyDescent="0.2">
      <c r="A49" s="34" t="s">
        <v>20</v>
      </c>
      <c r="B49" s="34" t="s">
        <v>26</v>
      </c>
      <c r="C49" s="34" t="s">
        <v>30</v>
      </c>
      <c r="D49" s="35">
        <v>41407</v>
      </c>
      <c r="E49" s="34" t="s">
        <v>34</v>
      </c>
      <c r="F49" s="34">
        <v>500</v>
      </c>
      <c r="G49" s="36">
        <v>200</v>
      </c>
      <c r="H49" s="36">
        <v>5000</v>
      </c>
      <c r="I49" s="37">
        <v>0.02</v>
      </c>
      <c r="J49" s="9">
        <f t="shared" si="0"/>
        <v>980000</v>
      </c>
      <c r="K49" s="9">
        <f t="shared" si="1"/>
        <v>1136800</v>
      </c>
    </row>
    <row r="50" spans="1:11" x14ac:dyDescent="0.2">
      <c r="A50" s="34" t="s">
        <v>20</v>
      </c>
      <c r="B50" s="34" t="s">
        <v>26</v>
      </c>
      <c r="C50" s="34" t="s">
        <v>30</v>
      </c>
      <c r="D50" s="35">
        <v>41411</v>
      </c>
      <c r="E50" s="34" t="s">
        <v>38</v>
      </c>
      <c r="F50" s="34">
        <v>250</v>
      </c>
      <c r="G50" s="36">
        <v>200</v>
      </c>
      <c r="H50" s="36">
        <v>2500</v>
      </c>
      <c r="I50" s="37">
        <v>0.04</v>
      </c>
      <c r="J50" s="9">
        <f t="shared" si="0"/>
        <v>480000</v>
      </c>
      <c r="K50" s="9">
        <f t="shared" si="1"/>
        <v>556800</v>
      </c>
    </row>
    <row r="51" spans="1:11" x14ac:dyDescent="0.2">
      <c r="A51" s="34" t="s">
        <v>20</v>
      </c>
      <c r="B51" s="34" t="s">
        <v>26</v>
      </c>
      <c r="C51" s="34" t="s">
        <v>33</v>
      </c>
      <c r="D51" s="35">
        <v>41398</v>
      </c>
      <c r="E51" s="34" t="s">
        <v>37</v>
      </c>
      <c r="F51" s="34">
        <v>250</v>
      </c>
      <c r="G51" s="36">
        <v>80</v>
      </c>
      <c r="H51" s="36">
        <v>2500</v>
      </c>
      <c r="I51" s="37">
        <v>3.5000000000000003E-2</v>
      </c>
      <c r="J51" s="9">
        <f t="shared" si="0"/>
        <v>193000</v>
      </c>
      <c r="K51" s="9">
        <f t="shared" si="1"/>
        <v>223879.99999999997</v>
      </c>
    </row>
    <row r="52" spans="1:11" x14ac:dyDescent="0.2">
      <c r="A52" s="34" t="s">
        <v>20</v>
      </c>
      <c r="B52" s="34" t="s">
        <v>26</v>
      </c>
      <c r="C52" s="34" t="s">
        <v>33</v>
      </c>
      <c r="D52" s="35">
        <v>41402</v>
      </c>
      <c r="E52" s="34" t="s">
        <v>35</v>
      </c>
      <c r="F52" s="34">
        <v>2000</v>
      </c>
      <c r="G52" s="36">
        <v>80</v>
      </c>
      <c r="H52" s="36">
        <v>20000</v>
      </c>
      <c r="I52" s="37">
        <v>0.03</v>
      </c>
      <c r="J52" s="9">
        <f t="shared" si="0"/>
        <v>1552000</v>
      </c>
      <c r="K52" s="9">
        <f t="shared" si="1"/>
        <v>1800319.9999999998</v>
      </c>
    </row>
    <row r="53" spans="1:11" x14ac:dyDescent="0.2">
      <c r="A53" s="34" t="s">
        <v>20</v>
      </c>
      <c r="B53" s="34" t="s">
        <v>26</v>
      </c>
      <c r="C53" s="34" t="s">
        <v>33</v>
      </c>
      <c r="D53" s="35">
        <v>41406</v>
      </c>
      <c r="E53" s="34" t="s">
        <v>39</v>
      </c>
      <c r="F53" s="34">
        <v>3000</v>
      </c>
      <c r="G53" s="36">
        <v>80</v>
      </c>
      <c r="H53" s="36">
        <v>30000</v>
      </c>
      <c r="I53" s="37">
        <v>1.4999999999999999E-2</v>
      </c>
      <c r="J53" s="9">
        <f t="shared" si="0"/>
        <v>2364000</v>
      </c>
      <c r="K53" s="9">
        <f t="shared" si="1"/>
        <v>2742240</v>
      </c>
    </row>
    <row r="54" spans="1:11" x14ac:dyDescent="0.2">
      <c r="A54" s="34" t="s">
        <v>20</v>
      </c>
      <c r="B54" s="34" t="s">
        <v>25</v>
      </c>
      <c r="C54" s="34" t="s">
        <v>32</v>
      </c>
      <c r="D54" s="35">
        <v>41397</v>
      </c>
      <c r="E54" s="34" t="s">
        <v>36</v>
      </c>
      <c r="F54" s="34">
        <v>500</v>
      </c>
      <c r="G54" s="36">
        <v>50</v>
      </c>
      <c r="H54" s="36">
        <v>5000</v>
      </c>
      <c r="I54" s="37">
        <v>2.5000000000000001E-2</v>
      </c>
      <c r="J54" s="9">
        <f t="shared" si="0"/>
        <v>243750</v>
      </c>
      <c r="K54" s="9">
        <f t="shared" si="1"/>
        <v>282750</v>
      </c>
    </row>
    <row r="55" spans="1:11" x14ac:dyDescent="0.2">
      <c r="A55" s="34" t="s">
        <v>20</v>
      </c>
      <c r="B55" s="34" t="s">
        <v>25</v>
      </c>
      <c r="C55" s="34" t="s">
        <v>32</v>
      </c>
      <c r="D55" s="35">
        <v>41401</v>
      </c>
      <c r="E55" s="34" t="s">
        <v>34</v>
      </c>
      <c r="F55" s="34">
        <v>250</v>
      </c>
      <c r="G55" s="36">
        <v>50</v>
      </c>
      <c r="H55" s="36">
        <v>2500</v>
      </c>
      <c r="I55" s="37">
        <v>0.02</v>
      </c>
      <c r="J55" s="9">
        <f t="shared" si="0"/>
        <v>122500</v>
      </c>
      <c r="K55" s="9">
        <f t="shared" si="1"/>
        <v>142100</v>
      </c>
    </row>
    <row r="56" spans="1:11" x14ac:dyDescent="0.2">
      <c r="A56" s="34" t="s">
        <v>20</v>
      </c>
      <c r="B56" s="34" t="s">
        <v>25</v>
      </c>
      <c r="C56" s="34" t="s">
        <v>32</v>
      </c>
      <c r="D56" s="35">
        <v>41405</v>
      </c>
      <c r="E56" s="34" t="s">
        <v>38</v>
      </c>
      <c r="F56" s="34">
        <v>2000</v>
      </c>
      <c r="G56" s="36">
        <v>50</v>
      </c>
      <c r="H56" s="36">
        <v>20000</v>
      </c>
      <c r="I56" s="37">
        <v>0.04</v>
      </c>
      <c r="J56" s="9">
        <f t="shared" si="0"/>
        <v>960000</v>
      </c>
      <c r="K56" s="9">
        <f t="shared" si="1"/>
        <v>1113600</v>
      </c>
    </row>
    <row r="57" spans="1:11" x14ac:dyDescent="0.2">
      <c r="A57" s="34" t="s">
        <v>20</v>
      </c>
      <c r="B57" s="34" t="s">
        <v>25</v>
      </c>
      <c r="C57" s="34" t="s">
        <v>31</v>
      </c>
      <c r="D57" s="35">
        <v>41396</v>
      </c>
      <c r="E57" s="34" t="s">
        <v>35</v>
      </c>
      <c r="F57" s="34">
        <v>3000</v>
      </c>
      <c r="G57" s="36">
        <v>150</v>
      </c>
      <c r="H57" s="36">
        <v>30000</v>
      </c>
      <c r="I57" s="37">
        <v>0.03</v>
      </c>
      <c r="J57" s="9">
        <f t="shared" si="0"/>
        <v>4365000</v>
      </c>
      <c r="K57" s="9">
        <f t="shared" si="1"/>
        <v>5063400</v>
      </c>
    </row>
    <row r="58" spans="1:11" x14ac:dyDescent="0.2">
      <c r="A58" s="34" t="s">
        <v>20</v>
      </c>
      <c r="B58" s="34" t="s">
        <v>25</v>
      </c>
      <c r="C58" s="34" t="s">
        <v>31</v>
      </c>
      <c r="D58" s="35">
        <v>41400</v>
      </c>
      <c r="E58" s="34" t="s">
        <v>39</v>
      </c>
      <c r="F58" s="34">
        <v>5000</v>
      </c>
      <c r="G58" s="36">
        <v>150</v>
      </c>
      <c r="H58" s="36">
        <v>5000</v>
      </c>
      <c r="I58" s="37">
        <v>1.4999999999999999E-2</v>
      </c>
      <c r="J58" s="9">
        <f t="shared" si="0"/>
        <v>738750</v>
      </c>
      <c r="K58" s="9">
        <f t="shared" si="1"/>
        <v>856949.99999999988</v>
      </c>
    </row>
    <row r="59" spans="1:11" x14ac:dyDescent="0.2">
      <c r="A59" s="34" t="s">
        <v>20</v>
      </c>
      <c r="B59" s="34" t="s">
        <v>25</v>
      </c>
      <c r="C59" s="34" t="s">
        <v>31</v>
      </c>
      <c r="D59" s="35">
        <v>41412</v>
      </c>
      <c r="E59" s="34" t="s">
        <v>39</v>
      </c>
      <c r="F59" s="34">
        <v>250</v>
      </c>
      <c r="G59" s="36">
        <v>150</v>
      </c>
      <c r="H59" s="36">
        <v>2500</v>
      </c>
      <c r="I59" s="37">
        <v>1.4999999999999999E-2</v>
      </c>
      <c r="J59" s="9">
        <f t="shared" si="0"/>
        <v>369375</v>
      </c>
      <c r="K59" s="9">
        <f t="shared" si="1"/>
        <v>428474.99999999994</v>
      </c>
    </row>
    <row r="60" spans="1:11" x14ac:dyDescent="0.2">
      <c r="A60" s="34" t="s">
        <v>20</v>
      </c>
      <c r="B60" s="34" t="s">
        <v>25</v>
      </c>
      <c r="C60" s="34" t="s">
        <v>31</v>
      </c>
      <c r="D60" s="35">
        <v>41416</v>
      </c>
      <c r="E60" s="34" t="s">
        <v>37</v>
      </c>
      <c r="F60" s="34">
        <v>2000</v>
      </c>
      <c r="G60" s="36">
        <v>150</v>
      </c>
      <c r="H60" s="36">
        <v>20000</v>
      </c>
      <c r="I60" s="37">
        <v>3.5000000000000003E-2</v>
      </c>
      <c r="J60" s="9">
        <f t="shared" si="0"/>
        <v>2895000</v>
      </c>
      <c r="K60" s="9">
        <f t="shared" si="1"/>
        <v>3358200</v>
      </c>
    </row>
    <row r="61" spans="1:11" x14ac:dyDescent="0.2">
      <c r="A61" s="34" t="s">
        <v>20</v>
      </c>
      <c r="B61" s="34" t="s">
        <v>25</v>
      </c>
      <c r="C61" s="34" t="s">
        <v>30</v>
      </c>
      <c r="D61" s="35">
        <v>41395</v>
      </c>
      <c r="E61" s="34" t="s">
        <v>34</v>
      </c>
      <c r="F61" s="34">
        <v>1000</v>
      </c>
      <c r="G61" s="36">
        <v>50</v>
      </c>
      <c r="H61" s="36">
        <v>10000</v>
      </c>
      <c r="I61" s="37">
        <v>0.02</v>
      </c>
      <c r="J61" s="9">
        <f t="shared" si="0"/>
        <v>490000</v>
      </c>
      <c r="K61" s="9">
        <f t="shared" si="1"/>
        <v>568400</v>
      </c>
    </row>
    <row r="62" spans="1:11" x14ac:dyDescent="0.2">
      <c r="A62" s="34" t="s">
        <v>20</v>
      </c>
      <c r="B62" s="34" t="s">
        <v>25</v>
      </c>
      <c r="C62" s="34" t="s">
        <v>30</v>
      </c>
      <c r="D62" s="35">
        <v>41407</v>
      </c>
      <c r="E62" s="34" t="s">
        <v>34</v>
      </c>
      <c r="F62" s="34">
        <v>3000</v>
      </c>
      <c r="G62" s="36">
        <v>50</v>
      </c>
      <c r="H62" s="36">
        <v>30000</v>
      </c>
      <c r="I62" s="37">
        <v>0.02</v>
      </c>
      <c r="J62" s="9">
        <f t="shared" si="0"/>
        <v>1470000</v>
      </c>
      <c r="K62" s="9">
        <f t="shared" si="1"/>
        <v>1705199.9999999998</v>
      </c>
    </row>
    <row r="63" spans="1:11" x14ac:dyDescent="0.2">
      <c r="A63" s="34" t="s">
        <v>20</v>
      </c>
      <c r="B63" s="34" t="s">
        <v>25</v>
      </c>
      <c r="C63" s="34" t="s">
        <v>30</v>
      </c>
      <c r="D63" s="35">
        <v>41411</v>
      </c>
      <c r="E63" s="34" t="s">
        <v>38</v>
      </c>
      <c r="F63" s="34">
        <v>5000</v>
      </c>
      <c r="G63" s="36">
        <v>50</v>
      </c>
      <c r="H63" s="36">
        <v>5000</v>
      </c>
      <c r="I63" s="37">
        <v>0.04</v>
      </c>
      <c r="J63" s="9">
        <f t="shared" si="0"/>
        <v>240000</v>
      </c>
      <c r="K63" s="9">
        <f t="shared" si="1"/>
        <v>278400</v>
      </c>
    </row>
    <row r="64" spans="1:11" x14ac:dyDescent="0.2">
      <c r="A64" s="34" t="s">
        <v>20</v>
      </c>
      <c r="B64" s="34" t="s">
        <v>25</v>
      </c>
      <c r="C64" s="34" t="s">
        <v>30</v>
      </c>
      <c r="D64" s="35">
        <v>41415</v>
      </c>
      <c r="E64" s="34" t="s">
        <v>36</v>
      </c>
      <c r="F64" s="34">
        <v>1500</v>
      </c>
      <c r="G64" s="36">
        <v>50</v>
      </c>
      <c r="H64" s="36">
        <v>15000</v>
      </c>
      <c r="I64" s="37">
        <v>2.5000000000000001E-2</v>
      </c>
      <c r="J64" s="9">
        <f t="shared" si="0"/>
        <v>731250</v>
      </c>
      <c r="K64" s="9">
        <f t="shared" si="1"/>
        <v>848249.99999999988</v>
      </c>
    </row>
    <row r="65" spans="1:11" x14ac:dyDescent="0.2">
      <c r="A65" s="34" t="s">
        <v>20</v>
      </c>
      <c r="B65" s="34" t="s">
        <v>25</v>
      </c>
      <c r="C65" s="34" t="s">
        <v>33</v>
      </c>
      <c r="D65" s="35">
        <v>41402</v>
      </c>
      <c r="E65" s="34" t="s">
        <v>35</v>
      </c>
      <c r="F65" s="34">
        <v>1500</v>
      </c>
      <c r="G65" s="36">
        <v>150</v>
      </c>
      <c r="H65" s="36">
        <v>15000</v>
      </c>
      <c r="I65" s="37">
        <v>0.03</v>
      </c>
      <c r="J65" s="9">
        <f t="shared" si="0"/>
        <v>2182500</v>
      </c>
      <c r="K65" s="9">
        <f t="shared" si="1"/>
        <v>2531700</v>
      </c>
    </row>
    <row r="66" spans="1:11" x14ac:dyDescent="0.2">
      <c r="A66" s="34" t="s">
        <v>20</v>
      </c>
      <c r="B66" s="34" t="s">
        <v>25</v>
      </c>
      <c r="C66" s="34" t="s">
        <v>33</v>
      </c>
      <c r="D66" s="35">
        <v>41406</v>
      </c>
      <c r="E66" s="34" t="s">
        <v>39</v>
      </c>
      <c r="F66" s="34">
        <v>1000</v>
      </c>
      <c r="G66" s="36">
        <v>150</v>
      </c>
      <c r="H66" s="36">
        <v>10000</v>
      </c>
      <c r="I66" s="37">
        <v>1.4999999999999999E-2</v>
      </c>
      <c r="J66" s="9">
        <f t="shared" ref="J66:J129" si="2">G66*H66*(1-I66)</f>
        <v>1477500</v>
      </c>
      <c r="K66" s="9">
        <f t="shared" ref="K66:K129" si="3">J66*1.16</f>
        <v>1713899.9999999998</v>
      </c>
    </row>
    <row r="67" spans="1:11" x14ac:dyDescent="0.2">
      <c r="A67" s="34" t="s">
        <v>20</v>
      </c>
      <c r="B67" s="34" t="s">
        <v>25</v>
      </c>
      <c r="C67" s="34" t="s">
        <v>33</v>
      </c>
      <c r="D67" s="35">
        <v>41410</v>
      </c>
      <c r="E67" s="34" t="s">
        <v>37</v>
      </c>
      <c r="F67" s="34">
        <v>500</v>
      </c>
      <c r="G67" s="36">
        <v>150</v>
      </c>
      <c r="H67" s="36">
        <v>5000</v>
      </c>
      <c r="I67" s="37">
        <v>3.5000000000000003E-2</v>
      </c>
      <c r="J67" s="9">
        <f t="shared" si="2"/>
        <v>723750</v>
      </c>
      <c r="K67" s="9">
        <f t="shared" si="3"/>
        <v>839550</v>
      </c>
    </row>
    <row r="68" spans="1:11" x14ac:dyDescent="0.2">
      <c r="A68" s="34" t="s">
        <v>15</v>
      </c>
      <c r="B68" s="34" t="s">
        <v>28</v>
      </c>
      <c r="C68" s="34" t="s">
        <v>32</v>
      </c>
      <c r="D68" s="35">
        <v>41397</v>
      </c>
      <c r="E68" s="34" t="s">
        <v>36</v>
      </c>
      <c r="F68" s="34">
        <v>1000</v>
      </c>
      <c r="G68" s="36">
        <v>40</v>
      </c>
      <c r="H68" s="36">
        <v>10000</v>
      </c>
      <c r="I68" s="37">
        <v>2.5000000000000001E-2</v>
      </c>
      <c r="J68" s="9">
        <f t="shared" si="2"/>
        <v>390000</v>
      </c>
      <c r="K68" s="9">
        <f t="shared" si="3"/>
        <v>452399.99999999994</v>
      </c>
    </row>
    <row r="69" spans="1:11" x14ac:dyDescent="0.2">
      <c r="A69" s="34" t="s">
        <v>15</v>
      </c>
      <c r="B69" s="34" t="s">
        <v>28</v>
      </c>
      <c r="C69" s="34" t="s">
        <v>32</v>
      </c>
      <c r="D69" s="35">
        <v>41401</v>
      </c>
      <c r="E69" s="34" t="s">
        <v>34</v>
      </c>
      <c r="F69" s="34">
        <v>500</v>
      </c>
      <c r="G69" s="36">
        <v>40</v>
      </c>
      <c r="H69" s="36">
        <v>5000</v>
      </c>
      <c r="I69" s="37">
        <v>0.02</v>
      </c>
      <c r="J69" s="9">
        <f t="shared" si="2"/>
        <v>196000</v>
      </c>
      <c r="K69" s="9">
        <f t="shared" si="3"/>
        <v>227359.99999999997</v>
      </c>
    </row>
    <row r="70" spans="1:11" x14ac:dyDescent="0.2">
      <c r="A70" s="34" t="s">
        <v>15</v>
      </c>
      <c r="B70" s="34" t="s">
        <v>28</v>
      </c>
      <c r="C70" s="34" t="s">
        <v>32</v>
      </c>
      <c r="D70" s="35">
        <v>41417</v>
      </c>
      <c r="E70" s="34" t="s">
        <v>38</v>
      </c>
      <c r="F70" s="34">
        <v>1500</v>
      </c>
      <c r="G70" s="36">
        <v>40</v>
      </c>
      <c r="H70" s="36">
        <v>15000</v>
      </c>
      <c r="I70" s="37">
        <v>0.04</v>
      </c>
      <c r="J70" s="9">
        <f t="shared" si="2"/>
        <v>576000</v>
      </c>
      <c r="K70" s="9">
        <f t="shared" si="3"/>
        <v>668160</v>
      </c>
    </row>
    <row r="71" spans="1:11" x14ac:dyDescent="0.2">
      <c r="A71" s="34" t="s">
        <v>15</v>
      </c>
      <c r="B71" s="34" t="s">
        <v>28</v>
      </c>
      <c r="C71" s="34" t="s">
        <v>31</v>
      </c>
      <c r="D71" s="35">
        <v>41396</v>
      </c>
      <c r="E71" s="34" t="s">
        <v>35</v>
      </c>
      <c r="F71" s="34">
        <v>2000</v>
      </c>
      <c r="G71" s="36">
        <v>30</v>
      </c>
      <c r="H71" s="36">
        <v>20000</v>
      </c>
      <c r="I71" s="37">
        <v>0.03</v>
      </c>
      <c r="J71" s="9">
        <f t="shared" si="2"/>
        <v>582000</v>
      </c>
      <c r="K71" s="9">
        <f t="shared" si="3"/>
        <v>675120</v>
      </c>
    </row>
    <row r="72" spans="1:11" x14ac:dyDescent="0.2">
      <c r="A72" s="34" t="s">
        <v>15</v>
      </c>
      <c r="B72" s="34" t="s">
        <v>28</v>
      </c>
      <c r="C72" s="34" t="s">
        <v>31</v>
      </c>
      <c r="D72" s="35">
        <v>41412</v>
      </c>
      <c r="E72" s="34" t="s">
        <v>39</v>
      </c>
      <c r="F72" s="34">
        <v>500</v>
      </c>
      <c r="G72" s="36">
        <v>30</v>
      </c>
      <c r="H72" s="36">
        <v>5000</v>
      </c>
      <c r="I72" s="37">
        <v>1.4999999999999999E-2</v>
      </c>
      <c r="J72" s="9">
        <f t="shared" si="2"/>
        <v>147750</v>
      </c>
      <c r="K72" s="9">
        <f t="shared" si="3"/>
        <v>171390</v>
      </c>
    </row>
    <row r="73" spans="1:11" x14ac:dyDescent="0.2">
      <c r="A73" s="34" t="s">
        <v>15</v>
      </c>
      <c r="B73" s="34" t="s">
        <v>28</v>
      </c>
      <c r="C73" s="34" t="s">
        <v>31</v>
      </c>
      <c r="D73" s="35">
        <v>41416</v>
      </c>
      <c r="E73" s="34" t="s">
        <v>37</v>
      </c>
      <c r="F73" s="34">
        <v>250</v>
      </c>
      <c r="G73" s="36">
        <v>30</v>
      </c>
      <c r="H73" s="36">
        <v>2500</v>
      </c>
      <c r="I73" s="37">
        <v>3.5000000000000003E-2</v>
      </c>
      <c r="J73" s="9">
        <f t="shared" si="2"/>
        <v>72375</v>
      </c>
      <c r="K73" s="9">
        <f t="shared" si="3"/>
        <v>83955</v>
      </c>
    </row>
    <row r="74" spans="1:11" x14ac:dyDescent="0.2">
      <c r="A74" s="34" t="s">
        <v>15</v>
      </c>
      <c r="B74" s="34" t="s">
        <v>28</v>
      </c>
      <c r="C74" s="34" t="s">
        <v>30</v>
      </c>
      <c r="D74" s="35">
        <v>41403</v>
      </c>
      <c r="E74" s="34" t="s">
        <v>36</v>
      </c>
      <c r="F74" s="34">
        <v>250</v>
      </c>
      <c r="G74" s="36">
        <v>40</v>
      </c>
      <c r="H74" s="36">
        <v>2500</v>
      </c>
      <c r="I74" s="37">
        <v>2.5000000000000001E-2</v>
      </c>
      <c r="J74" s="9">
        <f t="shared" si="2"/>
        <v>97500</v>
      </c>
      <c r="K74" s="9">
        <f t="shared" si="3"/>
        <v>113099.99999999999</v>
      </c>
    </row>
    <row r="75" spans="1:11" x14ac:dyDescent="0.2">
      <c r="A75" s="34" t="s">
        <v>15</v>
      </c>
      <c r="B75" s="34" t="s">
        <v>28</v>
      </c>
      <c r="C75" s="34" t="s">
        <v>30</v>
      </c>
      <c r="D75" s="35">
        <v>41407</v>
      </c>
      <c r="E75" s="34" t="s">
        <v>34</v>
      </c>
      <c r="F75" s="34">
        <v>2000</v>
      </c>
      <c r="G75" s="36">
        <v>40</v>
      </c>
      <c r="H75" s="36">
        <v>20000</v>
      </c>
      <c r="I75" s="37">
        <v>0.02</v>
      </c>
      <c r="J75" s="9">
        <f t="shared" si="2"/>
        <v>784000</v>
      </c>
      <c r="K75" s="9">
        <f t="shared" si="3"/>
        <v>909439.99999999988</v>
      </c>
    </row>
    <row r="76" spans="1:11" x14ac:dyDescent="0.2">
      <c r="A76" s="34" t="s">
        <v>15</v>
      </c>
      <c r="B76" s="34" t="s">
        <v>28</v>
      </c>
      <c r="C76" s="34" t="s">
        <v>30</v>
      </c>
      <c r="D76" s="35">
        <v>41411</v>
      </c>
      <c r="E76" s="34" t="s">
        <v>38</v>
      </c>
      <c r="F76" s="34">
        <v>3000</v>
      </c>
      <c r="G76" s="36">
        <v>40</v>
      </c>
      <c r="H76" s="36">
        <v>30000</v>
      </c>
      <c r="I76" s="37">
        <v>0.04</v>
      </c>
      <c r="J76" s="9">
        <f t="shared" si="2"/>
        <v>1152000</v>
      </c>
      <c r="K76" s="9">
        <f t="shared" si="3"/>
        <v>1336320</v>
      </c>
    </row>
    <row r="77" spans="1:11" x14ac:dyDescent="0.2">
      <c r="A77" s="34" t="s">
        <v>15</v>
      </c>
      <c r="B77" s="34" t="s">
        <v>28</v>
      </c>
      <c r="C77" s="34" t="s">
        <v>30</v>
      </c>
      <c r="D77" s="35">
        <v>41415</v>
      </c>
      <c r="E77" s="34" t="s">
        <v>36</v>
      </c>
      <c r="F77" s="34">
        <v>5000</v>
      </c>
      <c r="G77" s="36">
        <v>40</v>
      </c>
      <c r="H77" s="36">
        <v>5000</v>
      </c>
      <c r="I77" s="37">
        <v>2.5000000000000001E-2</v>
      </c>
      <c r="J77" s="9">
        <f t="shared" si="2"/>
        <v>195000</v>
      </c>
      <c r="K77" s="9">
        <f t="shared" si="3"/>
        <v>226199.99999999997</v>
      </c>
    </row>
    <row r="78" spans="1:11" x14ac:dyDescent="0.2">
      <c r="A78" s="34" t="s">
        <v>15</v>
      </c>
      <c r="B78" s="34" t="s">
        <v>28</v>
      </c>
      <c r="C78" s="34" t="s">
        <v>33</v>
      </c>
      <c r="D78" s="35">
        <v>41398</v>
      </c>
      <c r="E78" s="34" t="s">
        <v>37</v>
      </c>
      <c r="F78" s="34">
        <v>3000</v>
      </c>
      <c r="G78" s="36">
        <v>30</v>
      </c>
      <c r="H78" s="36">
        <v>30000</v>
      </c>
      <c r="I78" s="37">
        <v>3.5000000000000003E-2</v>
      </c>
      <c r="J78" s="9">
        <f t="shared" si="2"/>
        <v>868500</v>
      </c>
      <c r="K78" s="9">
        <f t="shared" si="3"/>
        <v>1007459.9999999999</v>
      </c>
    </row>
    <row r="79" spans="1:11" x14ac:dyDescent="0.2">
      <c r="A79" s="34" t="s">
        <v>15</v>
      </c>
      <c r="B79" s="34" t="s">
        <v>28</v>
      </c>
      <c r="C79" s="34" t="s">
        <v>33</v>
      </c>
      <c r="D79" s="35">
        <v>41402</v>
      </c>
      <c r="E79" s="34" t="s">
        <v>35</v>
      </c>
      <c r="F79" s="34">
        <v>5000</v>
      </c>
      <c r="G79" s="36">
        <v>30</v>
      </c>
      <c r="H79" s="36">
        <v>5000</v>
      </c>
      <c r="I79" s="37">
        <v>0.03</v>
      </c>
      <c r="J79" s="9">
        <f t="shared" si="2"/>
        <v>145500</v>
      </c>
      <c r="K79" s="9">
        <f t="shared" si="3"/>
        <v>168780</v>
      </c>
    </row>
    <row r="80" spans="1:11" x14ac:dyDescent="0.2">
      <c r="A80" s="34" t="s">
        <v>15</v>
      </c>
      <c r="B80" s="34" t="s">
        <v>28</v>
      </c>
      <c r="C80" s="34" t="s">
        <v>33</v>
      </c>
      <c r="D80" s="35">
        <v>41406</v>
      </c>
      <c r="E80" s="34" t="s">
        <v>39</v>
      </c>
      <c r="F80" s="34">
        <v>1500</v>
      </c>
      <c r="G80" s="36">
        <v>30</v>
      </c>
      <c r="H80" s="36">
        <v>15000</v>
      </c>
      <c r="I80" s="37">
        <v>1.4999999999999999E-2</v>
      </c>
      <c r="J80" s="9">
        <f t="shared" si="2"/>
        <v>443250</v>
      </c>
      <c r="K80" s="9">
        <f t="shared" si="3"/>
        <v>514169.99999999994</v>
      </c>
    </row>
    <row r="81" spans="1:11" x14ac:dyDescent="0.2">
      <c r="A81" s="34" t="s">
        <v>15</v>
      </c>
      <c r="B81" s="34" t="s">
        <v>29</v>
      </c>
      <c r="C81" s="34" t="s">
        <v>32</v>
      </c>
      <c r="D81" s="35">
        <v>41397</v>
      </c>
      <c r="E81" s="34" t="s">
        <v>36</v>
      </c>
      <c r="F81" s="34">
        <v>3000</v>
      </c>
      <c r="G81" s="36">
        <v>20</v>
      </c>
      <c r="H81" s="36">
        <v>30000</v>
      </c>
      <c r="I81" s="37">
        <v>2.5000000000000001E-2</v>
      </c>
      <c r="J81" s="9">
        <f t="shared" si="2"/>
        <v>585000</v>
      </c>
      <c r="K81" s="9">
        <f t="shared" si="3"/>
        <v>678600</v>
      </c>
    </row>
    <row r="82" spans="1:11" x14ac:dyDescent="0.2">
      <c r="A82" s="34" t="s">
        <v>15</v>
      </c>
      <c r="B82" s="34" t="s">
        <v>29</v>
      </c>
      <c r="C82" s="34" t="s">
        <v>32</v>
      </c>
      <c r="D82" s="35">
        <v>41413</v>
      </c>
      <c r="E82" s="34" t="s">
        <v>34</v>
      </c>
      <c r="F82" s="34">
        <v>250</v>
      </c>
      <c r="G82" s="36">
        <v>20</v>
      </c>
      <c r="H82" s="36">
        <v>2500</v>
      </c>
      <c r="I82" s="37">
        <v>0.02</v>
      </c>
      <c r="J82" s="9">
        <f t="shared" si="2"/>
        <v>49000</v>
      </c>
      <c r="K82" s="9">
        <f t="shared" si="3"/>
        <v>56839.999999999993</v>
      </c>
    </row>
    <row r="83" spans="1:11" x14ac:dyDescent="0.2">
      <c r="A83" s="34" t="s">
        <v>15</v>
      </c>
      <c r="B83" s="34" t="s">
        <v>29</v>
      </c>
      <c r="C83" s="34" t="s">
        <v>32</v>
      </c>
      <c r="D83" s="35">
        <v>41417</v>
      </c>
      <c r="E83" s="34" t="s">
        <v>38</v>
      </c>
      <c r="F83" s="34">
        <v>2000</v>
      </c>
      <c r="G83" s="36">
        <v>20</v>
      </c>
      <c r="H83" s="36">
        <v>20000</v>
      </c>
      <c r="I83" s="37">
        <v>0.04</v>
      </c>
      <c r="J83" s="9">
        <f t="shared" si="2"/>
        <v>384000</v>
      </c>
      <c r="K83" s="9">
        <f t="shared" si="3"/>
        <v>445439.99999999994</v>
      </c>
    </row>
    <row r="84" spans="1:11" x14ac:dyDescent="0.2">
      <c r="A84" s="34" t="s">
        <v>15</v>
      </c>
      <c r="B84" s="34" t="s">
        <v>29</v>
      </c>
      <c r="C84" s="34" t="s">
        <v>31</v>
      </c>
      <c r="D84" s="35">
        <v>41404</v>
      </c>
      <c r="E84" s="34" t="s">
        <v>37</v>
      </c>
      <c r="F84" s="34">
        <v>2000</v>
      </c>
      <c r="G84" s="36">
        <v>10</v>
      </c>
      <c r="H84" s="36">
        <v>20000</v>
      </c>
      <c r="I84" s="37">
        <v>3.5000000000000003E-2</v>
      </c>
      <c r="J84" s="9">
        <f t="shared" si="2"/>
        <v>193000</v>
      </c>
      <c r="K84" s="9">
        <f t="shared" si="3"/>
        <v>223879.99999999997</v>
      </c>
    </row>
    <row r="85" spans="1:11" x14ac:dyDescent="0.2">
      <c r="A85" s="34" t="s">
        <v>15</v>
      </c>
      <c r="B85" s="34" t="s">
        <v>29</v>
      </c>
      <c r="C85" s="34" t="s">
        <v>31</v>
      </c>
      <c r="D85" s="35">
        <v>41408</v>
      </c>
      <c r="E85" s="34" t="s">
        <v>35</v>
      </c>
      <c r="F85" s="34">
        <v>3000</v>
      </c>
      <c r="G85" s="36">
        <v>10</v>
      </c>
      <c r="H85" s="36">
        <v>30000</v>
      </c>
      <c r="I85" s="37">
        <v>0.03</v>
      </c>
      <c r="J85" s="9">
        <f t="shared" si="2"/>
        <v>291000</v>
      </c>
      <c r="K85" s="9">
        <f t="shared" si="3"/>
        <v>337560</v>
      </c>
    </row>
    <row r="86" spans="1:11" x14ac:dyDescent="0.2">
      <c r="A86" s="34" t="s">
        <v>15</v>
      </c>
      <c r="B86" s="34" t="s">
        <v>29</v>
      </c>
      <c r="C86" s="34" t="s">
        <v>31</v>
      </c>
      <c r="D86" s="35">
        <v>41412</v>
      </c>
      <c r="E86" s="34" t="s">
        <v>39</v>
      </c>
      <c r="F86" s="34">
        <v>5000</v>
      </c>
      <c r="G86" s="36">
        <v>10</v>
      </c>
      <c r="H86" s="36">
        <v>5000</v>
      </c>
      <c r="I86" s="37">
        <v>1.4999999999999999E-2</v>
      </c>
      <c r="J86" s="9">
        <f t="shared" si="2"/>
        <v>49250</v>
      </c>
      <c r="K86" s="9">
        <f t="shared" si="3"/>
        <v>57129.999999999993</v>
      </c>
    </row>
    <row r="87" spans="1:11" x14ac:dyDescent="0.2">
      <c r="A87" s="34" t="s">
        <v>15</v>
      </c>
      <c r="B87" s="34" t="s">
        <v>29</v>
      </c>
      <c r="C87" s="34" t="s">
        <v>31</v>
      </c>
      <c r="D87" s="35">
        <v>41416</v>
      </c>
      <c r="E87" s="34" t="s">
        <v>37</v>
      </c>
      <c r="F87" s="34">
        <v>1500</v>
      </c>
      <c r="G87" s="36">
        <v>10</v>
      </c>
      <c r="H87" s="36">
        <v>15000</v>
      </c>
      <c r="I87" s="37">
        <v>3.5000000000000003E-2</v>
      </c>
      <c r="J87" s="9">
        <f t="shared" si="2"/>
        <v>144750</v>
      </c>
      <c r="K87" s="9">
        <f t="shared" si="3"/>
        <v>167910</v>
      </c>
    </row>
    <row r="88" spans="1:11" x14ac:dyDescent="0.2">
      <c r="A88" s="34" t="s">
        <v>15</v>
      </c>
      <c r="B88" s="34" t="s">
        <v>29</v>
      </c>
      <c r="C88" s="34" t="s">
        <v>30</v>
      </c>
      <c r="D88" s="35">
        <v>41399</v>
      </c>
      <c r="E88" s="34" t="s">
        <v>38</v>
      </c>
      <c r="F88" s="34">
        <v>5000</v>
      </c>
      <c r="G88" s="36">
        <v>20</v>
      </c>
      <c r="H88" s="36">
        <v>5000</v>
      </c>
      <c r="I88" s="37">
        <v>0.04</v>
      </c>
      <c r="J88" s="9">
        <f t="shared" si="2"/>
        <v>96000</v>
      </c>
      <c r="K88" s="9">
        <f t="shared" si="3"/>
        <v>111359.99999999999</v>
      </c>
    </row>
    <row r="89" spans="1:11" x14ac:dyDescent="0.2">
      <c r="A89" s="34" t="s">
        <v>15</v>
      </c>
      <c r="B89" s="34" t="s">
        <v>29</v>
      </c>
      <c r="C89" s="34" t="s">
        <v>30</v>
      </c>
      <c r="D89" s="35">
        <v>41403</v>
      </c>
      <c r="E89" s="34" t="s">
        <v>36</v>
      </c>
      <c r="F89" s="34">
        <v>1500</v>
      </c>
      <c r="G89" s="36">
        <v>20</v>
      </c>
      <c r="H89" s="36">
        <v>15000</v>
      </c>
      <c r="I89" s="37">
        <v>2.5000000000000001E-2</v>
      </c>
      <c r="J89" s="9">
        <f t="shared" si="2"/>
        <v>292500</v>
      </c>
      <c r="K89" s="9">
        <f t="shared" si="3"/>
        <v>339300</v>
      </c>
    </row>
    <row r="90" spans="1:11" x14ac:dyDescent="0.2">
      <c r="A90" s="34" t="s">
        <v>15</v>
      </c>
      <c r="B90" s="34" t="s">
        <v>29</v>
      </c>
      <c r="C90" s="34" t="s">
        <v>30</v>
      </c>
      <c r="D90" s="35">
        <v>41407</v>
      </c>
      <c r="E90" s="34" t="s">
        <v>34</v>
      </c>
      <c r="F90" s="34">
        <v>1000</v>
      </c>
      <c r="G90" s="36">
        <v>20</v>
      </c>
      <c r="H90" s="36">
        <v>10000</v>
      </c>
      <c r="I90" s="37">
        <v>0.02</v>
      </c>
      <c r="J90" s="9">
        <f t="shared" si="2"/>
        <v>196000</v>
      </c>
      <c r="K90" s="9">
        <f t="shared" si="3"/>
        <v>227359.99999999997</v>
      </c>
    </row>
    <row r="91" spans="1:11" x14ac:dyDescent="0.2">
      <c r="A91" s="34" t="s">
        <v>15</v>
      </c>
      <c r="B91" s="34" t="s">
        <v>29</v>
      </c>
      <c r="C91" s="34" t="s">
        <v>33</v>
      </c>
      <c r="D91" s="35">
        <v>41398</v>
      </c>
      <c r="E91" s="34" t="s">
        <v>37</v>
      </c>
      <c r="F91" s="34">
        <v>500</v>
      </c>
      <c r="G91" s="36">
        <v>10</v>
      </c>
      <c r="H91" s="36">
        <v>5000</v>
      </c>
      <c r="I91" s="37">
        <v>3.5000000000000003E-2</v>
      </c>
      <c r="J91" s="9">
        <f t="shared" si="2"/>
        <v>48250</v>
      </c>
      <c r="K91" s="9">
        <f t="shared" si="3"/>
        <v>55969.999999999993</v>
      </c>
    </row>
    <row r="92" spans="1:11" x14ac:dyDescent="0.2">
      <c r="A92" s="34" t="s">
        <v>15</v>
      </c>
      <c r="B92" s="34" t="s">
        <v>29</v>
      </c>
      <c r="C92" s="34" t="s">
        <v>33</v>
      </c>
      <c r="D92" s="35">
        <v>41402</v>
      </c>
      <c r="E92" s="34" t="s">
        <v>35</v>
      </c>
      <c r="F92" s="34">
        <v>250</v>
      </c>
      <c r="G92" s="36">
        <v>10</v>
      </c>
      <c r="H92" s="36">
        <v>2500</v>
      </c>
      <c r="I92" s="37">
        <v>0.03</v>
      </c>
      <c r="J92" s="9">
        <f t="shared" si="2"/>
        <v>24250</v>
      </c>
      <c r="K92" s="9">
        <f t="shared" si="3"/>
        <v>28129.999999999996</v>
      </c>
    </row>
    <row r="93" spans="1:11" x14ac:dyDescent="0.2">
      <c r="A93" s="34" t="s">
        <v>15</v>
      </c>
      <c r="B93" s="34" t="s">
        <v>29</v>
      </c>
      <c r="C93" s="34" t="s">
        <v>33</v>
      </c>
      <c r="D93" s="35">
        <v>41418</v>
      </c>
      <c r="E93" s="34" t="s">
        <v>39</v>
      </c>
      <c r="F93" s="34">
        <v>1000</v>
      </c>
      <c r="G93" s="36">
        <v>10</v>
      </c>
      <c r="H93" s="36">
        <v>10000</v>
      </c>
      <c r="I93" s="37">
        <v>1.4999999999999999E-2</v>
      </c>
      <c r="J93" s="9">
        <f t="shared" si="2"/>
        <v>98500</v>
      </c>
      <c r="K93" s="9">
        <f t="shared" si="3"/>
        <v>114259.99999999999</v>
      </c>
    </row>
    <row r="94" spans="1:11" x14ac:dyDescent="0.2">
      <c r="A94" s="34" t="s">
        <v>15</v>
      </c>
      <c r="B94" s="34" t="s">
        <v>27</v>
      </c>
      <c r="C94" s="34" t="s">
        <v>32</v>
      </c>
      <c r="D94" s="35">
        <v>41397</v>
      </c>
      <c r="E94" s="34" t="s">
        <v>36</v>
      </c>
      <c r="F94" s="34">
        <v>2000</v>
      </c>
      <c r="G94" s="36">
        <v>100</v>
      </c>
      <c r="H94" s="36">
        <v>20000</v>
      </c>
      <c r="I94" s="37">
        <v>2.5000000000000001E-2</v>
      </c>
      <c r="J94" s="9">
        <f t="shared" si="2"/>
        <v>1950000</v>
      </c>
      <c r="K94" s="9">
        <f t="shared" si="3"/>
        <v>2262000</v>
      </c>
    </row>
    <row r="95" spans="1:11" x14ac:dyDescent="0.2">
      <c r="A95" s="34" t="s">
        <v>15</v>
      </c>
      <c r="B95" s="34" t="s">
        <v>27</v>
      </c>
      <c r="C95" s="34" t="s">
        <v>32</v>
      </c>
      <c r="D95" s="35">
        <v>41401</v>
      </c>
      <c r="E95" s="34" t="s">
        <v>34</v>
      </c>
      <c r="F95" s="34">
        <v>3000</v>
      </c>
      <c r="G95" s="36">
        <v>100</v>
      </c>
      <c r="H95" s="36">
        <v>30000</v>
      </c>
      <c r="I95" s="37">
        <v>0.02</v>
      </c>
      <c r="J95" s="9">
        <f t="shared" si="2"/>
        <v>2940000</v>
      </c>
      <c r="K95" s="9">
        <f t="shared" si="3"/>
        <v>3410399.9999999995</v>
      </c>
    </row>
    <row r="96" spans="1:11" x14ac:dyDescent="0.2">
      <c r="A96" s="34" t="s">
        <v>15</v>
      </c>
      <c r="B96" s="34" t="s">
        <v>27</v>
      </c>
      <c r="C96" s="34" t="s">
        <v>32</v>
      </c>
      <c r="D96" s="35">
        <v>41405</v>
      </c>
      <c r="E96" s="34" t="s">
        <v>38</v>
      </c>
      <c r="F96" s="34">
        <v>5000</v>
      </c>
      <c r="G96" s="36">
        <v>100</v>
      </c>
      <c r="H96" s="36">
        <v>5000</v>
      </c>
      <c r="I96" s="37">
        <v>0.04</v>
      </c>
      <c r="J96" s="9">
        <f t="shared" si="2"/>
        <v>480000</v>
      </c>
      <c r="K96" s="9">
        <f t="shared" si="3"/>
        <v>556800</v>
      </c>
    </row>
    <row r="97" spans="1:11" x14ac:dyDescent="0.2">
      <c r="A97" s="34" t="s">
        <v>15</v>
      </c>
      <c r="B97" s="34" t="s">
        <v>27</v>
      </c>
      <c r="C97" s="34" t="s">
        <v>31</v>
      </c>
      <c r="D97" s="35">
        <v>41396</v>
      </c>
      <c r="E97" s="34" t="s">
        <v>35</v>
      </c>
      <c r="F97" s="34">
        <v>1500</v>
      </c>
      <c r="G97" s="36">
        <v>60</v>
      </c>
      <c r="H97" s="36">
        <v>15000</v>
      </c>
      <c r="I97" s="37">
        <v>0.03</v>
      </c>
      <c r="J97" s="9">
        <f t="shared" si="2"/>
        <v>873000</v>
      </c>
      <c r="K97" s="9">
        <f t="shared" si="3"/>
        <v>1012679.9999999999</v>
      </c>
    </row>
    <row r="98" spans="1:11" x14ac:dyDescent="0.2">
      <c r="A98" s="34" t="s">
        <v>15</v>
      </c>
      <c r="B98" s="34" t="s">
        <v>27</v>
      </c>
      <c r="C98" s="34" t="s">
        <v>31</v>
      </c>
      <c r="D98" s="35">
        <v>41400</v>
      </c>
      <c r="E98" s="34" t="s">
        <v>39</v>
      </c>
      <c r="F98" s="34">
        <v>1000</v>
      </c>
      <c r="G98" s="36">
        <v>60</v>
      </c>
      <c r="H98" s="36">
        <v>10000</v>
      </c>
      <c r="I98" s="37">
        <v>1.4999999999999999E-2</v>
      </c>
      <c r="J98" s="9">
        <f t="shared" si="2"/>
        <v>591000</v>
      </c>
      <c r="K98" s="9">
        <f t="shared" si="3"/>
        <v>685560</v>
      </c>
    </row>
    <row r="99" spans="1:11" x14ac:dyDescent="0.2">
      <c r="A99" s="34" t="s">
        <v>15</v>
      </c>
      <c r="B99" s="34" t="s">
        <v>27</v>
      </c>
      <c r="C99" s="34" t="s">
        <v>31</v>
      </c>
      <c r="D99" s="35">
        <v>41416</v>
      </c>
      <c r="E99" s="34" t="s">
        <v>37</v>
      </c>
      <c r="F99" s="34">
        <v>5000</v>
      </c>
      <c r="G99" s="36">
        <v>60</v>
      </c>
      <c r="H99" s="36">
        <v>5000</v>
      </c>
      <c r="I99" s="37">
        <v>3.5000000000000003E-2</v>
      </c>
      <c r="J99" s="9">
        <f t="shared" si="2"/>
        <v>289500</v>
      </c>
      <c r="K99" s="9">
        <f t="shared" si="3"/>
        <v>335820</v>
      </c>
    </row>
    <row r="100" spans="1:11" x14ac:dyDescent="0.2">
      <c r="A100" s="34" t="s">
        <v>15</v>
      </c>
      <c r="B100" s="34" t="s">
        <v>27</v>
      </c>
      <c r="C100" s="34" t="s">
        <v>30</v>
      </c>
      <c r="D100" s="35">
        <v>41395</v>
      </c>
      <c r="E100" s="34" t="s">
        <v>34</v>
      </c>
      <c r="F100" s="34">
        <v>250</v>
      </c>
      <c r="G100" s="36">
        <v>100</v>
      </c>
      <c r="H100" s="36">
        <v>2500</v>
      </c>
      <c r="I100" s="37">
        <v>0.02</v>
      </c>
      <c r="J100" s="9">
        <f t="shared" si="2"/>
        <v>245000</v>
      </c>
      <c r="K100" s="9">
        <f t="shared" si="3"/>
        <v>284200</v>
      </c>
    </row>
    <row r="101" spans="1:11" x14ac:dyDescent="0.2">
      <c r="A101" s="34" t="s">
        <v>15</v>
      </c>
      <c r="B101" s="34" t="s">
        <v>27</v>
      </c>
      <c r="C101" s="34" t="s">
        <v>30</v>
      </c>
      <c r="D101" s="35">
        <v>41407</v>
      </c>
      <c r="E101" s="34" t="s">
        <v>34</v>
      </c>
      <c r="F101" s="34">
        <v>1500</v>
      </c>
      <c r="G101" s="36">
        <v>100</v>
      </c>
      <c r="H101" s="36">
        <v>15000</v>
      </c>
      <c r="I101" s="37">
        <v>0.02</v>
      </c>
      <c r="J101" s="9">
        <f t="shared" si="2"/>
        <v>1470000</v>
      </c>
      <c r="K101" s="9">
        <f t="shared" si="3"/>
        <v>1705199.9999999998</v>
      </c>
    </row>
    <row r="102" spans="1:11" x14ac:dyDescent="0.2">
      <c r="A102" s="34" t="s">
        <v>15</v>
      </c>
      <c r="B102" s="34" t="s">
        <v>27</v>
      </c>
      <c r="C102" s="34" t="s">
        <v>30</v>
      </c>
      <c r="D102" s="35">
        <v>41411</v>
      </c>
      <c r="E102" s="34" t="s">
        <v>38</v>
      </c>
      <c r="F102" s="34">
        <v>1000</v>
      </c>
      <c r="G102" s="36">
        <v>100</v>
      </c>
      <c r="H102" s="36">
        <v>10000</v>
      </c>
      <c r="I102" s="37">
        <v>0.04</v>
      </c>
      <c r="J102" s="9">
        <f t="shared" si="2"/>
        <v>960000</v>
      </c>
      <c r="K102" s="9">
        <f t="shared" si="3"/>
        <v>1113600</v>
      </c>
    </row>
    <row r="103" spans="1:11" x14ac:dyDescent="0.2">
      <c r="A103" s="34" t="s">
        <v>15</v>
      </c>
      <c r="B103" s="34" t="s">
        <v>27</v>
      </c>
      <c r="C103" s="34" t="s">
        <v>30</v>
      </c>
      <c r="D103" s="35">
        <v>41415</v>
      </c>
      <c r="E103" s="34" t="s">
        <v>36</v>
      </c>
      <c r="F103" s="34">
        <v>500</v>
      </c>
      <c r="G103" s="36">
        <v>100</v>
      </c>
      <c r="H103" s="36">
        <v>5000</v>
      </c>
      <c r="I103" s="37">
        <v>2.5000000000000001E-2</v>
      </c>
      <c r="J103" s="9">
        <f t="shared" si="2"/>
        <v>487500</v>
      </c>
      <c r="K103" s="9">
        <f t="shared" si="3"/>
        <v>565500</v>
      </c>
    </row>
    <row r="104" spans="1:11" x14ac:dyDescent="0.2">
      <c r="A104" s="34" t="s">
        <v>15</v>
      </c>
      <c r="B104" s="34" t="s">
        <v>27</v>
      </c>
      <c r="C104" s="34" t="s">
        <v>33</v>
      </c>
      <c r="D104" s="35">
        <v>41402</v>
      </c>
      <c r="E104" s="34" t="s">
        <v>35</v>
      </c>
      <c r="F104" s="34">
        <v>500</v>
      </c>
      <c r="G104" s="36">
        <v>60</v>
      </c>
      <c r="H104" s="36">
        <v>5000</v>
      </c>
      <c r="I104" s="37">
        <v>0.03</v>
      </c>
      <c r="J104" s="9">
        <f t="shared" si="2"/>
        <v>291000</v>
      </c>
      <c r="K104" s="9">
        <f t="shared" si="3"/>
        <v>337560</v>
      </c>
    </row>
    <row r="105" spans="1:11" x14ac:dyDescent="0.2">
      <c r="A105" s="34" t="s">
        <v>15</v>
      </c>
      <c r="B105" s="34" t="s">
        <v>27</v>
      </c>
      <c r="C105" s="34" t="s">
        <v>33</v>
      </c>
      <c r="D105" s="35">
        <v>41406</v>
      </c>
      <c r="E105" s="34" t="s">
        <v>39</v>
      </c>
      <c r="F105" s="34">
        <v>250</v>
      </c>
      <c r="G105" s="36">
        <v>60</v>
      </c>
      <c r="H105" s="36">
        <v>2500</v>
      </c>
      <c r="I105" s="37">
        <v>1.4999999999999999E-2</v>
      </c>
      <c r="J105" s="9">
        <f t="shared" si="2"/>
        <v>147750</v>
      </c>
      <c r="K105" s="9">
        <f t="shared" si="3"/>
        <v>171390</v>
      </c>
    </row>
    <row r="106" spans="1:11" x14ac:dyDescent="0.2">
      <c r="A106" s="34" t="s">
        <v>15</v>
      </c>
      <c r="B106" s="34" t="s">
        <v>27</v>
      </c>
      <c r="C106" s="34" t="s">
        <v>33</v>
      </c>
      <c r="D106" s="35">
        <v>41410</v>
      </c>
      <c r="E106" s="34" t="s">
        <v>37</v>
      </c>
      <c r="F106" s="34">
        <v>2000</v>
      </c>
      <c r="G106" s="36">
        <v>60</v>
      </c>
      <c r="H106" s="36">
        <v>20000</v>
      </c>
      <c r="I106" s="37">
        <v>3.5000000000000003E-2</v>
      </c>
      <c r="J106" s="9">
        <f t="shared" si="2"/>
        <v>1158000</v>
      </c>
      <c r="K106" s="9">
        <f t="shared" si="3"/>
        <v>1343280</v>
      </c>
    </row>
    <row r="107" spans="1:11" x14ac:dyDescent="0.2">
      <c r="A107" s="34" t="s">
        <v>15</v>
      </c>
      <c r="B107" s="34" t="s">
        <v>27</v>
      </c>
      <c r="C107" s="34" t="s">
        <v>33</v>
      </c>
      <c r="D107" s="35">
        <v>41414</v>
      </c>
      <c r="E107" s="34" t="s">
        <v>35</v>
      </c>
      <c r="F107" s="34">
        <v>3000</v>
      </c>
      <c r="G107" s="36">
        <v>60</v>
      </c>
      <c r="H107" s="36">
        <v>30000</v>
      </c>
      <c r="I107" s="37">
        <v>0.03</v>
      </c>
      <c r="J107" s="9">
        <f t="shared" si="2"/>
        <v>1746000</v>
      </c>
      <c r="K107" s="9">
        <f t="shared" si="3"/>
        <v>2025359.9999999998</v>
      </c>
    </row>
    <row r="108" spans="1:11" x14ac:dyDescent="0.2">
      <c r="A108" s="34" t="s">
        <v>15</v>
      </c>
      <c r="B108" s="34" t="s">
        <v>26</v>
      </c>
      <c r="C108" s="34" t="s">
        <v>32</v>
      </c>
      <c r="D108" s="35">
        <v>41401</v>
      </c>
      <c r="E108" s="34" t="s">
        <v>34</v>
      </c>
      <c r="F108" s="34">
        <v>1000</v>
      </c>
      <c r="G108" s="36">
        <v>200</v>
      </c>
      <c r="H108" s="36">
        <v>10000</v>
      </c>
      <c r="I108" s="37">
        <v>0.02</v>
      </c>
      <c r="J108" s="9">
        <f t="shared" si="2"/>
        <v>1960000</v>
      </c>
      <c r="K108" s="9">
        <f t="shared" si="3"/>
        <v>2273600</v>
      </c>
    </row>
    <row r="109" spans="1:11" x14ac:dyDescent="0.2">
      <c r="A109" s="34" t="s">
        <v>15</v>
      </c>
      <c r="B109" s="34" t="s">
        <v>26</v>
      </c>
      <c r="C109" s="34" t="s">
        <v>32</v>
      </c>
      <c r="D109" s="35">
        <v>41405</v>
      </c>
      <c r="E109" s="34" t="s">
        <v>38</v>
      </c>
      <c r="F109" s="34">
        <v>500</v>
      </c>
      <c r="G109" s="36">
        <v>200</v>
      </c>
      <c r="H109" s="36">
        <v>5000</v>
      </c>
      <c r="I109" s="37">
        <v>0.04</v>
      </c>
      <c r="J109" s="9">
        <f t="shared" si="2"/>
        <v>960000</v>
      </c>
      <c r="K109" s="9">
        <f t="shared" si="3"/>
        <v>1113600</v>
      </c>
    </row>
    <row r="110" spans="1:11" x14ac:dyDescent="0.2">
      <c r="A110" s="34" t="s">
        <v>15</v>
      </c>
      <c r="B110" s="34" t="s">
        <v>26</v>
      </c>
      <c r="C110" s="34" t="s">
        <v>32</v>
      </c>
      <c r="D110" s="35">
        <v>41409</v>
      </c>
      <c r="E110" s="34" t="s">
        <v>36</v>
      </c>
      <c r="F110" s="34">
        <v>250</v>
      </c>
      <c r="G110" s="36">
        <v>200</v>
      </c>
      <c r="H110" s="36">
        <v>2500</v>
      </c>
      <c r="I110" s="37">
        <v>2.5000000000000001E-2</v>
      </c>
      <c r="J110" s="9">
        <f t="shared" si="2"/>
        <v>487500</v>
      </c>
      <c r="K110" s="9">
        <f t="shared" si="3"/>
        <v>565500</v>
      </c>
    </row>
    <row r="111" spans="1:11" x14ac:dyDescent="0.2">
      <c r="A111" s="34" t="s">
        <v>15</v>
      </c>
      <c r="B111" s="34" t="s">
        <v>26</v>
      </c>
      <c r="C111" s="34" t="s">
        <v>32</v>
      </c>
      <c r="D111" s="35">
        <v>41413</v>
      </c>
      <c r="E111" s="34" t="s">
        <v>34</v>
      </c>
      <c r="F111" s="34">
        <v>2000</v>
      </c>
      <c r="G111" s="36">
        <v>200</v>
      </c>
      <c r="H111" s="36">
        <v>20000</v>
      </c>
      <c r="I111" s="37">
        <v>0.02</v>
      </c>
      <c r="J111" s="9">
        <f t="shared" si="2"/>
        <v>3920000</v>
      </c>
      <c r="K111" s="9">
        <f t="shared" si="3"/>
        <v>4547200</v>
      </c>
    </row>
    <row r="112" spans="1:11" x14ac:dyDescent="0.2">
      <c r="A112" s="34" t="s">
        <v>15</v>
      </c>
      <c r="B112" s="34" t="s">
        <v>26</v>
      </c>
      <c r="C112" s="34" t="s">
        <v>31</v>
      </c>
      <c r="D112" s="35">
        <v>41396</v>
      </c>
      <c r="E112" s="34" t="s">
        <v>35</v>
      </c>
      <c r="F112" s="34">
        <v>250</v>
      </c>
      <c r="G112" s="36">
        <v>80</v>
      </c>
      <c r="H112" s="36">
        <v>2500</v>
      </c>
      <c r="I112" s="37">
        <v>0.03</v>
      </c>
      <c r="J112" s="9">
        <f t="shared" si="2"/>
        <v>194000</v>
      </c>
      <c r="K112" s="9">
        <f t="shared" si="3"/>
        <v>225039.99999999997</v>
      </c>
    </row>
    <row r="113" spans="1:11" x14ac:dyDescent="0.2">
      <c r="A113" s="34" t="s">
        <v>15</v>
      </c>
      <c r="B113" s="34" t="s">
        <v>26</v>
      </c>
      <c r="C113" s="34" t="s">
        <v>31</v>
      </c>
      <c r="D113" s="35">
        <v>41400</v>
      </c>
      <c r="E113" s="34" t="s">
        <v>39</v>
      </c>
      <c r="F113" s="34">
        <v>2000</v>
      </c>
      <c r="G113" s="36">
        <v>80</v>
      </c>
      <c r="H113" s="36">
        <v>20000</v>
      </c>
      <c r="I113" s="37">
        <v>1.4999999999999999E-2</v>
      </c>
      <c r="J113" s="9">
        <f t="shared" si="2"/>
        <v>1576000</v>
      </c>
      <c r="K113" s="9">
        <f t="shared" si="3"/>
        <v>1828159.9999999998</v>
      </c>
    </row>
    <row r="114" spans="1:11" x14ac:dyDescent="0.2">
      <c r="A114" s="34" t="s">
        <v>15</v>
      </c>
      <c r="B114" s="34" t="s">
        <v>26</v>
      </c>
      <c r="C114" s="34" t="s">
        <v>31</v>
      </c>
      <c r="D114" s="35">
        <v>41404</v>
      </c>
      <c r="E114" s="34" t="s">
        <v>37</v>
      </c>
      <c r="F114" s="34">
        <v>3000</v>
      </c>
      <c r="G114" s="36">
        <v>80</v>
      </c>
      <c r="H114" s="36">
        <v>30000</v>
      </c>
      <c r="I114" s="37">
        <v>3.5000000000000003E-2</v>
      </c>
      <c r="J114" s="9">
        <f t="shared" si="2"/>
        <v>2316000</v>
      </c>
      <c r="K114" s="9">
        <f t="shared" si="3"/>
        <v>2686560</v>
      </c>
    </row>
    <row r="115" spans="1:11" x14ac:dyDescent="0.2">
      <c r="A115" s="34" t="s">
        <v>15</v>
      </c>
      <c r="B115" s="34" t="s">
        <v>26</v>
      </c>
      <c r="C115" s="34" t="s">
        <v>30</v>
      </c>
      <c r="D115" s="35">
        <v>41395</v>
      </c>
      <c r="E115" s="34" t="s">
        <v>34</v>
      </c>
      <c r="F115" s="34">
        <v>5000</v>
      </c>
      <c r="G115" s="36">
        <v>200</v>
      </c>
      <c r="H115" s="36">
        <v>5000</v>
      </c>
      <c r="I115" s="37">
        <v>0.02</v>
      </c>
      <c r="J115" s="9">
        <f t="shared" si="2"/>
        <v>980000</v>
      </c>
      <c r="K115" s="9">
        <f t="shared" si="3"/>
        <v>1136800</v>
      </c>
    </row>
    <row r="116" spans="1:11" x14ac:dyDescent="0.2">
      <c r="A116" s="34" t="s">
        <v>15</v>
      </c>
      <c r="B116" s="34" t="s">
        <v>26</v>
      </c>
      <c r="C116" s="34" t="s">
        <v>30</v>
      </c>
      <c r="D116" s="35">
        <v>41399</v>
      </c>
      <c r="E116" s="34" t="s">
        <v>38</v>
      </c>
      <c r="F116" s="34">
        <v>1500</v>
      </c>
      <c r="G116" s="36">
        <v>200</v>
      </c>
      <c r="H116" s="36">
        <v>15000</v>
      </c>
      <c r="I116" s="37">
        <v>0.04</v>
      </c>
      <c r="J116" s="9">
        <f t="shared" si="2"/>
        <v>2880000</v>
      </c>
      <c r="K116" s="9">
        <f t="shared" si="3"/>
        <v>3340800</v>
      </c>
    </row>
    <row r="117" spans="1:11" x14ac:dyDescent="0.2">
      <c r="A117" s="34" t="s">
        <v>15</v>
      </c>
      <c r="B117" s="34" t="s">
        <v>26</v>
      </c>
      <c r="C117" s="34" t="s">
        <v>30</v>
      </c>
      <c r="D117" s="35">
        <v>41415</v>
      </c>
      <c r="E117" s="34" t="s">
        <v>36</v>
      </c>
      <c r="F117" s="34">
        <v>3000</v>
      </c>
      <c r="G117" s="36">
        <v>200</v>
      </c>
      <c r="H117" s="36">
        <v>30000</v>
      </c>
      <c r="I117" s="37">
        <v>2.5000000000000001E-2</v>
      </c>
      <c r="J117" s="9">
        <f t="shared" si="2"/>
        <v>5850000</v>
      </c>
      <c r="K117" s="9">
        <f t="shared" si="3"/>
        <v>6785999.9999999991</v>
      </c>
    </row>
    <row r="118" spans="1:11" x14ac:dyDescent="0.2">
      <c r="A118" s="34" t="s">
        <v>15</v>
      </c>
      <c r="B118" s="34" t="s">
        <v>26</v>
      </c>
      <c r="C118" s="34" t="s">
        <v>33</v>
      </c>
      <c r="D118" s="35">
        <v>41406</v>
      </c>
      <c r="E118" s="34" t="s">
        <v>39</v>
      </c>
      <c r="F118" s="34">
        <v>5000</v>
      </c>
      <c r="G118" s="36">
        <v>80</v>
      </c>
      <c r="H118" s="36">
        <v>5000</v>
      </c>
      <c r="I118" s="37">
        <v>1.4999999999999999E-2</v>
      </c>
      <c r="J118" s="9">
        <f t="shared" si="2"/>
        <v>394000</v>
      </c>
      <c r="K118" s="9">
        <f t="shared" si="3"/>
        <v>457039.99999999994</v>
      </c>
    </row>
    <row r="119" spans="1:11" x14ac:dyDescent="0.2">
      <c r="A119" s="34" t="s">
        <v>15</v>
      </c>
      <c r="B119" s="34" t="s">
        <v>26</v>
      </c>
      <c r="C119" s="34" t="s">
        <v>33</v>
      </c>
      <c r="D119" s="35">
        <v>41410</v>
      </c>
      <c r="E119" s="34" t="s">
        <v>37</v>
      </c>
      <c r="F119" s="34">
        <v>1500</v>
      </c>
      <c r="G119" s="36">
        <v>80</v>
      </c>
      <c r="H119" s="36">
        <v>15000</v>
      </c>
      <c r="I119" s="37">
        <v>3.5000000000000003E-2</v>
      </c>
      <c r="J119" s="9">
        <f t="shared" si="2"/>
        <v>1158000</v>
      </c>
      <c r="K119" s="9">
        <f t="shared" si="3"/>
        <v>1343280</v>
      </c>
    </row>
    <row r="120" spans="1:11" x14ac:dyDescent="0.2">
      <c r="A120" s="34" t="s">
        <v>15</v>
      </c>
      <c r="B120" s="34" t="s">
        <v>26</v>
      </c>
      <c r="C120" s="34" t="s">
        <v>33</v>
      </c>
      <c r="D120" s="35">
        <v>41414</v>
      </c>
      <c r="E120" s="34" t="s">
        <v>35</v>
      </c>
      <c r="F120" s="34">
        <v>1000</v>
      </c>
      <c r="G120" s="36">
        <v>80</v>
      </c>
      <c r="H120" s="36">
        <v>10000</v>
      </c>
      <c r="I120" s="37">
        <v>0.03</v>
      </c>
      <c r="J120" s="9">
        <f t="shared" si="2"/>
        <v>776000</v>
      </c>
      <c r="K120" s="9">
        <f t="shared" si="3"/>
        <v>900159.99999999988</v>
      </c>
    </row>
    <row r="121" spans="1:11" x14ac:dyDescent="0.2">
      <c r="A121" s="34" t="s">
        <v>15</v>
      </c>
      <c r="B121" s="34" t="s">
        <v>26</v>
      </c>
      <c r="C121" s="34" t="s">
        <v>33</v>
      </c>
      <c r="D121" s="35">
        <v>41418</v>
      </c>
      <c r="E121" s="34" t="s">
        <v>39</v>
      </c>
      <c r="F121" s="34">
        <v>500</v>
      </c>
      <c r="G121" s="36">
        <v>80</v>
      </c>
      <c r="H121" s="36">
        <v>5000</v>
      </c>
      <c r="I121" s="37">
        <v>1.4999999999999999E-2</v>
      </c>
      <c r="J121" s="9">
        <f t="shared" si="2"/>
        <v>394000</v>
      </c>
      <c r="K121" s="9">
        <f t="shared" si="3"/>
        <v>457039.99999999994</v>
      </c>
    </row>
    <row r="122" spans="1:11" x14ac:dyDescent="0.2">
      <c r="A122" s="34" t="s">
        <v>15</v>
      </c>
      <c r="B122" s="34" t="s">
        <v>25</v>
      </c>
      <c r="C122" s="34" t="s">
        <v>32</v>
      </c>
      <c r="D122" s="35">
        <v>41405</v>
      </c>
      <c r="E122" s="34" t="s">
        <v>38</v>
      </c>
      <c r="F122" s="34">
        <v>3000</v>
      </c>
      <c r="G122" s="36">
        <v>50</v>
      </c>
      <c r="H122" s="36">
        <v>30000</v>
      </c>
      <c r="I122" s="37">
        <v>0.04</v>
      </c>
      <c r="J122" s="9">
        <f t="shared" si="2"/>
        <v>1440000</v>
      </c>
      <c r="K122" s="9">
        <f t="shared" si="3"/>
        <v>1670400</v>
      </c>
    </row>
    <row r="123" spans="1:11" x14ac:dyDescent="0.2">
      <c r="A123" s="34" t="s">
        <v>15</v>
      </c>
      <c r="B123" s="34" t="s">
        <v>25</v>
      </c>
      <c r="C123" s="34" t="s">
        <v>32</v>
      </c>
      <c r="D123" s="35">
        <v>41409</v>
      </c>
      <c r="E123" s="34" t="s">
        <v>36</v>
      </c>
      <c r="F123" s="34">
        <v>5000</v>
      </c>
      <c r="G123" s="36">
        <v>50</v>
      </c>
      <c r="H123" s="36">
        <v>5000</v>
      </c>
      <c r="I123" s="37">
        <v>2.5000000000000001E-2</v>
      </c>
      <c r="J123" s="9">
        <f t="shared" si="2"/>
        <v>243750</v>
      </c>
      <c r="K123" s="9">
        <f t="shared" si="3"/>
        <v>282750</v>
      </c>
    </row>
    <row r="124" spans="1:11" x14ac:dyDescent="0.2">
      <c r="A124" s="34" t="s">
        <v>15</v>
      </c>
      <c r="B124" s="34" t="s">
        <v>25</v>
      </c>
      <c r="C124" s="34" t="s">
        <v>32</v>
      </c>
      <c r="D124" s="35">
        <v>41413</v>
      </c>
      <c r="E124" s="34" t="s">
        <v>34</v>
      </c>
      <c r="F124" s="34">
        <v>1500</v>
      </c>
      <c r="G124" s="36">
        <v>50</v>
      </c>
      <c r="H124" s="36">
        <v>15000</v>
      </c>
      <c r="I124" s="37">
        <v>0.02</v>
      </c>
      <c r="J124" s="9">
        <f t="shared" si="2"/>
        <v>735000</v>
      </c>
      <c r="K124" s="9">
        <f t="shared" si="3"/>
        <v>852599.99999999988</v>
      </c>
    </row>
    <row r="125" spans="1:11" x14ac:dyDescent="0.2">
      <c r="A125" s="34" t="s">
        <v>15</v>
      </c>
      <c r="B125" s="34" t="s">
        <v>25</v>
      </c>
      <c r="C125" s="34" t="s">
        <v>32</v>
      </c>
      <c r="D125" s="35">
        <v>41417</v>
      </c>
      <c r="E125" s="34" t="s">
        <v>38</v>
      </c>
      <c r="F125" s="34">
        <v>1000</v>
      </c>
      <c r="G125" s="36">
        <v>50</v>
      </c>
      <c r="H125" s="36">
        <v>10000</v>
      </c>
      <c r="I125" s="37">
        <v>0.04</v>
      </c>
      <c r="J125" s="9">
        <f t="shared" si="2"/>
        <v>480000</v>
      </c>
      <c r="K125" s="9">
        <f t="shared" si="3"/>
        <v>556800</v>
      </c>
    </row>
    <row r="126" spans="1:11" x14ac:dyDescent="0.2">
      <c r="A126" s="34" t="s">
        <v>15</v>
      </c>
      <c r="B126" s="34" t="s">
        <v>25</v>
      </c>
      <c r="C126" s="34" t="s">
        <v>31</v>
      </c>
      <c r="D126" s="35">
        <v>41400</v>
      </c>
      <c r="E126" s="34" t="s">
        <v>39</v>
      </c>
      <c r="F126" s="34">
        <v>1500</v>
      </c>
      <c r="G126" s="36">
        <v>150</v>
      </c>
      <c r="H126" s="36">
        <v>15000</v>
      </c>
      <c r="I126" s="37">
        <v>1.4999999999999999E-2</v>
      </c>
      <c r="J126" s="9">
        <f t="shared" si="2"/>
        <v>2216250</v>
      </c>
      <c r="K126" s="9">
        <f t="shared" si="3"/>
        <v>2570850</v>
      </c>
    </row>
    <row r="127" spans="1:11" x14ac:dyDescent="0.2">
      <c r="A127" s="34" t="s">
        <v>15</v>
      </c>
      <c r="B127" s="34" t="s">
        <v>25</v>
      </c>
      <c r="C127" s="34" t="s">
        <v>31</v>
      </c>
      <c r="D127" s="35">
        <v>41404</v>
      </c>
      <c r="E127" s="34" t="s">
        <v>37</v>
      </c>
      <c r="F127" s="34">
        <v>1000</v>
      </c>
      <c r="G127" s="36">
        <v>150</v>
      </c>
      <c r="H127" s="36">
        <v>10000</v>
      </c>
      <c r="I127" s="37">
        <v>3.5000000000000003E-2</v>
      </c>
      <c r="J127" s="9">
        <f t="shared" si="2"/>
        <v>1447500</v>
      </c>
      <c r="K127" s="9">
        <f t="shared" si="3"/>
        <v>1679100</v>
      </c>
    </row>
    <row r="128" spans="1:11" x14ac:dyDescent="0.2">
      <c r="A128" s="34" t="s">
        <v>15</v>
      </c>
      <c r="B128" s="34" t="s">
        <v>25</v>
      </c>
      <c r="C128" s="34" t="s">
        <v>31</v>
      </c>
      <c r="D128" s="35">
        <v>41408</v>
      </c>
      <c r="E128" s="34" t="s">
        <v>35</v>
      </c>
      <c r="F128" s="34">
        <v>500</v>
      </c>
      <c r="G128" s="36">
        <v>150</v>
      </c>
      <c r="H128" s="36">
        <v>5000</v>
      </c>
      <c r="I128" s="37">
        <v>0.03</v>
      </c>
      <c r="J128" s="9">
        <f t="shared" si="2"/>
        <v>727500</v>
      </c>
      <c r="K128" s="9">
        <f t="shared" si="3"/>
        <v>843900</v>
      </c>
    </row>
    <row r="129" spans="1:11" x14ac:dyDescent="0.2">
      <c r="A129" s="34" t="s">
        <v>15</v>
      </c>
      <c r="B129" s="34" t="s">
        <v>25</v>
      </c>
      <c r="C129" s="34" t="s">
        <v>30</v>
      </c>
      <c r="D129" s="35">
        <v>41395</v>
      </c>
      <c r="E129" s="34" t="s">
        <v>34</v>
      </c>
      <c r="F129" s="34">
        <v>500</v>
      </c>
      <c r="G129" s="36">
        <v>50</v>
      </c>
      <c r="H129" s="36">
        <v>5000</v>
      </c>
      <c r="I129" s="37">
        <v>0.02</v>
      </c>
      <c r="J129" s="9">
        <f t="shared" si="2"/>
        <v>245000</v>
      </c>
      <c r="K129" s="9">
        <f t="shared" si="3"/>
        <v>284200</v>
      </c>
    </row>
    <row r="130" spans="1:11" x14ac:dyDescent="0.2">
      <c r="A130" s="34" t="s">
        <v>15</v>
      </c>
      <c r="B130" s="34" t="s">
        <v>25</v>
      </c>
      <c r="C130" s="34" t="s">
        <v>30</v>
      </c>
      <c r="D130" s="35">
        <v>41399</v>
      </c>
      <c r="E130" s="34" t="s">
        <v>38</v>
      </c>
      <c r="F130" s="34">
        <v>250</v>
      </c>
      <c r="G130" s="36">
        <v>50</v>
      </c>
      <c r="H130" s="36">
        <v>2500</v>
      </c>
      <c r="I130" s="37">
        <v>0.04</v>
      </c>
      <c r="J130" s="9">
        <f t="shared" ref="J130:J193" si="4">G130*H130*(1-I130)</f>
        <v>120000</v>
      </c>
      <c r="K130" s="9">
        <f t="shared" ref="K130:K193" si="5">J130*1.16</f>
        <v>139200</v>
      </c>
    </row>
    <row r="131" spans="1:11" x14ac:dyDescent="0.2">
      <c r="A131" s="34" t="s">
        <v>15</v>
      </c>
      <c r="B131" s="34" t="s">
        <v>25</v>
      </c>
      <c r="C131" s="34" t="s">
        <v>30</v>
      </c>
      <c r="D131" s="35">
        <v>41403</v>
      </c>
      <c r="E131" s="34" t="s">
        <v>36</v>
      </c>
      <c r="F131" s="34">
        <v>2000</v>
      </c>
      <c r="G131" s="36">
        <v>50</v>
      </c>
      <c r="H131" s="36">
        <v>20000</v>
      </c>
      <c r="I131" s="37">
        <v>2.5000000000000001E-2</v>
      </c>
      <c r="J131" s="9">
        <f t="shared" si="4"/>
        <v>975000</v>
      </c>
      <c r="K131" s="9">
        <f t="shared" si="5"/>
        <v>1131000</v>
      </c>
    </row>
    <row r="132" spans="1:11" x14ac:dyDescent="0.2">
      <c r="A132" s="34" t="s">
        <v>15</v>
      </c>
      <c r="B132" s="34" t="s">
        <v>25</v>
      </c>
      <c r="C132" s="34" t="s">
        <v>33</v>
      </c>
      <c r="D132" s="35">
        <v>41398</v>
      </c>
      <c r="E132" s="34" t="s">
        <v>37</v>
      </c>
      <c r="F132" s="34">
        <v>5000</v>
      </c>
      <c r="G132" s="36">
        <v>150</v>
      </c>
      <c r="H132" s="36">
        <v>5000</v>
      </c>
      <c r="I132" s="37">
        <v>3.5000000000000003E-2</v>
      </c>
      <c r="J132" s="9">
        <f t="shared" si="4"/>
        <v>723750</v>
      </c>
      <c r="K132" s="9">
        <f t="shared" si="5"/>
        <v>839550</v>
      </c>
    </row>
    <row r="133" spans="1:11" x14ac:dyDescent="0.2">
      <c r="A133" s="34" t="s">
        <v>15</v>
      </c>
      <c r="B133" s="34" t="s">
        <v>25</v>
      </c>
      <c r="C133" s="34" t="s">
        <v>33</v>
      </c>
      <c r="D133" s="35">
        <v>41414</v>
      </c>
      <c r="E133" s="34" t="s">
        <v>35</v>
      </c>
      <c r="F133" s="34">
        <v>2000</v>
      </c>
      <c r="G133" s="36">
        <v>150</v>
      </c>
      <c r="H133" s="36">
        <v>20000</v>
      </c>
      <c r="I133" s="37">
        <v>0.03</v>
      </c>
      <c r="J133" s="9">
        <f t="shared" si="4"/>
        <v>2910000</v>
      </c>
      <c r="K133" s="9">
        <f t="shared" si="5"/>
        <v>3375600</v>
      </c>
    </row>
    <row r="134" spans="1:11" x14ac:dyDescent="0.2">
      <c r="A134" s="34" t="s">
        <v>15</v>
      </c>
      <c r="B134" s="34" t="s">
        <v>25</v>
      </c>
      <c r="C134" s="34" t="s">
        <v>33</v>
      </c>
      <c r="D134" s="35">
        <v>41418</v>
      </c>
      <c r="E134" s="34" t="s">
        <v>39</v>
      </c>
      <c r="F134" s="34">
        <v>3000</v>
      </c>
      <c r="G134" s="36">
        <v>150</v>
      </c>
      <c r="H134" s="36">
        <v>30000</v>
      </c>
      <c r="I134" s="37">
        <v>1.4999999999999999E-2</v>
      </c>
      <c r="J134" s="9">
        <f t="shared" si="4"/>
        <v>4432500</v>
      </c>
      <c r="K134" s="9">
        <f t="shared" si="5"/>
        <v>5141700</v>
      </c>
    </row>
    <row r="135" spans="1:11" x14ac:dyDescent="0.2">
      <c r="A135" s="34" t="s">
        <v>11</v>
      </c>
      <c r="B135" s="34" t="s">
        <v>28</v>
      </c>
      <c r="C135" s="34" t="s">
        <v>32</v>
      </c>
      <c r="D135" s="35">
        <v>41401</v>
      </c>
      <c r="E135" s="34" t="s">
        <v>34</v>
      </c>
      <c r="F135" s="34">
        <v>250</v>
      </c>
      <c r="G135" s="36">
        <v>190</v>
      </c>
      <c r="H135" s="36">
        <v>2500</v>
      </c>
      <c r="I135" s="37">
        <v>0.02</v>
      </c>
      <c r="J135" s="9">
        <f t="shared" si="4"/>
        <v>465500</v>
      </c>
      <c r="K135" s="9">
        <f t="shared" si="5"/>
        <v>539980</v>
      </c>
    </row>
    <row r="136" spans="1:11" x14ac:dyDescent="0.2">
      <c r="A136" s="34" t="s">
        <v>11</v>
      </c>
      <c r="B136" s="34" t="s">
        <v>28</v>
      </c>
      <c r="C136" s="34" t="s">
        <v>32</v>
      </c>
      <c r="D136" s="35">
        <v>41405</v>
      </c>
      <c r="E136" s="34" t="s">
        <v>38</v>
      </c>
      <c r="F136" s="34">
        <v>2000</v>
      </c>
      <c r="G136" s="36">
        <v>40</v>
      </c>
      <c r="H136" s="36">
        <v>20000</v>
      </c>
      <c r="I136" s="37">
        <v>0.04</v>
      </c>
      <c r="J136" s="9">
        <f t="shared" si="4"/>
        <v>768000</v>
      </c>
      <c r="K136" s="9">
        <f t="shared" si="5"/>
        <v>890879.99999999988</v>
      </c>
    </row>
    <row r="137" spans="1:11" x14ac:dyDescent="0.2">
      <c r="A137" s="34" t="s">
        <v>11</v>
      </c>
      <c r="B137" s="34" t="s">
        <v>28</v>
      </c>
      <c r="C137" s="34" t="s">
        <v>32</v>
      </c>
      <c r="D137" s="35">
        <v>41409</v>
      </c>
      <c r="E137" s="34" t="s">
        <v>36</v>
      </c>
      <c r="F137" s="34">
        <v>3000</v>
      </c>
      <c r="G137" s="36">
        <v>40</v>
      </c>
      <c r="H137" s="36">
        <v>30000</v>
      </c>
      <c r="I137" s="37">
        <v>2.5000000000000001E-2</v>
      </c>
      <c r="J137" s="9">
        <f t="shared" si="4"/>
        <v>1170000</v>
      </c>
      <c r="K137" s="9">
        <f t="shared" si="5"/>
        <v>1357200</v>
      </c>
    </row>
    <row r="138" spans="1:11" x14ac:dyDescent="0.2">
      <c r="A138" s="34" t="s">
        <v>11</v>
      </c>
      <c r="B138" s="34" t="s">
        <v>28</v>
      </c>
      <c r="C138" s="34" t="s">
        <v>32</v>
      </c>
      <c r="D138" s="35">
        <v>41413</v>
      </c>
      <c r="E138" s="34" t="s">
        <v>34</v>
      </c>
      <c r="F138" s="34">
        <v>5000</v>
      </c>
      <c r="G138" s="36">
        <v>40</v>
      </c>
      <c r="H138" s="36">
        <v>5000</v>
      </c>
      <c r="I138" s="37">
        <v>0.02</v>
      </c>
      <c r="J138" s="9">
        <f t="shared" si="4"/>
        <v>196000</v>
      </c>
      <c r="K138" s="9">
        <f t="shared" si="5"/>
        <v>227359.99999999997</v>
      </c>
    </row>
    <row r="139" spans="1:11" x14ac:dyDescent="0.2">
      <c r="A139" s="34" t="s">
        <v>11</v>
      </c>
      <c r="B139" s="34" t="s">
        <v>28</v>
      </c>
      <c r="C139" s="34" t="s">
        <v>31</v>
      </c>
      <c r="D139" s="35">
        <v>41396</v>
      </c>
      <c r="E139" s="34" t="s">
        <v>35</v>
      </c>
      <c r="F139" s="34">
        <v>3000</v>
      </c>
      <c r="G139" s="36">
        <v>140</v>
      </c>
      <c r="H139" s="36">
        <v>30000</v>
      </c>
      <c r="I139" s="37">
        <v>0.03</v>
      </c>
      <c r="J139" s="9">
        <f t="shared" si="4"/>
        <v>4074000</v>
      </c>
      <c r="K139" s="9">
        <f t="shared" si="5"/>
        <v>4725840</v>
      </c>
    </row>
    <row r="140" spans="1:11" x14ac:dyDescent="0.2">
      <c r="A140" s="34" t="s">
        <v>11</v>
      </c>
      <c r="B140" s="34" t="s">
        <v>28</v>
      </c>
      <c r="C140" s="34" t="s">
        <v>31</v>
      </c>
      <c r="D140" s="35">
        <v>41400</v>
      </c>
      <c r="E140" s="34" t="s">
        <v>39</v>
      </c>
      <c r="F140" s="34">
        <v>5000</v>
      </c>
      <c r="G140" s="36">
        <v>30</v>
      </c>
      <c r="H140" s="36">
        <v>5000</v>
      </c>
      <c r="I140" s="37">
        <v>1.4999999999999999E-2</v>
      </c>
      <c r="J140" s="9">
        <f t="shared" si="4"/>
        <v>147750</v>
      </c>
      <c r="K140" s="9">
        <f t="shared" si="5"/>
        <v>171390</v>
      </c>
    </row>
    <row r="141" spans="1:11" x14ac:dyDescent="0.2">
      <c r="A141" s="34" t="s">
        <v>11</v>
      </c>
      <c r="B141" s="34" t="s">
        <v>28</v>
      </c>
      <c r="C141" s="34" t="s">
        <v>31</v>
      </c>
      <c r="D141" s="35">
        <v>41404</v>
      </c>
      <c r="E141" s="34" t="s">
        <v>37</v>
      </c>
      <c r="F141" s="34">
        <v>1500</v>
      </c>
      <c r="G141" s="36">
        <v>30</v>
      </c>
      <c r="H141" s="36">
        <v>15000</v>
      </c>
      <c r="I141" s="37">
        <v>3.5000000000000003E-2</v>
      </c>
      <c r="J141" s="9">
        <f t="shared" si="4"/>
        <v>434250</v>
      </c>
      <c r="K141" s="9">
        <f t="shared" si="5"/>
        <v>503729.99999999994</v>
      </c>
    </row>
    <row r="142" spans="1:11" x14ac:dyDescent="0.2">
      <c r="A142" s="34" t="s">
        <v>11</v>
      </c>
      <c r="B142" s="34" t="s">
        <v>28</v>
      </c>
      <c r="C142" s="34" t="s">
        <v>31</v>
      </c>
      <c r="D142" s="35">
        <v>41408</v>
      </c>
      <c r="E142" s="34" t="s">
        <v>35</v>
      </c>
      <c r="F142" s="34">
        <v>1000</v>
      </c>
      <c r="G142" s="36">
        <v>30</v>
      </c>
      <c r="H142" s="36">
        <v>10000</v>
      </c>
      <c r="I142" s="37">
        <v>0.03</v>
      </c>
      <c r="J142" s="9">
        <f t="shared" si="4"/>
        <v>291000</v>
      </c>
      <c r="K142" s="9">
        <f t="shared" si="5"/>
        <v>337560</v>
      </c>
    </row>
    <row r="143" spans="1:11" x14ac:dyDescent="0.2">
      <c r="A143" s="34" t="s">
        <v>11</v>
      </c>
      <c r="B143" s="34" t="s">
        <v>28</v>
      </c>
      <c r="C143" s="34" t="s">
        <v>30</v>
      </c>
      <c r="D143" s="35">
        <v>41395</v>
      </c>
      <c r="E143" s="34" t="s">
        <v>34</v>
      </c>
      <c r="F143" s="34">
        <v>1000</v>
      </c>
      <c r="G143" s="36">
        <v>40</v>
      </c>
      <c r="H143" s="36">
        <v>10000</v>
      </c>
      <c r="I143" s="37">
        <v>0.02</v>
      </c>
      <c r="J143" s="9">
        <f t="shared" si="4"/>
        <v>392000</v>
      </c>
      <c r="K143" s="9">
        <f t="shared" si="5"/>
        <v>454719.99999999994</v>
      </c>
    </row>
    <row r="144" spans="1:11" x14ac:dyDescent="0.2">
      <c r="A144" s="34" t="s">
        <v>11</v>
      </c>
      <c r="B144" s="34" t="s">
        <v>28</v>
      </c>
      <c r="C144" s="34" t="s">
        <v>30</v>
      </c>
      <c r="D144" s="35">
        <v>41399</v>
      </c>
      <c r="E144" s="34" t="s">
        <v>38</v>
      </c>
      <c r="F144" s="34">
        <v>500</v>
      </c>
      <c r="G144" s="36">
        <v>40</v>
      </c>
      <c r="H144" s="36">
        <v>5000</v>
      </c>
      <c r="I144" s="37">
        <v>0.04</v>
      </c>
      <c r="J144" s="9">
        <f t="shared" si="4"/>
        <v>192000</v>
      </c>
      <c r="K144" s="9">
        <f t="shared" si="5"/>
        <v>222719.99999999997</v>
      </c>
    </row>
    <row r="145" spans="1:11" x14ac:dyDescent="0.2">
      <c r="A145" s="34" t="s">
        <v>11</v>
      </c>
      <c r="B145" s="34" t="s">
        <v>28</v>
      </c>
      <c r="C145" s="34" t="s">
        <v>30</v>
      </c>
      <c r="D145" s="35">
        <v>41415</v>
      </c>
      <c r="E145" s="34" t="s">
        <v>36</v>
      </c>
      <c r="F145" s="34">
        <v>1500</v>
      </c>
      <c r="G145" s="36">
        <v>90</v>
      </c>
      <c r="H145" s="36">
        <v>15000</v>
      </c>
      <c r="I145" s="37">
        <v>2.5000000000000001E-2</v>
      </c>
      <c r="J145" s="9">
        <f t="shared" si="4"/>
        <v>1316250</v>
      </c>
      <c r="K145" s="9">
        <f t="shared" si="5"/>
        <v>1526850</v>
      </c>
    </row>
    <row r="146" spans="1:11" x14ac:dyDescent="0.2">
      <c r="A146" s="34" t="s">
        <v>11</v>
      </c>
      <c r="B146" s="34" t="s">
        <v>28</v>
      </c>
      <c r="C146" s="34" t="s">
        <v>33</v>
      </c>
      <c r="D146" s="35">
        <v>41410</v>
      </c>
      <c r="E146" s="34" t="s">
        <v>37</v>
      </c>
      <c r="F146" s="34">
        <v>500</v>
      </c>
      <c r="G146" s="36">
        <v>40</v>
      </c>
      <c r="H146" s="36">
        <v>5000</v>
      </c>
      <c r="I146" s="37">
        <v>3.5000000000000003E-2</v>
      </c>
      <c r="J146" s="9">
        <f t="shared" si="4"/>
        <v>193000</v>
      </c>
      <c r="K146" s="9">
        <f t="shared" si="5"/>
        <v>223879.99999999997</v>
      </c>
    </row>
    <row r="147" spans="1:11" x14ac:dyDescent="0.2">
      <c r="A147" s="34" t="s">
        <v>11</v>
      </c>
      <c r="B147" s="34" t="s">
        <v>28</v>
      </c>
      <c r="C147" s="34" t="s">
        <v>33</v>
      </c>
      <c r="D147" s="35">
        <v>41414</v>
      </c>
      <c r="E147" s="34" t="s">
        <v>35</v>
      </c>
      <c r="F147" s="34">
        <v>250</v>
      </c>
      <c r="G147" s="36">
        <v>30</v>
      </c>
      <c r="H147" s="36">
        <v>2500</v>
      </c>
      <c r="I147" s="37">
        <v>0.03</v>
      </c>
      <c r="J147" s="9">
        <f t="shared" si="4"/>
        <v>72750</v>
      </c>
      <c r="K147" s="9">
        <f t="shared" si="5"/>
        <v>84390</v>
      </c>
    </row>
    <row r="148" spans="1:11" x14ac:dyDescent="0.2">
      <c r="A148" s="34" t="s">
        <v>11</v>
      </c>
      <c r="B148" s="34" t="s">
        <v>28</v>
      </c>
      <c r="C148" s="34" t="s">
        <v>33</v>
      </c>
      <c r="D148" s="35">
        <v>41418</v>
      </c>
      <c r="E148" s="34" t="s">
        <v>39</v>
      </c>
      <c r="F148" s="34">
        <v>2000</v>
      </c>
      <c r="G148" s="36">
        <v>30</v>
      </c>
      <c r="H148" s="36">
        <v>20000</v>
      </c>
      <c r="I148" s="37">
        <v>1.4999999999999999E-2</v>
      </c>
      <c r="J148" s="9">
        <f t="shared" si="4"/>
        <v>591000</v>
      </c>
      <c r="K148" s="9">
        <f t="shared" si="5"/>
        <v>685560</v>
      </c>
    </row>
    <row r="149" spans="1:11" x14ac:dyDescent="0.2">
      <c r="A149" s="34" t="s">
        <v>11</v>
      </c>
      <c r="B149" s="34" t="s">
        <v>29</v>
      </c>
      <c r="C149" s="34" t="s">
        <v>32</v>
      </c>
      <c r="D149" s="35">
        <v>41397</v>
      </c>
      <c r="E149" s="34" t="s">
        <v>36</v>
      </c>
      <c r="F149" s="34">
        <v>5000</v>
      </c>
      <c r="G149" s="36">
        <v>150</v>
      </c>
      <c r="H149" s="36">
        <v>5000</v>
      </c>
      <c r="I149" s="37">
        <v>2.5000000000000001E-2</v>
      </c>
      <c r="J149" s="9">
        <f t="shared" si="4"/>
        <v>731250</v>
      </c>
      <c r="K149" s="9">
        <f t="shared" si="5"/>
        <v>848249.99999999988</v>
      </c>
    </row>
    <row r="150" spans="1:11" x14ac:dyDescent="0.2">
      <c r="A150" s="34" t="s">
        <v>11</v>
      </c>
      <c r="B150" s="34" t="s">
        <v>29</v>
      </c>
      <c r="C150" s="34" t="s">
        <v>32</v>
      </c>
      <c r="D150" s="35">
        <v>41401</v>
      </c>
      <c r="E150" s="34" t="s">
        <v>34</v>
      </c>
      <c r="F150" s="34">
        <v>1500</v>
      </c>
      <c r="G150" s="36">
        <v>20</v>
      </c>
      <c r="H150" s="36">
        <v>15000</v>
      </c>
      <c r="I150" s="37">
        <v>0.02</v>
      </c>
      <c r="J150" s="9">
        <f t="shared" si="4"/>
        <v>294000</v>
      </c>
      <c r="K150" s="9">
        <f t="shared" si="5"/>
        <v>341040</v>
      </c>
    </row>
    <row r="151" spans="1:11" x14ac:dyDescent="0.2">
      <c r="A151" s="34" t="s">
        <v>11</v>
      </c>
      <c r="B151" s="34" t="s">
        <v>29</v>
      </c>
      <c r="C151" s="34" t="s">
        <v>32</v>
      </c>
      <c r="D151" s="35">
        <v>41405</v>
      </c>
      <c r="E151" s="34" t="s">
        <v>38</v>
      </c>
      <c r="F151" s="34">
        <v>1000</v>
      </c>
      <c r="G151" s="36">
        <v>20</v>
      </c>
      <c r="H151" s="36">
        <v>10000</v>
      </c>
      <c r="I151" s="37">
        <v>0.04</v>
      </c>
      <c r="J151" s="9">
        <f t="shared" si="4"/>
        <v>192000</v>
      </c>
      <c r="K151" s="9">
        <f t="shared" si="5"/>
        <v>222719.99999999997</v>
      </c>
    </row>
    <row r="152" spans="1:11" x14ac:dyDescent="0.2">
      <c r="A152" s="34" t="s">
        <v>11</v>
      </c>
      <c r="B152" s="34" t="s">
        <v>29</v>
      </c>
      <c r="C152" s="34" t="s">
        <v>32</v>
      </c>
      <c r="D152" s="35">
        <v>41409</v>
      </c>
      <c r="E152" s="34" t="s">
        <v>36</v>
      </c>
      <c r="F152" s="34">
        <v>500</v>
      </c>
      <c r="G152" s="36">
        <v>20</v>
      </c>
      <c r="H152" s="36">
        <v>5000</v>
      </c>
      <c r="I152" s="37">
        <v>2.5000000000000001E-2</v>
      </c>
      <c r="J152" s="9">
        <f t="shared" si="4"/>
        <v>97500</v>
      </c>
      <c r="K152" s="9">
        <f t="shared" si="5"/>
        <v>113099.99999999999</v>
      </c>
    </row>
    <row r="153" spans="1:11" x14ac:dyDescent="0.2">
      <c r="A153" s="34" t="s">
        <v>11</v>
      </c>
      <c r="B153" s="34" t="s">
        <v>29</v>
      </c>
      <c r="C153" s="34" t="s">
        <v>31</v>
      </c>
      <c r="D153" s="35">
        <v>41396</v>
      </c>
      <c r="E153" s="34" t="s">
        <v>35</v>
      </c>
      <c r="F153" s="34">
        <v>500</v>
      </c>
      <c r="G153" s="36">
        <v>10</v>
      </c>
      <c r="H153" s="36">
        <v>5000</v>
      </c>
      <c r="I153" s="37">
        <v>0.03</v>
      </c>
      <c r="J153" s="9">
        <f t="shared" si="4"/>
        <v>48500</v>
      </c>
      <c r="K153" s="9">
        <f t="shared" si="5"/>
        <v>56259.999999999993</v>
      </c>
    </row>
    <row r="154" spans="1:11" x14ac:dyDescent="0.2">
      <c r="A154" s="34" t="s">
        <v>11</v>
      </c>
      <c r="B154" s="34" t="s">
        <v>29</v>
      </c>
      <c r="C154" s="34" t="s">
        <v>31</v>
      </c>
      <c r="D154" s="35">
        <v>41400</v>
      </c>
      <c r="E154" s="34" t="s">
        <v>39</v>
      </c>
      <c r="F154" s="34">
        <v>250</v>
      </c>
      <c r="G154" s="36">
        <v>10</v>
      </c>
      <c r="H154" s="36">
        <v>2500</v>
      </c>
      <c r="I154" s="37">
        <v>1.4999999999999999E-2</v>
      </c>
      <c r="J154" s="9">
        <f t="shared" si="4"/>
        <v>24625</v>
      </c>
      <c r="K154" s="9">
        <f t="shared" si="5"/>
        <v>28564.999999999996</v>
      </c>
    </row>
    <row r="155" spans="1:11" x14ac:dyDescent="0.2">
      <c r="A155" s="34" t="s">
        <v>11</v>
      </c>
      <c r="B155" s="34" t="s">
        <v>29</v>
      </c>
      <c r="C155" s="34" t="s">
        <v>31</v>
      </c>
      <c r="D155" s="35">
        <v>41416</v>
      </c>
      <c r="E155" s="34" t="s">
        <v>37</v>
      </c>
      <c r="F155" s="34">
        <v>1000</v>
      </c>
      <c r="G155" s="36">
        <v>100</v>
      </c>
      <c r="H155" s="36">
        <v>10000</v>
      </c>
      <c r="I155" s="37">
        <v>3.5000000000000003E-2</v>
      </c>
      <c r="J155" s="9">
        <f t="shared" si="4"/>
        <v>965000</v>
      </c>
      <c r="K155" s="9">
        <f t="shared" si="5"/>
        <v>1119400</v>
      </c>
    </row>
    <row r="156" spans="1:11" x14ac:dyDescent="0.2">
      <c r="A156" s="34" t="s">
        <v>11</v>
      </c>
      <c r="B156" s="34" t="s">
        <v>29</v>
      </c>
      <c r="C156" s="34" t="s">
        <v>30</v>
      </c>
      <c r="D156" s="35">
        <v>41395</v>
      </c>
      <c r="E156" s="34" t="s">
        <v>34</v>
      </c>
      <c r="F156" s="34">
        <v>3000</v>
      </c>
      <c r="G156" s="36">
        <v>20</v>
      </c>
      <c r="H156" s="36">
        <v>30000</v>
      </c>
      <c r="I156" s="37">
        <v>0.02</v>
      </c>
      <c r="J156" s="9">
        <f t="shared" si="4"/>
        <v>588000</v>
      </c>
      <c r="K156" s="9">
        <f t="shared" si="5"/>
        <v>682080</v>
      </c>
    </row>
    <row r="157" spans="1:11" x14ac:dyDescent="0.2">
      <c r="A157" s="34" t="s">
        <v>11</v>
      </c>
      <c r="B157" s="34" t="s">
        <v>29</v>
      </c>
      <c r="C157" s="34" t="s">
        <v>30</v>
      </c>
      <c r="D157" s="35">
        <v>41411</v>
      </c>
      <c r="E157" s="34" t="s">
        <v>38</v>
      </c>
      <c r="F157" s="34">
        <v>250</v>
      </c>
      <c r="G157" s="36">
        <v>50</v>
      </c>
      <c r="H157" s="36">
        <v>2500</v>
      </c>
      <c r="I157" s="37">
        <v>0.04</v>
      </c>
      <c r="J157" s="9">
        <f t="shared" si="4"/>
        <v>120000</v>
      </c>
      <c r="K157" s="9">
        <f t="shared" si="5"/>
        <v>139200</v>
      </c>
    </row>
    <row r="158" spans="1:11" x14ac:dyDescent="0.2">
      <c r="A158" s="34" t="s">
        <v>11</v>
      </c>
      <c r="B158" s="34" t="s">
        <v>29</v>
      </c>
      <c r="C158" s="34" t="s">
        <v>30</v>
      </c>
      <c r="D158" s="35">
        <v>41415</v>
      </c>
      <c r="E158" s="34" t="s">
        <v>36</v>
      </c>
      <c r="F158" s="34">
        <v>2000</v>
      </c>
      <c r="G158" s="36">
        <v>20</v>
      </c>
      <c r="H158" s="36">
        <v>20000</v>
      </c>
      <c r="I158" s="37">
        <v>2.5000000000000001E-2</v>
      </c>
      <c r="J158" s="9">
        <f t="shared" si="4"/>
        <v>390000</v>
      </c>
      <c r="K158" s="9">
        <f t="shared" si="5"/>
        <v>452399.99999999994</v>
      </c>
    </row>
    <row r="159" spans="1:11" x14ac:dyDescent="0.2">
      <c r="A159" s="34" t="s">
        <v>11</v>
      </c>
      <c r="B159" s="34" t="s">
        <v>29</v>
      </c>
      <c r="C159" s="34" t="s">
        <v>33</v>
      </c>
      <c r="D159" s="35">
        <v>41402</v>
      </c>
      <c r="E159" s="34" t="s">
        <v>35</v>
      </c>
      <c r="F159" s="34">
        <v>2000</v>
      </c>
      <c r="G159" s="36">
        <v>200</v>
      </c>
      <c r="H159" s="36">
        <v>20000</v>
      </c>
      <c r="I159" s="37">
        <v>0.03</v>
      </c>
      <c r="J159" s="9">
        <f t="shared" si="4"/>
        <v>3880000</v>
      </c>
      <c r="K159" s="9">
        <f t="shared" si="5"/>
        <v>4500800</v>
      </c>
    </row>
    <row r="160" spans="1:11" x14ac:dyDescent="0.2">
      <c r="A160" s="34" t="s">
        <v>11</v>
      </c>
      <c r="B160" s="34" t="s">
        <v>29</v>
      </c>
      <c r="C160" s="34" t="s">
        <v>33</v>
      </c>
      <c r="D160" s="35">
        <v>41406</v>
      </c>
      <c r="E160" s="34" t="s">
        <v>39</v>
      </c>
      <c r="F160" s="34">
        <v>3000</v>
      </c>
      <c r="G160" s="36">
        <v>10</v>
      </c>
      <c r="H160" s="36">
        <v>30000</v>
      </c>
      <c r="I160" s="37">
        <v>1.4999999999999999E-2</v>
      </c>
      <c r="J160" s="9">
        <f t="shared" si="4"/>
        <v>295500</v>
      </c>
      <c r="K160" s="9">
        <f t="shared" si="5"/>
        <v>342780</v>
      </c>
    </row>
    <row r="161" spans="1:11" x14ac:dyDescent="0.2">
      <c r="A161" s="34" t="s">
        <v>11</v>
      </c>
      <c r="B161" s="34" t="s">
        <v>29</v>
      </c>
      <c r="C161" s="34" t="s">
        <v>33</v>
      </c>
      <c r="D161" s="35">
        <v>41410</v>
      </c>
      <c r="E161" s="34" t="s">
        <v>37</v>
      </c>
      <c r="F161" s="34">
        <v>5000</v>
      </c>
      <c r="G161" s="36">
        <v>10</v>
      </c>
      <c r="H161" s="36">
        <v>5000</v>
      </c>
      <c r="I161" s="37">
        <v>3.5000000000000003E-2</v>
      </c>
      <c r="J161" s="9">
        <f t="shared" si="4"/>
        <v>48250</v>
      </c>
      <c r="K161" s="9">
        <f t="shared" si="5"/>
        <v>55969.999999999993</v>
      </c>
    </row>
    <row r="162" spans="1:11" x14ac:dyDescent="0.2">
      <c r="A162" s="34" t="s">
        <v>11</v>
      </c>
      <c r="B162" s="34" t="s">
        <v>29</v>
      </c>
      <c r="C162" s="34" t="s">
        <v>33</v>
      </c>
      <c r="D162" s="35">
        <v>41414</v>
      </c>
      <c r="E162" s="34" t="s">
        <v>35</v>
      </c>
      <c r="F162" s="34">
        <v>1500</v>
      </c>
      <c r="G162" s="36">
        <v>10</v>
      </c>
      <c r="H162" s="36">
        <v>15000</v>
      </c>
      <c r="I162" s="37">
        <v>0.03</v>
      </c>
      <c r="J162" s="9">
        <f t="shared" si="4"/>
        <v>145500</v>
      </c>
      <c r="K162" s="9">
        <f t="shared" si="5"/>
        <v>168780</v>
      </c>
    </row>
    <row r="163" spans="1:11" x14ac:dyDescent="0.2">
      <c r="A163" s="34" t="s">
        <v>11</v>
      </c>
      <c r="B163" s="34" t="s">
        <v>27</v>
      </c>
      <c r="C163" s="34" t="s">
        <v>32</v>
      </c>
      <c r="D163" s="35">
        <v>41409</v>
      </c>
      <c r="E163" s="34" t="s">
        <v>36</v>
      </c>
      <c r="F163" s="34">
        <v>1000</v>
      </c>
      <c r="G163" s="36">
        <v>30</v>
      </c>
      <c r="H163" s="36">
        <v>10000</v>
      </c>
      <c r="I163" s="37">
        <v>2.5000000000000001E-2</v>
      </c>
      <c r="J163" s="9">
        <f t="shared" si="4"/>
        <v>292500</v>
      </c>
      <c r="K163" s="9">
        <f t="shared" si="5"/>
        <v>339300</v>
      </c>
    </row>
    <row r="164" spans="1:11" x14ac:dyDescent="0.2">
      <c r="A164" s="34" t="s">
        <v>11</v>
      </c>
      <c r="B164" s="34" t="s">
        <v>27</v>
      </c>
      <c r="C164" s="34" t="s">
        <v>32</v>
      </c>
      <c r="D164" s="35">
        <v>41413</v>
      </c>
      <c r="E164" s="34" t="s">
        <v>34</v>
      </c>
      <c r="F164" s="34">
        <v>500</v>
      </c>
      <c r="G164" s="36">
        <v>100</v>
      </c>
      <c r="H164" s="36">
        <v>5000</v>
      </c>
      <c r="I164" s="37">
        <v>0.02</v>
      </c>
      <c r="J164" s="9">
        <f t="shared" si="4"/>
        <v>490000</v>
      </c>
      <c r="K164" s="9">
        <f t="shared" si="5"/>
        <v>568400</v>
      </c>
    </row>
    <row r="165" spans="1:11" x14ac:dyDescent="0.2">
      <c r="A165" s="34" t="s">
        <v>11</v>
      </c>
      <c r="B165" s="34" t="s">
        <v>27</v>
      </c>
      <c r="C165" s="34" t="s">
        <v>32</v>
      </c>
      <c r="D165" s="35">
        <v>41417</v>
      </c>
      <c r="E165" s="34" t="s">
        <v>38</v>
      </c>
      <c r="F165" s="34">
        <v>250</v>
      </c>
      <c r="G165" s="36">
        <v>100</v>
      </c>
      <c r="H165" s="36">
        <v>2500</v>
      </c>
      <c r="I165" s="37">
        <v>0.04</v>
      </c>
      <c r="J165" s="9">
        <f t="shared" si="4"/>
        <v>240000</v>
      </c>
      <c r="K165" s="9">
        <f t="shared" si="5"/>
        <v>278400</v>
      </c>
    </row>
    <row r="166" spans="1:11" x14ac:dyDescent="0.2">
      <c r="A166" s="34" t="s">
        <v>11</v>
      </c>
      <c r="B166" s="34" t="s">
        <v>27</v>
      </c>
      <c r="C166" s="34" t="s">
        <v>31</v>
      </c>
      <c r="D166" s="35">
        <v>41400</v>
      </c>
      <c r="E166" s="34" t="s">
        <v>39</v>
      </c>
      <c r="F166" s="34">
        <v>500</v>
      </c>
      <c r="G166" s="36">
        <v>180</v>
      </c>
      <c r="H166" s="36">
        <v>5000</v>
      </c>
      <c r="I166" s="37">
        <v>1.4999999999999999E-2</v>
      </c>
      <c r="J166" s="9">
        <f t="shared" si="4"/>
        <v>886500</v>
      </c>
      <c r="K166" s="9">
        <f t="shared" si="5"/>
        <v>1028339.9999999999</v>
      </c>
    </row>
    <row r="167" spans="1:11" x14ac:dyDescent="0.2">
      <c r="A167" s="34" t="s">
        <v>11</v>
      </c>
      <c r="B167" s="34" t="s">
        <v>27</v>
      </c>
      <c r="C167" s="34" t="s">
        <v>31</v>
      </c>
      <c r="D167" s="35">
        <v>41404</v>
      </c>
      <c r="E167" s="34" t="s">
        <v>37</v>
      </c>
      <c r="F167" s="34">
        <v>250</v>
      </c>
      <c r="G167" s="36">
        <v>60</v>
      </c>
      <c r="H167" s="36">
        <v>2500</v>
      </c>
      <c r="I167" s="37">
        <v>3.5000000000000003E-2</v>
      </c>
      <c r="J167" s="9">
        <f t="shared" si="4"/>
        <v>144750</v>
      </c>
      <c r="K167" s="9">
        <f t="shared" si="5"/>
        <v>167910</v>
      </c>
    </row>
    <row r="168" spans="1:11" x14ac:dyDescent="0.2">
      <c r="A168" s="34" t="s">
        <v>11</v>
      </c>
      <c r="B168" s="34" t="s">
        <v>27</v>
      </c>
      <c r="C168" s="34" t="s">
        <v>31</v>
      </c>
      <c r="D168" s="35">
        <v>41408</v>
      </c>
      <c r="E168" s="34" t="s">
        <v>35</v>
      </c>
      <c r="F168" s="34">
        <v>2000</v>
      </c>
      <c r="G168" s="36">
        <v>60</v>
      </c>
      <c r="H168" s="36">
        <v>20000</v>
      </c>
      <c r="I168" s="37">
        <v>0.03</v>
      </c>
      <c r="J168" s="9">
        <f t="shared" si="4"/>
        <v>1164000</v>
      </c>
      <c r="K168" s="9">
        <f t="shared" si="5"/>
        <v>1350240</v>
      </c>
    </row>
    <row r="169" spans="1:11" x14ac:dyDescent="0.2">
      <c r="A169" s="34" t="s">
        <v>11</v>
      </c>
      <c r="B169" s="34" t="s">
        <v>27</v>
      </c>
      <c r="C169" s="34" t="s">
        <v>31</v>
      </c>
      <c r="D169" s="35">
        <v>41412</v>
      </c>
      <c r="E169" s="34" t="s">
        <v>39</v>
      </c>
      <c r="F169" s="34">
        <v>3000</v>
      </c>
      <c r="G169" s="36">
        <v>60</v>
      </c>
      <c r="H169" s="36">
        <v>30000</v>
      </c>
      <c r="I169" s="37">
        <v>1.4999999999999999E-2</v>
      </c>
      <c r="J169" s="9">
        <f t="shared" si="4"/>
        <v>1773000</v>
      </c>
      <c r="K169" s="9">
        <f t="shared" si="5"/>
        <v>2056679.9999999998</v>
      </c>
    </row>
    <row r="170" spans="1:11" x14ac:dyDescent="0.2">
      <c r="A170" s="34" t="s">
        <v>11</v>
      </c>
      <c r="B170" s="34" t="s">
        <v>27</v>
      </c>
      <c r="C170" s="34" t="s">
        <v>30</v>
      </c>
      <c r="D170" s="35">
        <v>41395</v>
      </c>
      <c r="E170" s="34" t="s">
        <v>34</v>
      </c>
      <c r="F170" s="34">
        <v>2000</v>
      </c>
      <c r="G170" s="36">
        <v>130</v>
      </c>
      <c r="H170" s="36">
        <v>20000</v>
      </c>
      <c r="I170" s="37">
        <v>0.02</v>
      </c>
      <c r="J170" s="9">
        <f t="shared" si="4"/>
        <v>2548000</v>
      </c>
      <c r="K170" s="9">
        <f t="shared" si="5"/>
        <v>2955680</v>
      </c>
    </row>
    <row r="171" spans="1:11" x14ac:dyDescent="0.2">
      <c r="A171" s="34" t="s">
        <v>11</v>
      </c>
      <c r="B171" s="34" t="s">
        <v>27</v>
      </c>
      <c r="C171" s="34" t="s">
        <v>30</v>
      </c>
      <c r="D171" s="35">
        <v>41399</v>
      </c>
      <c r="E171" s="34" t="s">
        <v>38</v>
      </c>
      <c r="F171" s="34">
        <v>3000</v>
      </c>
      <c r="G171" s="36">
        <v>100</v>
      </c>
      <c r="H171" s="36">
        <v>30000</v>
      </c>
      <c r="I171" s="37">
        <v>0.04</v>
      </c>
      <c r="J171" s="9">
        <f t="shared" si="4"/>
        <v>2880000</v>
      </c>
      <c r="K171" s="9">
        <f t="shared" si="5"/>
        <v>3340800</v>
      </c>
    </row>
    <row r="172" spans="1:11" x14ac:dyDescent="0.2">
      <c r="A172" s="34" t="s">
        <v>11</v>
      </c>
      <c r="B172" s="34" t="s">
        <v>27</v>
      </c>
      <c r="C172" s="34" t="s">
        <v>30</v>
      </c>
      <c r="D172" s="35">
        <v>41403</v>
      </c>
      <c r="E172" s="34" t="s">
        <v>36</v>
      </c>
      <c r="F172" s="34">
        <v>5000</v>
      </c>
      <c r="G172" s="36">
        <v>100</v>
      </c>
      <c r="H172" s="36">
        <v>5000</v>
      </c>
      <c r="I172" s="37">
        <v>2.5000000000000001E-2</v>
      </c>
      <c r="J172" s="9">
        <f t="shared" si="4"/>
        <v>487500</v>
      </c>
      <c r="K172" s="9">
        <f t="shared" si="5"/>
        <v>565500</v>
      </c>
    </row>
    <row r="173" spans="1:11" x14ac:dyDescent="0.2">
      <c r="A173" s="34" t="s">
        <v>11</v>
      </c>
      <c r="B173" s="34" t="s">
        <v>27</v>
      </c>
      <c r="C173" s="34" t="s">
        <v>33</v>
      </c>
      <c r="D173" s="35">
        <v>41398</v>
      </c>
      <c r="E173" s="34" t="s">
        <v>37</v>
      </c>
      <c r="F173" s="34">
        <v>1000</v>
      </c>
      <c r="G173" s="36">
        <v>60</v>
      </c>
      <c r="H173" s="36">
        <v>10000</v>
      </c>
      <c r="I173" s="37">
        <v>3.5000000000000003E-2</v>
      </c>
      <c r="J173" s="9">
        <f t="shared" si="4"/>
        <v>579000</v>
      </c>
      <c r="K173" s="9">
        <f t="shared" si="5"/>
        <v>671640</v>
      </c>
    </row>
    <row r="174" spans="1:11" x14ac:dyDescent="0.2">
      <c r="A174" s="34" t="s">
        <v>11</v>
      </c>
      <c r="B174" s="34" t="s">
        <v>27</v>
      </c>
      <c r="C174" s="34" t="s">
        <v>33</v>
      </c>
      <c r="D174" s="35">
        <v>41414</v>
      </c>
      <c r="E174" s="34" t="s">
        <v>35</v>
      </c>
      <c r="F174" s="34">
        <v>5000</v>
      </c>
      <c r="G174" s="36">
        <v>80</v>
      </c>
      <c r="H174" s="36">
        <v>5000</v>
      </c>
      <c r="I174" s="37">
        <v>0.03</v>
      </c>
      <c r="J174" s="9">
        <f t="shared" si="4"/>
        <v>388000</v>
      </c>
      <c r="K174" s="9">
        <f t="shared" si="5"/>
        <v>450079.99999999994</v>
      </c>
    </row>
    <row r="175" spans="1:11" x14ac:dyDescent="0.2">
      <c r="A175" s="34" t="s">
        <v>11</v>
      </c>
      <c r="B175" s="34" t="s">
        <v>27</v>
      </c>
      <c r="C175" s="34" t="s">
        <v>33</v>
      </c>
      <c r="D175" s="35">
        <v>41418</v>
      </c>
      <c r="E175" s="34" t="s">
        <v>39</v>
      </c>
      <c r="F175" s="34">
        <v>1500</v>
      </c>
      <c r="G175" s="36">
        <v>60</v>
      </c>
      <c r="H175" s="36">
        <v>15000</v>
      </c>
      <c r="I175" s="37">
        <v>1.4999999999999999E-2</v>
      </c>
      <c r="J175" s="9">
        <f t="shared" si="4"/>
        <v>886500</v>
      </c>
      <c r="K175" s="9">
        <f t="shared" si="5"/>
        <v>1028339.9999999999</v>
      </c>
    </row>
    <row r="176" spans="1:11" x14ac:dyDescent="0.2">
      <c r="A176" s="34" t="s">
        <v>11</v>
      </c>
      <c r="B176" s="34" t="s">
        <v>26</v>
      </c>
      <c r="C176" s="34" t="s">
        <v>32</v>
      </c>
      <c r="D176" s="35">
        <v>41397</v>
      </c>
      <c r="E176" s="34" t="s">
        <v>36</v>
      </c>
      <c r="F176" s="34">
        <v>1500</v>
      </c>
      <c r="G176" s="36">
        <v>200</v>
      </c>
      <c r="H176" s="36">
        <v>15000</v>
      </c>
      <c r="I176" s="37">
        <v>2.5000000000000001E-2</v>
      </c>
      <c r="J176" s="9">
        <f t="shared" si="4"/>
        <v>2925000</v>
      </c>
      <c r="K176" s="9">
        <f t="shared" si="5"/>
        <v>3392999.9999999995</v>
      </c>
    </row>
    <row r="177" spans="1:11" x14ac:dyDescent="0.2">
      <c r="A177" s="34" t="s">
        <v>11</v>
      </c>
      <c r="B177" s="34" t="s">
        <v>26</v>
      </c>
      <c r="C177" s="34" t="s">
        <v>32</v>
      </c>
      <c r="D177" s="35">
        <v>41413</v>
      </c>
      <c r="E177" s="34" t="s">
        <v>34</v>
      </c>
      <c r="F177" s="34">
        <v>3000</v>
      </c>
      <c r="G177" s="36">
        <v>70</v>
      </c>
      <c r="H177" s="36">
        <v>30000</v>
      </c>
      <c r="I177" s="37">
        <v>0.02</v>
      </c>
      <c r="J177" s="9">
        <f t="shared" si="4"/>
        <v>2058000</v>
      </c>
      <c r="K177" s="9">
        <f t="shared" si="5"/>
        <v>2387280</v>
      </c>
    </row>
    <row r="178" spans="1:11" x14ac:dyDescent="0.2">
      <c r="A178" s="34" t="s">
        <v>11</v>
      </c>
      <c r="B178" s="34" t="s">
        <v>26</v>
      </c>
      <c r="C178" s="34" t="s">
        <v>32</v>
      </c>
      <c r="D178" s="35">
        <v>41417</v>
      </c>
      <c r="E178" s="34" t="s">
        <v>38</v>
      </c>
      <c r="F178" s="34">
        <v>5000</v>
      </c>
      <c r="G178" s="36">
        <v>200</v>
      </c>
      <c r="H178" s="36">
        <v>5000</v>
      </c>
      <c r="I178" s="37">
        <v>0.04</v>
      </c>
      <c r="J178" s="9">
        <f t="shared" si="4"/>
        <v>960000</v>
      </c>
      <c r="K178" s="9">
        <f t="shared" si="5"/>
        <v>1113600</v>
      </c>
    </row>
    <row r="179" spans="1:11" x14ac:dyDescent="0.2">
      <c r="A179" s="34" t="s">
        <v>11</v>
      </c>
      <c r="B179" s="34" t="s">
        <v>26</v>
      </c>
      <c r="C179" s="34" t="s">
        <v>31</v>
      </c>
      <c r="D179" s="35">
        <v>41408</v>
      </c>
      <c r="E179" s="34" t="s">
        <v>35</v>
      </c>
      <c r="F179" s="34">
        <v>1500</v>
      </c>
      <c r="G179" s="36">
        <v>20</v>
      </c>
      <c r="H179" s="36">
        <v>15000</v>
      </c>
      <c r="I179" s="37">
        <v>0.03</v>
      </c>
      <c r="J179" s="9">
        <f t="shared" si="4"/>
        <v>291000</v>
      </c>
      <c r="K179" s="9">
        <f t="shared" si="5"/>
        <v>337560</v>
      </c>
    </row>
    <row r="180" spans="1:11" x14ac:dyDescent="0.2">
      <c r="A180" s="34" t="s">
        <v>11</v>
      </c>
      <c r="B180" s="34" t="s">
        <v>26</v>
      </c>
      <c r="C180" s="34" t="s">
        <v>31</v>
      </c>
      <c r="D180" s="35">
        <v>41412</v>
      </c>
      <c r="E180" s="34" t="s">
        <v>39</v>
      </c>
      <c r="F180" s="34">
        <v>1000</v>
      </c>
      <c r="G180" s="36">
        <v>80</v>
      </c>
      <c r="H180" s="36">
        <v>10000</v>
      </c>
      <c r="I180" s="37">
        <v>1.4999999999999999E-2</v>
      </c>
      <c r="J180" s="9">
        <f t="shared" si="4"/>
        <v>788000</v>
      </c>
      <c r="K180" s="9">
        <f t="shared" si="5"/>
        <v>914079.99999999988</v>
      </c>
    </row>
    <row r="181" spans="1:11" x14ac:dyDescent="0.2">
      <c r="A181" s="34" t="s">
        <v>11</v>
      </c>
      <c r="B181" s="34" t="s">
        <v>26</v>
      </c>
      <c r="C181" s="34" t="s">
        <v>31</v>
      </c>
      <c r="D181" s="35">
        <v>41416</v>
      </c>
      <c r="E181" s="34" t="s">
        <v>37</v>
      </c>
      <c r="F181" s="34">
        <v>500</v>
      </c>
      <c r="G181" s="36">
        <v>80</v>
      </c>
      <c r="H181" s="36">
        <v>5000</v>
      </c>
      <c r="I181" s="37">
        <v>3.5000000000000003E-2</v>
      </c>
      <c r="J181" s="9">
        <f t="shared" si="4"/>
        <v>386000</v>
      </c>
      <c r="K181" s="9">
        <f t="shared" si="5"/>
        <v>447759.99999999994</v>
      </c>
    </row>
    <row r="182" spans="1:11" x14ac:dyDescent="0.2">
      <c r="A182" s="34" t="s">
        <v>11</v>
      </c>
      <c r="B182" s="34" t="s">
        <v>26</v>
      </c>
      <c r="C182" s="34" t="s">
        <v>30</v>
      </c>
      <c r="D182" s="35">
        <v>41399</v>
      </c>
      <c r="E182" s="34" t="s">
        <v>38</v>
      </c>
      <c r="F182" s="34">
        <v>1000</v>
      </c>
      <c r="G182" s="36">
        <v>170</v>
      </c>
      <c r="H182" s="36">
        <v>10000</v>
      </c>
      <c r="I182" s="37">
        <v>0.04</v>
      </c>
      <c r="J182" s="9">
        <f t="shared" si="4"/>
        <v>1632000</v>
      </c>
      <c r="K182" s="9">
        <f t="shared" si="5"/>
        <v>1893119.9999999998</v>
      </c>
    </row>
    <row r="183" spans="1:11" x14ac:dyDescent="0.2">
      <c r="A183" s="34" t="s">
        <v>11</v>
      </c>
      <c r="B183" s="34" t="s">
        <v>26</v>
      </c>
      <c r="C183" s="34" t="s">
        <v>30</v>
      </c>
      <c r="D183" s="35">
        <v>41403</v>
      </c>
      <c r="E183" s="34" t="s">
        <v>36</v>
      </c>
      <c r="F183" s="34">
        <v>500</v>
      </c>
      <c r="G183" s="36">
        <v>200</v>
      </c>
      <c r="H183" s="36">
        <v>5000</v>
      </c>
      <c r="I183" s="37">
        <v>2.5000000000000001E-2</v>
      </c>
      <c r="J183" s="9">
        <f t="shared" si="4"/>
        <v>975000</v>
      </c>
      <c r="K183" s="9">
        <f t="shared" si="5"/>
        <v>1131000</v>
      </c>
    </row>
    <row r="184" spans="1:11" x14ac:dyDescent="0.2">
      <c r="A184" s="34" t="s">
        <v>11</v>
      </c>
      <c r="B184" s="34" t="s">
        <v>26</v>
      </c>
      <c r="C184" s="34" t="s">
        <v>30</v>
      </c>
      <c r="D184" s="35">
        <v>41407</v>
      </c>
      <c r="E184" s="34" t="s">
        <v>34</v>
      </c>
      <c r="F184" s="34">
        <v>250</v>
      </c>
      <c r="G184" s="36">
        <v>200</v>
      </c>
      <c r="H184" s="36">
        <v>2500</v>
      </c>
      <c r="I184" s="37">
        <v>0.02</v>
      </c>
      <c r="J184" s="9">
        <f t="shared" si="4"/>
        <v>490000</v>
      </c>
      <c r="K184" s="9">
        <f t="shared" si="5"/>
        <v>568400</v>
      </c>
    </row>
    <row r="185" spans="1:11" x14ac:dyDescent="0.2">
      <c r="A185" s="34" t="s">
        <v>11</v>
      </c>
      <c r="B185" s="34" t="s">
        <v>26</v>
      </c>
      <c r="C185" s="34" t="s">
        <v>30</v>
      </c>
      <c r="D185" s="35">
        <v>41411</v>
      </c>
      <c r="E185" s="34" t="s">
        <v>38</v>
      </c>
      <c r="F185" s="34">
        <v>2000</v>
      </c>
      <c r="G185" s="36">
        <v>200</v>
      </c>
      <c r="H185" s="36">
        <v>20000</v>
      </c>
      <c r="I185" s="37">
        <v>0.04</v>
      </c>
      <c r="J185" s="9">
        <f t="shared" si="4"/>
        <v>3840000</v>
      </c>
      <c r="K185" s="9">
        <f t="shared" si="5"/>
        <v>4454400</v>
      </c>
    </row>
    <row r="186" spans="1:11" x14ac:dyDescent="0.2">
      <c r="A186" s="34" t="s">
        <v>11</v>
      </c>
      <c r="B186" s="34" t="s">
        <v>26</v>
      </c>
      <c r="C186" s="34" t="s">
        <v>33</v>
      </c>
      <c r="D186" s="35">
        <v>41398</v>
      </c>
      <c r="E186" s="34" t="s">
        <v>37</v>
      </c>
      <c r="F186" s="34">
        <v>2000</v>
      </c>
      <c r="G186" s="36">
        <v>80</v>
      </c>
      <c r="H186" s="36">
        <v>20000</v>
      </c>
      <c r="I186" s="37">
        <v>3.5000000000000003E-2</v>
      </c>
      <c r="J186" s="9">
        <f t="shared" si="4"/>
        <v>1544000</v>
      </c>
      <c r="K186" s="9">
        <f t="shared" si="5"/>
        <v>1791039.9999999998</v>
      </c>
    </row>
    <row r="187" spans="1:11" x14ac:dyDescent="0.2">
      <c r="A187" s="34" t="s">
        <v>11</v>
      </c>
      <c r="B187" s="34" t="s">
        <v>26</v>
      </c>
      <c r="C187" s="34" t="s">
        <v>33</v>
      </c>
      <c r="D187" s="35">
        <v>41402</v>
      </c>
      <c r="E187" s="34" t="s">
        <v>35</v>
      </c>
      <c r="F187" s="34">
        <v>3000</v>
      </c>
      <c r="G187" s="36">
        <v>80</v>
      </c>
      <c r="H187" s="36">
        <v>30000</v>
      </c>
      <c r="I187" s="37">
        <v>0.03</v>
      </c>
      <c r="J187" s="9">
        <f t="shared" si="4"/>
        <v>2328000</v>
      </c>
      <c r="K187" s="9">
        <f t="shared" si="5"/>
        <v>2700480</v>
      </c>
    </row>
    <row r="188" spans="1:11" x14ac:dyDescent="0.2">
      <c r="A188" s="34" t="s">
        <v>11</v>
      </c>
      <c r="B188" s="34" t="s">
        <v>26</v>
      </c>
      <c r="C188" s="34" t="s">
        <v>33</v>
      </c>
      <c r="D188" s="35">
        <v>41418</v>
      </c>
      <c r="E188" s="34" t="s">
        <v>39</v>
      </c>
      <c r="F188" s="34">
        <v>250</v>
      </c>
      <c r="G188" s="36">
        <v>120</v>
      </c>
      <c r="H188" s="36">
        <v>2500</v>
      </c>
      <c r="I188" s="37">
        <v>1.4999999999999999E-2</v>
      </c>
      <c r="J188" s="9">
        <f t="shared" si="4"/>
        <v>295500</v>
      </c>
      <c r="K188" s="9">
        <f t="shared" si="5"/>
        <v>342780</v>
      </c>
    </row>
    <row r="189" spans="1:11" x14ac:dyDescent="0.2">
      <c r="A189" s="34" t="s">
        <v>11</v>
      </c>
      <c r="B189" s="34" t="s">
        <v>25</v>
      </c>
      <c r="C189" s="34" t="s">
        <v>32</v>
      </c>
      <c r="D189" s="35">
        <v>41397</v>
      </c>
      <c r="E189" s="34" t="s">
        <v>36</v>
      </c>
      <c r="F189" s="34">
        <v>250</v>
      </c>
      <c r="G189" s="36">
        <v>50</v>
      </c>
      <c r="H189" s="36">
        <v>2500</v>
      </c>
      <c r="I189" s="37">
        <v>2.5000000000000001E-2</v>
      </c>
      <c r="J189" s="9">
        <f t="shared" si="4"/>
        <v>121875</v>
      </c>
      <c r="K189" s="9">
        <f t="shared" si="5"/>
        <v>141375</v>
      </c>
    </row>
    <row r="190" spans="1:11" x14ac:dyDescent="0.2">
      <c r="A190" s="34" t="s">
        <v>11</v>
      </c>
      <c r="B190" s="34" t="s">
        <v>25</v>
      </c>
      <c r="C190" s="34" t="s">
        <v>32</v>
      </c>
      <c r="D190" s="35">
        <v>41401</v>
      </c>
      <c r="E190" s="34" t="s">
        <v>34</v>
      </c>
      <c r="F190" s="34">
        <v>2000</v>
      </c>
      <c r="G190" s="36">
        <v>50</v>
      </c>
      <c r="H190" s="36">
        <v>20000</v>
      </c>
      <c r="I190" s="37">
        <v>0.02</v>
      </c>
      <c r="J190" s="9">
        <f t="shared" si="4"/>
        <v>980000</v>
      </c>
      <c r="K190" s="9">
        <f t="shared" si="5"/>
        <v>1136800</v>
      </c>
    </row>
    <row r="191" spans="1:11" x14ac:dyDescent="0.2">
      <c r="A191" s="34" t="s">
        <v>11</v>
      </c>
      <c r="B191" s="34" t="s">
        <v>25</v>
      </c>
      <c r="C191" s="34" t="s">
        <v>32</v>
      </c>
      <c r="D191" s="35">
        <v>41417</v>
      </c>
      <c r="E191" s="34" t="s">
        <v>38</v>
      </c>
      <c r="F191" s="34">
        <v>500</v>
      </c>
      <c r="G191" s="36">
        <v>110</v>
      </c>
      <c r="H191" s="36">
        <v>5000</v>
      </c>
      <c r="I191" s="37">
        <v>0.04</v>
      </c>
      <c r="J191" s="9">
        <f t="shared" si="4"/>
        <v>528000</v>
      </c>
      <c r="K191" s="9">
        <f t="shared" si="5"/>
        <v>612480</v>
      </c>
    </row>
    <row r="192" spans="1:11" x14ac:dyDescent="0.2">
      <c r="A192" s="34" t="s">
        <v>11</v>
      </c>
      <c r="B192" s="34" t="s">
        <v>25</v>
      </c>
      <c r="C192" s="34" t="s">
        <v>31</v>
      </c>
      <c r="D192" s="35">
        <v>41396</v>
      </c>
      <c r="E192" s="34" t="s">
        <v>35</v>
      </c>
      <c r="F192" s="34">
        <v>5000</v>
      </c>
      <c r="G192" s="36">
        <v>150</v>
      </c>
      <c r="H192" s="36">
        <v>5000</v>
      </c>
      <c r="I192" s="37">
        <v>0.03</v>
      </c>
      <c r="J192" s="9">
        <f t="shared" si="4"/>
        <v>727500</v>
      </c>
      <c r="K192" s="9">
        <f t="shared" si="5"/>
        <v>843900</v>
      </c>
    </row>
    <row r="193" spans="1:11" x14ac:dyDescent="0.2">
      <c r="A193" s="34" t="s">
        <v>11</v>
      </c>
      <c r="B193" s="34" t="s">
        <v>25</v>
      </c>
      <c r="C193" s="34" t="s">
        <v>31</v>
      </c>
      <c r="D193" s="35">
        <v>41412</v>
      </c>
      <c r="E193" s="34" t="s">
        <v>39</v>
      </c>
      <c r="F193" s="34">
        <v>2000</v>
      </c>
      <c r="G193" s="36">
        <v>60</v>
      </c>
      <c r="H193" s="36">
        <v>20000</v>
      </c>
      <c r="I193" s="37">
        <v>1.4999999999999999E-2</v>
      </c>
      <c r="J193" s="9">
        <f t="shared" si="4"/>
        <v>1182000</v>
      </c>
      <c r="K193" s="9">
        <f t="shared" si="5"/>
        <v>1371120</v>
      </c>
    </row>
    <row r="194" spans="1:11" x14ac:dyDescent="0.2">
      <c r="A194" s="34" t="s">
        <v>11</v>
      </c>
      <c r="B194" s="34" t="s">
        <v>25</v>
      </c>
      <c r="C194" s="34" t="s">
        <v>31</v>
      </c>
      <c r="D194" s="35">
        <v>41416</v>
      </c>
      <c r="E194" s="34" t="s">
        <v>37</v>
      </c>
      <c r="F194" s="34">
        <v>3000</v>
      </c>
      <c r="G194" s="36">
        <v>150</v>
      </c>
      <c r="H194" s="36">
        <v>30000</v>
      </c>
      <c r="I194" s="37">
        <v>3.5000000000000003E-2</v>
      </c>
      <c r="J194" s="9">
        <f t="shared" ref="J194:J257" si="6">G194*H194*(1-I194)</f>
        <v>4342500</v>
      </c>
      <c r="K194" s="9">
        <f t="shared" ref="K194:K257" si="7">J194*1.16</f>
        <v>5037300</v>
      </c>
    </row>
    <row r="195" spans="1:11" x14ac:dyDescent="0.2">
      <c r="A195" s="34" t="s">
        <v>11</v>
      </c>
      <c r="B195" s="34" t="s">
        <v>25</v>
      </c>
      <c r="C195" s="34" t="s">
        <v>30</v>
      </c>
      <c r="D195" s="35">
        <v>41407</v>
      </c>
      <c r="E195" s="34" t="s">
        <v>34</v>
      </c>
      <c r="F195" s="34">
        <v>5000</v>
      </c>
      <c r="G195" s="36">
        <v>10</v>
      </c>
      <c r="H195" s="36">
        <v>5000</v>
      </c>
      <c r="I195" s="37">
        <v>0.02</v>
      </c>
      <c r="J195" s="9">
        <f t="shared" si="6"/>
        <v>49000</v>
      </c>
      <c r="K195" s="9">
        <f t="shared" si="7"/>
        <v>56839.999999999993</v>
      </c>
    </row>
    <row r="196" spans="1:11" x14ac:dyDescent="0.2">
      <c r="A196" s="34" t="s">
        <v>11</v>
      </c>
      <c r="B196" s="34" t="s">
        <v>25</v>
      </c>
      <c r="C196" s="34" t="s">
        <v>30</v>
      </c>
      <c r="D196" s="35">
        <v>41411</v>
      </c>
      <c r="E196" s="34" t="s">
        <v>38</v>
      </c>
      <c r="F196" s="34">
        <v>1500</v>
      </c>
      <c r="G196" s="36">
        <v>50</v>
      </c>
      <c r="H196" s="36">
        <v>15000</v>
      </c>
      <c r="I196" s="37">
        <v>0.04</v>
      </c>
      <c r="J196" s="9">
        <f t="shared" si="6"/>
        <v>720000</v>
      </c>
      <c r="K196" s="9">
        <f t="shared" si="7"/>
        <v>835200</v>
      </c>
    </row>
    <row r="197" spans="1:11" x14ac:dyDescent="0.2">
      <c r="A197" s="34" t="s">
        <v>11</v>
      </c>
      <c r="B197" s="34" t="s">
        <v>25</v>
      </c>
      <c r="C197" s="34" t="s">
        <v>30</v>
      </c>
      <c r="D197" s="35">
        <v>41415</v>
      </c>
      <c r="E197" s="34" t="s">
        <v>36</v>
      </c>
      <c r="F197" s="34">
        <v>1000</v>
      </c>
      <c r="G197" s="36">
        <v>50</v>
      </c>
      <c r="H197" s="36">
        <v>10000</v>
      </c>
      <c r="I197" s="37">
        <v>2.5000000000000001E-2</v>
      </c>
      <c r="J197" s="9">
        <f t="shared" si="6"/>
        <v>487500</v>
      </c>
      <c r="K197" s="9">
        <f t="shared" si="7"/>
        <v>565500</v>
      </c>
    </row>
    <row r="198" spans="1:11" x14ac:dyDescent="0.2">
      <c r="A198" s="34" t="s">
        <v>11</v>
      </c>
      <c r="B198" s="34" t="s">
        <v>25</v>
      </c>
      <c r="C198" s="34" t="s">
        <v>33</v>
      </c>
      <c r="D198" s="35">
        <v>41398</v>
      </c>
      <c r="E198" s="34" t="s">
        <v>37</v>
      </c>
      <c r="F198" s="34">
        <v>1500</v>
      </c>
      <c r="G198" s="36">
        <v>160</v>
      </c>
      <c r="H198" s="36">
        <v>15000</v>
      </c>
      <c r="I198" s="37">
        <v>3.5000000000000003E-2</v>
      </c>
      <c r="J198" s="9">
        <f t="shared" si="6"/>
        <v>2316000</v>
      </c>
      <c r="K198" s="9">
        <f t="shared" si="7"/>
        <v>2686560</v>
      </c>
    </row>
    <row r="199" spans="1:11" x14ac:dyDescent="0.2">
      <c r="A199" s="34" t="s">
        <v>11</v>
      </c>
      <c r="B199" s="34" t="s">
        <v>25</v>
      </c>
      <c r="C199" s="34" t="s">
        <v>33</v>
      </c>
      <c r="D199" s="35">
        <v>41402</v>
      </c>
      <c r="E199" s="34" t="s">
        <v>35</v>
      </c>
      <c r="F199" s="34">
        <v>1000</v>
      </c>
      <c r="G199" s="36">
        <v>150</v>
      </c>
      <c r="H199" s="36">
        <v>10000</v>
      </c>
      <c r="I199" s="37">
        <v>0.03</v>
      </c>
      <c r="J199" s="9">
        <f t="shared" si="6"/>
        <v>1455000</v>
      </c>
      <c r="K199" s="9">
        <f t="shared" si="7"/>
        <v>1687800</v>
      </c>
    </row>
    <row r="200" spans="1:11" x14ac:dyDescent="0.2">
      <c r="A200" s="34" t="s">
        <v>11</v>
      </c>
      <c r="B200" s="34" t="s">
        <v>25</v>
      </c>
      <c r="C200" s="34" t="s">
        <v>33</v>
      </c>
      <c r="D200" s="35">
        <v>41406</v>
      </c>
      <c r="E200" s="34" t="s">
        <v>39</v>
      </c>
      <c r="F200" s="34">
        <v>500</v>
      </c>
      <c r="G200" s="36">
        <v>150</v>
      </c>
      <c r="H200" s="36">
        <v>5000</v>
      </c>
      <c r="I200" s="37">
        <v>1.4999999999999999E-2</v>
      </c>
      <c r="J200" s="9">
        <f t="shared" si="6"/>
        <v>738750</v>
      </c>
      <c r="K200" s="9">
        <f t="shared" si="7"/>
        <v>856949.99999999988</v>
      </c>
    </row>
    <row r="201" spans="1:11" x14ac:dyDescent="0.2">
      <c r="A201" s="34" t="s">
        <v>11</v>
      </c>
      <c r="B201" s="34" t="s">
        <v>25</v>
      </c>
      <c r="C201" s="34" t="s">
        <v>33</v>
      </c>
      <c r="D201" s="35">
        <v>41410</v>
      </c>
      <c r="E201" s="34" t="s">
        <v>37</v>
      </c>
      <c r="F201" s="34">
        <v>250</v>
      </c>
      <c r="G201" s="36">
        <v>150</v>
      </c>
      <c r="H201" s="36">
        <v>2500</v>
      </c>
      <c r="I201" s="37">
        <v>3.5000000000000003E-2</v>
      </c>
      <c r="J201" s="9">
        <f t="shared" si="6"/>
        <v>361875</v>
      </c>
      <c r="K201" s="9">
        <f t="shared" si="7"/>
        <v>419775</v>
      </c>
    </row>
    <row r="202" spans="1:11" x14ac:dyDescent="0.2">
      <c r="A202" s="34" t="s">
        <v>14</v>
      </c>
      <c r="B202" s="34" t="s">
        <v>28</v>
      </c>
      <c r="C202" s="34" t="s">
        <v>32</v>
      </c>
      <c r="D202" s="35">
        <v>41397</v>
      </c>
      <c r="E202" s="34" t="s">
        <v>36</v>
      </c>
      <c r="F202" s="34">
        <v>500</v>
      </c>
      <c r="G202" s="36">
        <v>390</v>
      </c>
      <c r="H202" s="36">
        <v>5000</v>
      </c>
      <c r="I202" s="37">
        <v>2.5000000000000001E-2</v>
      </c>
      <c r="J202" s="9">
        <f t="shared" si="6"/>
        <v>1901250</v>
      </c>
      <c r="K202" s="9">
        <f t="shared" si="7"/>
        <v>2205450</v>
      </c>
    </row>
    <row r="203" spans="1:11" x14ac:dyDescent="0.2">
      <c r="A203" s="34" t="s">
        <v>14</v>
      </c>
      <c r="B203" s="34" t="s">
        <v>28</v>
      </c>
      <c r="C203" s="34" t="s">
        <v>32</v>
      </c>
      <c r="D203" s="35">
        <v>41413</v>
      </c>
      <c r="E203" s="34" t="s">
        <v>34</v>
      </c>
      <c r="F203" s="34">
        <v>1500</v>
      </c>
      <c r="G203" s="36">
        <v>790</v>
      </c>
      <c r="H203" s="36">
        <v>15000</v>
      </c>
      <c r="I203" s="37">
        <v>0.02</v>
      </c>
      <c r="J203" s="9">
        <f t="shared" si="6"/>
        <v>11613000</v>
      </c>
      <c r="K203" s="9">
        <f t="shared" si="7"/>
        <v>13471080</v>
      </c>
    </row>
    <row r="204" spans="1:11" x14ac:dyDescent="0.2">
      <c r="A204" s="34" t="s">
        <v>14</v>
      </c>
      <c r="B204" s="34" t="s">
        <v>28</v>
      </c>
      <c r="C204" s="34" t="s">
        <v>32</v>
      </c>
      <c r="D204" s="35">
        <v>41417</v>
      </c>
      <c r="E204" s="34" t="s">
        <v>38</v>
      </c>
      <c r="F204" s="34">
        <v>1000</v>
      </c>
      <c r="G204" s="36">
        <v>590</v>
      </c>
      <c r="H204" s="36">
        <v>10000</v>
      </c>
      <c r="I204" s="37">
        <v>0.04</v>
      </c>
      <c r="J204" s="9">
        <f t="shared" si="6"/>
        <v>5664000</v>
      </c>
      <c r="K204" s="9">
        <f t="shared" si="7"/>
        <v>6570240</v>
      </c>
    </row>
    <row r="205" spans="1:11" x14ac:dyDescent="0.2">
      <c r="A205" s="34" t="s">
        <v>14</v>
      </c>
      <c r="B205" s="34" t="s">
        <v>28</v>
      </c>
      <c r="C205" s="34" t="s">
        <v>31</v>
      </c>
      <c r="D205" s="35">
        <v>41408</v>
      </c>
      <c r="E205" s="34" t="s">
        <v>35</v>
      </c>
      <c r="F205" s="34">
        <v>500</v>
      </c>
      <c r="G205" s="36">
        <v>740</v>
      </c>
      <c r="H205" s="36">
        <v>5000</v>
      </c>
      <c r="I205" s="37">
        <v>0.03</v>
      </c>
      <c r="J205" s="9">
        <f t="shared" si="6"/>
        <v>3589000</v>
      </c>
      <c r="K205" s="9">
        <f t="shared" si="7"/>
        <v>4163239.9999999995</v>
      </c>
    </row>
    <row r="206" spans="1:11" x14ac:dyDescent="0.2">
      <c r="A206" s="34" t="s">
        <v>14</v>
      </c>
      <c r="B206" s="34" t="s">
        <v>28</v>
      </c>
      <c r="C206" s="34" t="s">
        <v>31</v>
      </c>
      <c r="D206" s="35">
        <v>41412</v>
      </c>
      <c r="E206" s="34" t="s">
        <v>39</v>
      </c>
      <c r="F206" s="34">
        <v>250</v>
      </c>
      <c r="G206" s="36">
        <v>540</v>
      </c>
      <c r="H206" s="36">
        <v>2500</v>
      </c>
      <c r="I206" s="37">
        <v>1.4999999999999999E-2</v>
      </c>
      <c r="J206" s="9">
        <f t="shared" si="6"/>
        <v>1329750</v>
      </c>
      <c r="K206" s="9">
        <f t="shared" si="7"/>
        <v>1542510</v>
      </c>
    </row>
    <row r="207" spans="1:11" x14ac:dyDescent="0.2">
      <c r="A207" s="34" t="s">
        <v>14</v>
      </c>
      <c r="B207" s="34" t="s">
        <v>28</v>
      </c>
      <c r="C207" s="34" t="s">
        <v>31</v>
      </c>
      <c r="D207" s="35">
        <v>41416</v>
      </c>
      <c r="E207" s="34" t="s">
        <v>37</v>
      </c>
      <c r="F207" s="34">
        <v>2000</v>
      </c>
      <c r="G207" s="36">
        <v>340</v>
      </c>
      <c r="H207" s="36">
        <v>20000</v>
      </c>
      <c r="I207" s="37">
        <v>3.5000000000000003E-2</v>
      </c>
      <c r="J207" s="9">
        <f t="shared" si="6"/>
        <v>6562000</v>
      </c>
      <c r="K207" s="9">
        <f t="shared" si="7"/>
        <v>7611919.9999999991</v>
      </c>
    </row>
    <row r="208" spans="1:11" x14ac:dyDescent="0.2">
      <c r="A208" s="34" t="s">
        <v>14</v>
      </c>
      <c r="B208" s="34" t="s">
        <v>28</v>
      </c>
      <c r="C208" s="34" t="s">
        <v>30</v>
      </c>
      <c r="D208" s="35">
        <v>41403</v>
      </c>
      <c r="E208" s="34" t="s">
        <v>36</v>
      </c>
      <c r="F208" s="34">
        <v>2000</v>
      </c>
      <c r="G208" s="36">
        <v>690</v>
      </c>
      <c r="H208" s="36">
        <v>20000</v>
      </c>
      <c r="I208" s="37">
        <v>2.5000000000000001E-2</v>
      </c>
      <c r="J208" s="9">
        <f t="shared" si="6"/>
        <v>13455000</v>
      </c>
      <c r="K208" s="9">
        <f t="shared" si="7"/>
        <v>15607799.999999998</v>
      </c>
    </row>
    <row r="209" spans="1:11" x14ac:dyDescent="0.2">
      <c r="A209" s="34" t="s">
        <v>14</v>
      </c>
      <c r="B209" s="34" t="s">
        <v>28</v>
      </c>
      <c r="C209" s="34" t="s">
        <v>30</v>
      </c>
      <c r="D209" s="35">
        <v>41407</v>
      </c>
      <c r="E209" s="34" t="s">
        <v>34</v>
      </c>
      <c r="F209" s="34">
        <v>3000</v>
      </c>
      <c r="G209" s="36">
        <v>490</v>
      </c>
      <c r="H209" s="36">
        <v>30000</v>
      </c>
      <c r="I209" s="37">
        <v>0.02</v>
      </c>
      <c r="J209" s="9">
        <f t="shared" si="6"/>
        <v>14406000</v>
      </c>
      <c r="K209" s="9">
        <f t="shared" si="7"/>
        <v>16710959.999999998</v>
      </c>
    </row>
    <row r="210" spans="1:11" x14ac:dyDescent="0.2">
      <c r="A210" s="34" t="s">
        <v>14</v>
      </c>
      <c r="B210" s="34" t="s">
        <v>28</v>
      </c>
      <c r="C210" s="34" t="s">
        <v>30</v>
      </c>
      <c r="D210" s="35">
        <v>41411</v>
      </c>
      <c r="E210" s="34" t="s">
        <v>38</v>
      </c>
      <c r="F210" s="34">
        <v>5000</v>
      </c>
      <c r="G210" s="36">
        <v>290</v>
      </c>
      <c r="H210" s="36">
        <v>5000</v>
      </c>
      <c r="I210" s="37">
        <v>0.04</v>
      </c>
      <c r="J210" s="9">
        <f t="shared" si="6"/>
        <v>1392000</v>
      </c>
      <c r="K210" s="9">
        <f t="shared" si="7"/>
        <v>1614720</v>
      </c>
    </row>
    <row r="211" spans="1:11" x14ac:dyDescent="0.2">
      <c r="A211" s="34" t="s">
        <v>14</v>
      </c>
      <c r="B211" s="34" t="s">
        <v>28</v>
      </c>
      <c r="C211" s="34" t="s">
        <v>33</v>
      </c>
      <c r="D211" s="35">
        <v>41398</v>
      </c>
      <c r="E211" s="34" t="s">
        <v>37</v>
      </c>
      <c r="F211" s="34">
        <v>5000</v>
      </c>
      <c r="G211" s="36">
        <v>640</v>
      </c>
      <c r="H211" s="36">
        <v>5000</v>
      </c>
      <c r="I211" s="37">
        <v>3.5000000000000003E-2</v>
      </c>
      <c r="J211" s="9">
        <f t="shared" si="6"/>
        <v>3088000</v>
      </c>
      <c r="K211" s="9">
        <f t="shared" si="7"/>
        <v>3582079.9999999995</v>
      </c>
    </row>
    <row r="212" spans="1:11" x14ac:dyDescent="0.2">
      <c r="A212" s="34" t="s">
        <v>14</v>
      </c>
      <c r="B212" s="34" t="s">
        <v>28</v>
      </c>
      <c r="C212" s="34" t="s">
        <v>33</v>
      </c>
      <c r="D212" s="35">
        <v>41402</v>
      </c>
      <c r="E212" s="34" t="s">
        <v>35</v>
      </c>
      <c r="F212" s="34">
        <v>1500</v>
      </c>
      <c r="G212" s="36">
        <v>440</v>
      </c>
      <c r="H212" s="36">
        <v>15000</v>
      </c>
      <c r="I212" s="37">
        <v>0.03</v>
      </c>
      <c r="J212" s="9">
        <f t="shared" si="6"/>
        <v>6402000</v>
      </c>
      <c r="K212" s="9">
        <f t="shared" si="7"/>
        <v>7426319.9999999991</v>
      </c>
    </row>
    <row r="213" spans="1:11" x14ac:dyDescent="0.2">
      <c r="A213" s="34" t="s">
        <v>14</v>
      </c>
      <c r="B213" s="34" t="s">
        <v>28</v>
      </c>
      <c r="C213" s="34" t="s">
        <v>33</v>
      </c>
      <c r="D213" s="35">
        <v>41406</v>
      </c>
      <c r="E213" s="34" t="s">
        <v>39</v>
      </c>
      <c r="F213" s="34">
        <v>1000</v>
      </c>
      <c r="G213" s="36">
        <v>240</v>
      </c>
      <c r="H213" s="36">
        <v>10000</v>
      </c>
      <c r="I213" s="37">
        <v>1.4999999999999999E-2</v>
      </c>
      <c r="J213" s="9">
        <f t="shared" si="6"/>
        <v>2364000</v>
      </c>
      <c r="K213" s="9">
        <f t="shared" si="7"/>
        <v>2742240</v>
      </c>
    </row>
    <row r="214" spans="1:11" x14ac:dyDescent="0.2">
      <c r="A214" s="34" t="s">
        <v>14</v>
      </c>
      <c r="B214" s="34" t="s">
        <v>28</v>
      </c>
      <c r="C214" s="34" t="s">
        <v>33</v>
      </c>
      <c r="D214" s="35">
        <v>41418</v>
      </c>
      <c r="E214" s="34" t="s">
        <v>39</v>
      </c>
      <c r="F214" s="34">
        <v>3000</v>
      </c>
      <c r="G214" s="36">
        <v>840</v>
      </c>
      <c r="H214" s="36">
        <v>30000</v>
      </c>
      <c r="I214" s="37">
        <v>1.4999999999999999E-2</v>
      </c>
      <c r="J214" s="9">
        <f t="shared" si="6"/>
        <v>24822000</v>
      </c>
      <c r="K214" s="9">
        <f t="shared" si="7"/>
        <v>28793519.999999996</v>
      </c>
    </row>
    <row r="215" spans="1:11" x14ac:dyDescent="0.2">
      <c r="A215" s="34" t="s">
        <v>14</v>
      </c>
      <c r="B215" s="34" t="s">
        <v>29</v>
      </c>
      <c r="C215" s="34" t="s">
        <v>32</v>
      </c>
      <c r="D215" s="35">
        <v>41409</v>
      </c>
      <c r="E215" s="34" t="s">
        <v>36</v>
      </c>
      <c r="F215" s="34">
        <v>250</v>
      </c>
      <c r="G215" s="36">
        <v>750</v>
      </c>
      <c r="H215" s="36">
        <v>2500</v>
      </c>
      <c r="I215" s="37">
        <v>2.5000000000000001E-2</v>
      </c>
      <c r="J215" s="9">
        <f t="shared" si="6"/>
        <v>1828125</v>
      </c>
      <c r="K215" s="9">
        <f t="shared" si="7"/>
        <v>2120625</v>
      </c>
    </row>
    <row r="216" spans="1:11" x14ac:dyDescent="0.2">
      <c r="A216" s="34" t="s">
        <v>14</v>
      </c>
      <c r="B216" s="34" t="s">
        <v>29</v>
      </c>
      <c r="C216" s="34" t="s">
        <v>32</v>
      </c>
      <c r="D216" s="35">
        <v>41413</v>
      </c>
      <c r="E216" s="34" t="s">
        <v>34</v>
      </c>
      <c r="F216" s="34">
        <v>2000</v>
      </c>
      <c r="G216" s="36">
        <v>550</v>
      </c>
      <c r="H216" s="36">
        <v>20000</v>
      </c>
      <c r="I216" s="37">
        <v>0.02</v>
      </c>
      <c r="J216" s="9">
        <f t="shared" si="6"/>
        <v>10780000</v>
      </c>
      <c r="K216" s="9">
        <f t="shared" si="7"/>
        <v>12504800</v>
      </c>
    </row>
    <row r="217" spans="1:11" x14ac:dyDescent="0.2">
      <c r="A217" s="34" t="s">
        <v>14</v>
      </c>
      <c r="B217" s="34" t="s">
        <v>29</v>
      </c>
      <c r="C217" s="34" t="s">
        <v>32</v>
      </c>
      <c r="D217" s="35">
        <v>41417</v>
      </c>
      <c r="E217" s="34" t="s">
        <v>38</v>
      </c>
      <c r="F217" s="34">
        <v>3000</v>
      </c>
      <c r="G217" s="36">
        <v>350</v>
      </c>
      <c r="H217" s="36">
        <v>30000</v>
      </c>
      <c r="I217" s="37">
        <v>0.04</v>
      </c>
      <c r="J217" s="9">
        <f t="shared" si="6"/>
        <v>10080000</v>
      </c>
      <c r="K217" s="9">
        <f t="shared" si="7"/>
        <v>11692800</v>
      </c>
    </row>
    <row r="218" spans="1:11" x14ac:dyDescent="0.2">
      <c r="A218" s="34" t="s">
        <v>14</v>
      </c>
      <c r="B218" s="34" t="s">
        <v>29</v>
      </c>
      <c r="C218" s="34" t="s">
        <v>31</v>
      </c>
      <c r="D218" s="35">
        <v>41404</v>
      </c>
      <c r="E218" s="34" t="s">
        <v>37</v>
      </c>
      <c r="F218" s="34">
        <v>3000</v>
      </c>
      <c r="G218" s="36">
        <v>700</v>
      </c>
      <c r="H218" s="36">
        <v>30000</v>
      </c>
      <c r="I218" s="37">
        <v>3.5000000000000003E-2</v>
      </c>
      <c r="J218" s="9">
        <f t="shared" si="6"/>
        <v>20265000</v>
      </c>
      <c r="K218" s="9">
        <f t="shared" si="7"/>
        <v>23507400</v>
      </c>
    </row>
    <row r="219" spans="1:11" x14ac:dyDescent="0.2">
      <c r="A219" s="34" t="s">
        <v>14</v>
      </c>
      <c r="B219" s="34" t="s">
        <v>29</v>
      </c>
      <c r="C219" s="34" t="s">
        <v>31</v>
      </c>
      <c r="D219" s="35">
        <v>41408</v>
      </c>
      <c r="E219" s="34" t="s">
        <v>35</v>
      </c>
      <c r="F219" s="34">
        <v>5000</v>
      </c>
      <c r="G219" s="36">
        <v>500</v>
      </c>
      <c r="H219" s="36">
        <v>5000</v>
      </c>
      <c r="I219" s="37">
        <v>0.03</v>
      </c>
      <c r="J219" s="9">
        <f t="shared" si="6"/>
        <v>2425000</v>
      </c>
      <c r="K219" s="9">
        <f t="shared" si="7"/>
        <v>2813000</v>
      </c>
    </row>
    <row r="220" spans="1:11" x14ac:dyDescent="0.2">
      <c r="A220" s="34" t="s">
        <v>14</v>
      </c>
      <c r="B220" s="34" t="s">
        <v>29</v>
      </c>
      <c r="C220" s="34" t="s">
        <v>31</v>
      </c>
      <c r="D220" s="35">
        <v>41412</v>
      </c>
      <c r="E220" s="34" t="s">
        <v>39</v>
      </c>
      <c r="F220" s="34">
        <v>1500</v>
      </c>
      <c r="G220" s="36">
        <v>300</v>
      </c>
      <c r="H220" s="36">
        <v>15000</v>
      </c>
      <c r="I220" s="37">
        <v>1.4999999999999999E-2</v>
      </c>
      <c r="J220" s="9">
        <f t="shared" si="6"/>
        <v>4432500</v>
      </c>
      <c r="K220" s="9">
        <f t="shared" si="7"/>
        <v>5141700</v>
      </c>
    </row>
    <row r="221" spans="1:11" x14ac:dyDescent="0.2">
      <c r="A221" s="34" t="s">
        <v>14</v>
      </c>
      <c r="B221" s="34" t="s">
        <v>29</v>
      </c>
      <c r="C221" s="34" t="s">
        <v>30</v>
      </c>
      <c r="D221" s="35">
        <v>41395</v>
      </c>
      <c r="E221" s="34" t="s">
        <v>34</v>
      </c>
      <c r="F221" s="34">
        <v>5000</v>
      </c>
      <c r="G221" s="36">
        <v>850</v>
      </c>
      <c r="H221" s="36">
        <v>5000</v>
      </c>
      <c r="I221" s="37">
        <v>0.02</v>
      </c>
      <c r="J221" s="9">
        <f t="shared" si="6"/>
        <v>4165000</v>
      </c>
      <c r="K221" s="9">
        <f t="shared" si="7"/>
        <v>4831400</v>
      </c>
    </row>
    <row r="222" spans="1:11" x14ac:dyDescent="0.2">
      <c r="A222" s="34" t="s">
        <v>14</v>
      </c>
      <c r="B222" s="34" t="s">
        <v>29</v>
      </c>
      <c r="C222" s="34" t="s">
        <v>30</v>
      </c>
      <c r="D222" s="35">
        <v>41399</v>
      </c>
      <c r="E222" s="34" t="s">
        <v>38</v>
      </c>
      <c r="F222" s="34">
        <v>1500</v>
      </c>
      <c r="G222" s="36">
        <v>650</v>
      </c>
      <c r="H222" s="36">
        <v>15000</v>
      </c>
      <c r="I222" s="37">
        <v>0.04</v>
      </c>
      <c r="J222" s="9">
        <f t="shared" si="6"/>
        <v>9360000</v>
      </c>
      <c r="K222" s="9">
        <f t="shared" si="7"/>
        <v>10857600</v>
      </c>
    </row>
    <row r="223" spans="1:11" x14ac:dyDescent="0.2">
      <c r="A223" s="34" t="s">
        <v>14</v>
      </c>
      <c r="B223" s="34" t="s">
        <v>29</v>
      </c>
      <c r="C223" s="34" t="s">
        <v>30</v>
      </c>
      <c r="D223" s="35">
        <v>41403</v>
      </c>
      <c r="E223" s="34" t="s">
        <v>36</v>
      </c>
      <c r="F223" s="34">
        <v>1000</v>
      </c>
      <c r="G223" s="36">
        <v>450</v>
      </c>
      <c r="H223" s="36">
        <v>10000</v>
      </c>
      <c r="I223" s="37">
        <v>2.5000000000000001E-2</v>
      </c>
      <c r="J223" s="9">
        <f t="shared" si="6"/>
        <v>4387500</v>
      </c>
      <c r="K223" s="9">
        <f t="shared" si="7"/>
        <v>5089500</v>
      </c>
    </row>
    <row r="224" spans="1:11" x14ac:dyDescent="0.2">
      <c r="A224" s="34" t="s">
        <v>14</v>
      </c>
      <c r="B224" s="34" t="s">
        <v>29</v>
      </c>
      <c r="C224" s="34" t="s">
        <v>30</v>
      </c>
      <c r="D224" s="35">
        <v>41407</v>
      </c>
      <c r="E224" s="34" t="s">
        <v>34</v>
      </c>
      <c r="F224" s="34">
        <v>500</v>
      </c>
      <c r="G224" s="36">
        <v>250</v>
      </c>
      <c r="H224" s="36">
        <v>5000</v>
      </c>
      <c r="I224" s="37">
        <v>0.02</v>
      </c>
      <c r="J224" s="9">
        <f t="shared" si="6"/>
        <v>1225000</v>
      </c>
      <c r="K224" s="9">
        <f t="shared" si="7"/>
        <v>1421000</v>
      </c>
    </row>
    <row r="225" spans="1:11" x14ac:dyDescent="0.2">
      <c r="A225" s="34" t="s">
        <v>14</v>
      </c>
      <c r="B225" s="34" t="s">
        <v>29</v>
      </c>
      <c r="C225" s="34" t="s">
        <v>33</v>
      </c>
      <c r="D225" s="35">
        <v>41398</v>
      </c>
      <c r="E225" s="34" t="s">
        <v>37</v>
      </c>
      <c r="F225" s="34">
        <v>250</v>
      </c>
      <c r="G225" s="36">
        <v>400</v>
      </c>
      <c r="H225" s="36">
        <v>2500</v>
      </c>
      <c r="I225" s="37">
        <v>3.5000000000000003E-2</v>
      </c>
      <c r="J225" s="9">
        <f t="shared" si="6"/>
        <v>965000</v>
      </c>
      <c r="K225" s="9">
        <f t="shared" si="7"/>
        <v>1119400</v>
      </c>
    </row>
    <row r="226" spans="1:11" x14ac:dyDescent="0.2">
      <c r="A226" s="34" t="s">
        <v>14</v>
      </c>
      <c r="B226" s="34" t="s">
        <v>29</v>
      </c>
      <c r="C226" s="34" t="s">
        <v>33</v>
      </c>
      <c r="D226" s="35">
        <v>41414</v>
      </c>
      <c r="E226" s="34" t="s">
        <v>35</v>
      </c>
      <c r="F226" s="34">
        <v>1000</v>
      </c>
      <c r="G226" s="36">
        <v>800</v>
      </c>
      <c r="H226" s="36">
        <v>10000</v>
      </c>
      <c r="I226" s="37">
        <v>0.03</v>
      </c>
      <c r="J226" s="9">
        <f t="shared" si="6"/>
        <v>7760000</v>
      </c>
      <c r="K226" s="9">
        <f t="shared" si="7"/>
        <v>9001600</v>
      </c>
    </row>
    <row r="227" spans="1:11" x14ac:dyDescent="0.2">
      <c r="A227" s="34" t="s">
        <v>14</v>
      </c>
      <c r="B227" s="34" t="s">
        <v>29</v>
      </c>
      <c r="C227" s="34" t="s">
        <v>33</v>
      </c>
      <c r="D227" s="35">
        <v>41418</v>
      </c>
      <c r="E227" s="34" t="s">
        <v>39</v>
      </c>
      <c r="F227" s="34">
        <v>500</v>
      </c>
      <c r="G227" s="36">
        <v>600</v>
      </c>
      <c r="H227" s="36">
        <v>5000</v>
      </c>
      <c r="I227" s="37">
        <v>1.4999999999999999E-2</v>
      </c>
      <c r="J227" s="9">
        <f t="shared" si="6"/>
        <v>2955000</v>
      </c>
      <c r="K227" s="9">
        <f t="shared" si="7"/>
        <v>3427799.9999999995</v>
      </c>
    </row>
    <row r="228" spans="1:11" x14ac:dyDescent="0.2">
      <c r="A228" s="34" t="s">
        <v>14</v>
      </c>
      <c r="B228" s="34" t="s">
        <v>27</v>
      </c>
      <c r="C228" s="34" t="s">
        <v>32</v>
      </c>
      <c r="D228" s="35">
        <v>41397</v>
      </c>
      <c r="E228" s="34" t="s">
        <v>36</v>
      </c>
      <c r="F228" s="34">
        <v>3000</v>
      </c>
      <c r="G228" s="36">
        <v>630</v>
      </c>
      <c r="H228" s="36">
        <v>30000</v>
      </c>
      <c r="I228" s="37">
        <v>2.5000000000000001E-2</v>
      </c>
      <c r="J228" s="9">
        <f t="shared" si="6"/>
        <v>18427500</v>
      </c>
      <c r="K228" s="9">
        <f t="shared" si="7"/>
        <v>21375900</v>
      </c>
    </row>
    <row r="229" spans="1:11" x14ac:dyDescent="0.2">
      <c r="A229" s="34" t="s">
        <v>14</v>
      </c>
      <c r="B229" s="34" t="s">
        <v>27</v>
      </c>
      <c r="C229" s="34" t="s">
        <v>32</v>
      </c>
      <c r="D229" s="35">
        <v>41401</v>
      </c>
      <c r="E229" s="34" t="s">
        <v>34</v>
      </c>
      <c r="F229" s="34">
        <v>5000</v>
      </c>
      <c r="G229" s="36">
        <v>430</v>
      </c>
      <c r="H229" s="36">
        <v>5000</v>
      </c>
      <c r="I229" s="37">
        <v>0.02</v>
      </c>
      <c r="J229" s="9">
        <f t="shared" si="6"/>
        <v>2107000</v>
      </c>
      <c r="K229" s="9">
        <f t="shared" si="7"/>
        <v>2444120</v>
      </c>
    </row>
    <row r="230" spans="1:11" x14ac:dyDescent="0.2">
      <c r="A230" s="34" t="s">
        <v>14</v>
      </c>
      <c r="B230" s="34" t="s">
        <v>27</v>
      </c>
      <c r="C230" s="34" t="s">
        <v>32</v>
      </c>
      <c r="D230" s="35">
        <v>41405</v>
      </c>
      <c r="E230" s="34" t="s">
        <v>38</v>
      </c>
      <c r="F230" s="34">
        <v>1500</v>
      </c>
      <c r="G230" s="36">
        <v>230</v>
      </c>
      <c r="H230" s="36">
        <v>15000</v>
      </c>
      <c r="I230" s="37">
        <v>0.04</v>
      </c>
      <c r="J230" s="9">
        <f t="shared" si="6"/>
        <v>3312000</v>
      </c>
      <c r="K230" s="9">
        <f t="shared" si="7"/>
        <v>3841919.9999999995</v>
      </c>
    </row>
    <row r="231" spans="1:11" x14ac:dyDescent="0.2">
      <c r="A231" s="34" t="s">
        <v>14</v>
      </c>
      <c r="B231" s="34" t="s">
        <v>27</v>
      </c>
      <c r="C231" s="34" t="s">
        <v>32</v>
      </c>
      <c r="D231" s="35">
        <v>41417</v>
      </c>
      <c r="E231" s="34" t="s">
        <v>38</v>
      </c>
      <c r="F231" s="34">
        <v>2000</v>
      </c>
      <c r="G231" s="36">
        <v>830</v>
      </c>
      <c r="H231" s="36">
        <v>20000</v>
      </c>
      <c r="I231" s="37">
        <v>0.04</v>
      </c>
      <c r="J231" s="9">
        <f t="shared" si="6"/>
        <v>15936000</v>
      </c>
      <c r="K231" s="9">
        <f t="shared" si="7"/>
        <v>18485760</v>
      </c>
    </row>
    <row r="232" spans="1:11" x14ac:dyDescent="0.2">
      <c r="A232" s="34" t="s">
        <v>14</v>
      </c>
      <c r="B232" s="34" t="s">
        <v>27</v>
      </c>
      <c r="C232" s="34" t="s">
        <v>31</v>
      </c>
      <c r="D232" s="35">
        <v>41396</v>
      </c>
      <c r="E232" s="34" t="s">
        <v>35</v>
      </c>
      <c r="F232" s="34">
        <v>1000</v>
      </c>
      <c r="G232" s="36">
        <v>380</v>
      </c>
      <c r="H232" s="36">
        <v>10000</v>
      </c>
      <c r="I232" s="37">
        <v>0.03</v>
      </c>
      <c r="J232" s="9">
        <f t="shared" si="6"/>
        <v>3686000</v>
      </c>
      <c r="K232" s="9">
        <f t="shared" si="7"/>
        <v>4275760</v>
      </c>
    </row>
    <row r="233" spans="1:11" x14ac:dyDescent="0.2">
      <c r="A233" s="34" t="s">
        <v>14</v>
      </c>
      <c r="B233" s="34" t="s">
        <v>27</v>
      </c>
      <c r="C233" s="34" t="s">
        <v>31</v>
      </c>
      <c r="D233" s="35">
        <v>41412</v>
      </c>
      <c r="E233" s="34" t="s">
        <v>39</v>
      </c>
      <c r="F233" s="34">
        <v>5000</v>
      </c>
      <c r="G233" s="36">
        <v>780</v>
      </c>
      <c r="H233" s="36">
        <v>5000</v>
      </c>
      <c r="I233" s="37">
        <v>1.4999999999999999E-2</v>
      </c>
      <c r="J233" s="9">
        <f t="shared" si="6"/>
        <v>3841500</v>
      </c>
      <c r="K233" s="9">
        <f t="shared" si="7"/>
        <v>4456140</v>
      </c>
    </row>
    <row r="234" spans="1:11" x14ac:dyDescent="0.2">
      <c r="A234" s="34" t="s">
        <v>14</v>
      </c>
      <c r="B234" s="34" t="s">
        <v>27</v>
      </c>
      <c r="C234" s="34" t="s">
        <v>31</v>
      </c>
      <c r="D234" s="35">
        <v>41416</v>
      </c>
      <c r="E234" s="34" t="s">
        <v>37</v>
      </c>
      <c r="F234" s="34">
        <v>1500</v>
      </c>
      <c r="G234" s="36">
        <v>580</v>
      </c>
      <c r="H234" s="36">
        <v>15000</v>
      </c>
      <c r="I234" s="37">
        <v>3.5000000000000003E-2</v>
      </c>
      <c r="J234" s="9">
        <f t="shared" si="6"/>
        <v>8395500</v>
      </c>
      <c r="K234" s="9">
        <f t="shared" si="7"/>
        <v>9738780</v>
      </c>
    </row>
    <row r="235" spans="1:11" x14ac:dyDescent="0.2">
      <c r="A235" s="34" t="s">
        <v>14</v>
      </c>
      <c r="B235" s="34" t="s">
        <v>27</v>
      </c>
      <c r="C235" s="34" t="s">
        <v>30</v>
      </c>
      <c r="D235" s="35">
        <v>41407</v>
      </c>
      <c r="E235" s="34" t="s">
        <v>34</v>
      </c>
      <c r="F235" s="34">
        <v>1000</v>
      </c>
      <c r="G235" s="36">
        <v>730</v>
      </c>
      <c r="H235" s="36">
        <v>10000</v>
      </c>
      <c r="I235" s="37">
        <v>0.02</v>
      </c>
      <c r="J235" s="9">
        <f t="shared" si="6"/>
        <v>7154000</v>
      </c>
      <c r="K235" s="9">
        <f t="shared" si="7"/>
        <v>8298639.9999999991</v>
      </c>
    </row>
    <row r="236" spans="1:11" x14ac:dyDescent="0.2">
      <c r="A236" s="34" t="s">
        <v>14</v>
      </c>
      <c r="B236" s="34" t="s">
        <v>27</v>
      </c>
      <c r="C236" s="34" t="s">
        <v>30</v>
      </c>
      <c r="D236" s="35">
        <v>41411</v>
      </c>
      <c r="E236" s="34" t="s">
        <v>38</v>
      </c>
      <c r="F236" s="34">
        <v>500</v>
      </c>
      <c r="G236" s="36">
        <v>530</v>
      </c>
      <c r="H236" s="36">
        <v>5000</v>
      </c>
      <c r="I236" s="37">
        <v>0.04</v>
      </c>
      <c r="J236" s="9">
        <f t="shared" si="6"/>
        <v>2544000</v>
      </c>
      <c r="K236" s="9">
        <f t="shared" si="7"/>
        <v>2951040</v>
      </c>
    </row>
    <row r="237" spans="1:11" x14ac:dyDescent="0.2">
      <c r="A237" s="34" t="s">
        <v>14</v>
      </c>
      <c r="B237" s="34" t="s">
        <v>27</v>
      </c>
      <c r="C237" s="34" t="s">
        <v>30</v>
      </c>
      <c r="D237" s="35">
        <v>41415</v>
      </c>
      <c r="E237" s="34" t="s">
        <v>36</v>
      </c>
      <c r="F237" s="34">
        <v>250</v>
      </c>
      <c r="G237" s="36">
        <v>330</v>
      </c>
      <c r="H237" s="36">
        <v>2500</v>
      </c>
      <c r="I237" s="37">
        <v>2.5000000000000001E-2</v>
      </c>
      <c r="J237" s="9">
        <f t="shared" si="6"/>
        <v>804375</v>
      </c>
      <c r="K237" s="9">
        <f t="shared" si="7"/>
        <v>933074.99999999988</v>
      </c>
    </row>
    <row r="238" spans="1:11" x14ac:dyDescent="0.2">
      <c r="A238" s="34" t="s">
        <v>14</v>
      </c>
      <c r="B238" s="34" t="s">
        <v>27</v>
      </c>
      <c r="C238" s="34" t="s">
        <v>33</v>
      </c>
      <c r="D238" s="35">
        <v>41402</v>
      </c>
      <c r="E238" s="34" t="s">
        <v>35</v>
      </c>
      <c r="F238" s="34">
        <v>250</v>
      </c>
      <c r="G238" s="36">
        <v>680</v>
      </c>
      <c r="H238" s="36">
        <v>2500</v>
      </c>
      <c r="I238" s="37">
        <v>0.03</v>
      </c>
      <c r="J238" s="9">
        <f t="shared" si="6"/>
        <v>1649000</v>
      </c>
      <c r="K238" s="9">
        <f t="shared" si="7"/>
        <v>1912839.9999999998</v>
      </c>
    </row>
    <row r="239" spans="1:11" x14ac:dyDescent="0.2">
      <c r="A239" s="34" t="s">
        <v>14</v>
      </c>
      <c r="B239" s="34" t="s">
        <v>27</v>
      </c>
      <c r="C239" s="34" t="s">
        <v>33</v>
      </c>
      <c r="D239" s="35">
        <v>41406</v>
      </c>
      <c r="E239" s="34" t="s">
        <v>39</v>
      </c>
      <c r="F239" s="34">
        <v>2000</v>
      </c>
      <c r="G239" s="36">
        <v>480</v>
      </c>
      <c r="H239" s="36">
        <v>20000</v>
      </c>
      <c r="I239" s="37">
        <v>1.4999999999999999E-2</v>
      </c>
      <c r="J239" s="9">
        <f t="shared" si="6"/>
        <v>9456000</v>
      </c>
      <c r="K239" s="9">
        <f t="shared" si="7"/>
        <v>10968960</v>
      </c>
    </row>
    <row r="240" spans="1:11" x14ac:dyDescent="0.2">
      <c r="A240" s="34" t="s">
        <v>14</v>
      </c>
      <c r="B240" s="34" t="s">
        <v>27</v>
      </c>
      <c r="C240" s="34" t="s">
        <v>33</v>
      </c>
      <c r="D240" s="35">
        <v>41410</v>
      </c>
      <c r="E240" s="34" t="s">
        <v>37</v>
      </c>
      <c r="F240" s="34">
        <v>3000</v>
      </c>
      <c r="G240" s="36">
        <v>280</v>
      </c>
      <c r="H240" s="36">
        <v>30000</v>
      </c>
      <c r="I240" s="37">
        <v>3.5000000000000003E-2</v>
      </c>
      <c r="J240" s="9">
        <f t="shared" si="6"/>
        <v>8106000</v>
      </c>
      <c r="K240" s="9">
        <f t="shared" si="7"/>
        <v>9402960</v>
      </c>
    </row>
    <row r="241" spans="1:11" x14ac:dyDescent="0.2">
      <c r="A241" s="34" t="s">
        <v>14</v>
      </c>
      <c r="B241" s="34" t="s">
        <v>26</v>
      </c>
      <c r="C241" s="34" t="s">
        <v>32</v>
      </c>
      <c r="D241" s="35">
        <v>41397</v>
      </c>
      <c r="E241" s="34" t="s">
        <v>36</v>
      </c>
      <c r="F241" s="34">
        <v>1000</v>
      </c>
      <c r="G241" s="36">
        <v>870</v>
      </c>
      <c r="H241" s="36">
        <v>10000</v>
      </c>
      <c r="I241" s="37">
        <v>2.5000000000000001E-2</v>
      </c>
      <c r="J241" s="9">
        <f t="shared" si="6"/>
        <v>8482500</v>
      </c>
      <c r="K241" s="9">
        <f t="shared" si="7"/>
        <v>9839700</v>
      </c>
    </row>
    <row r="242" spans="1:11" x14ac:dyDescent="0.2">
      <c r="A242" s="34" t="s">
        <v>14</v>
      </c>
      <c r="B242" s="34" t="s">
        <v>26</v>
      </c>
      <c r="C242" s="34" t="s">
        <v>32</v>
      </c>
      <c r="D242" s="35">
        <v>41401</v>
      </c>
      <c r="E242" s="34" t="s">
        <v>34</v>
      </c>
      <c r="F242" s="34">
        <v>500</v>
      </c>
      <c r="G242" s="36">
        <v>670</v>
      </c>
      <c r="H242" s="36">
        <v>5000</v>
      </c>
      <c r="I242" s="37">
        <v>0.02</v>
      </c>
      <c r="J242" s="9">
        <f t="shared" si="6"/>
        <v>3283000</v>
      </c>
      <c r="K242" s="9">
        <f t="shared" si="7"/>
        <v>3808279.9999999995</v>
      </c>
    </row>
    <row r="243" spans="1:11" x14ac:dyDescent="0.2">
      <c r="A243" s="34" t="s">
        <v>14</v>
      </c>
      <c r="B243" s="34" t="s">
        <v>26</v>
      </c>
      <c r="C243" s="34" t="s">
        <v>32</v>
      </c>
      <c r="D243" s="35">
        <v>41405</v>
      </c>
      <c r="E243" s="34" t="s">
        <v>38</v>
      </c>
      <c r="F243" s="34">
        <v>250</v>
      </c>
      <c r="G243" s="36">
        <v>470</v>
      </c>
      <c r="H243" s="36">
        <v>2500</v>
      </c>
      <c r="I243" s="37">
        <v>0.04</v>
      </c>
      <c r="J243" s="9">
        <f t="shared" si="6"/>
        <v>1128000</v>
      </c>
      <c r="K243" s="9">
        <f t="shared" si="7"/>
        <v>1308480</v>
      </c>
    </row>
    <row r="244" spans="1:11" x14ac:dyDescent="0.2">
      <c r="A244" s="34" t="s">
        <v>14</v>
      </c>
      <c r="B244" s="34" t="s">
        <v>26</v>
      </c>
      <c r="C244" s="34" t="s">
        <v>32</v>
      </c>
      <c r="D244" s="35">
        <v>41409</v>
      </c>
      <c r="E244" s="34" t="s">
        <v>36</v>
      </c>
      <c r="F244" s="34">
        <v>2000</v>
      </c>
      <c r="G244" s="36">
        <v>270</v>
      </c>
      <c r="H244" s="36">
        <v>20000</v>
      </c>
      <c r="I244" s="37">
        <v>2.5000000000000001E-2</v>
      </c>
      <c r="J244" s="9">
        <f t="shared" si="6"/>
        <v>5265000</v>
      </c>
      <c r="K244" s="9">
        <f t="shared" si="7"/>
        <v>6107400</v>
      </c>
    </row>
    <row r="245" spans="1:11" x14ac:dyDescent="0.2">
      <c r="A245" s="34" t="s">
        <v>14</v>
      </c>
      <c r="B245" s="34" t="s">
        <v>26</v>
      </c>
      <c r="C245" s="34" t="s">
        <v>31</v>
      </c>
      <c r="D245" s="35">
        <v>41396</v>
      </c>
      <c r="E245" s="34" t="s">
        <v>35</v>
      </c>
      <c r="F245" s="34">
        <v>2000</v>
      </c>
      <c r="G245" s="36">
        <v>620</v>
      </c>
      <c r="H245" s="36">
        <v>20000</v>
      </c>
      <c r="I245" s="37">
        <v>0.03</v>
      </c>
      <c r="J245" s="9">
        <f t="shared" si="6"/>
        <v>12028000</v>
      </c>
      <c r="K245" s="9">
        <f t="shared" si="7"/>
        <v>13952479.999999998</v>
      </c>
    </row>
    <row r="246" spans="1:11" x14ac:dyDescent="0.2">
      <c r="A246" s="34" t="s">
        <v>14</v>
      </c>
      <c r="B246" s="34" t="s">
        <v>26</v>
      </c>
      <c r="C246" s="34" t="s">
        <v>31</v>
      </c>
      <c r="D246" s="35">
        <v>41400</v>
      </c>
      <c r="E246" s="34" t="s">
        <v>39</v>
      </c>
      <c r="F246" s="34">
        <v>3000</v>
      </c>
      <c r="G246" s="36">
        <v>420</v>
      </c>
      <c r="H246" s="36">
        <v>30000</v>
      </c>
      <c r="I246" s="37">
        <v>1.4999999999999999E-2</v>
      </c>
      <c r="J246" s="9">
        <f t="shared" si="6"/>
        <v>12411000</v>
      </c>
      <c r="K246" s="9">
        <f t="shared" si="7"/>
        <v>14396759.999999998</v>
      </c>
    </row>
    <row r="247" spans="1:11" x14ac:dyDescent="0.2">
      <c r="A247" s="34" t="s">
        <v>14</v>
      </c>
      <c r="B247" s="34" t="s">
        <v>26</v>
      </c>
      <c r="C247" s="34" t="s">
        <v>31</v>
      </c>
      <c r="D247" s="35">
        <v>41404</v>
      </c>
      <c r="E247" s="34" t="s">
        <v>37</v>
      </c>
      <c r="F247" s="34">
        <v>5000</v>
      </c>
      <c r="G247" s="36">
        <v>220</v>
      </c>
      <c r="H247" s="36">
        <v>5000</v>
      </c>
      <c r="I247" s="37">
        <v>3.5000000000000003E-2</v>
      </c>
      <c r="J247" s="9">
        <f t="shared" si="6"/>
        <v>1061500</v>
      </c>
      <c r="K247" s="9">
        <f t="shared" si="7"/>
        <v>1231340</v>
      </c>
    </row>
    <row r="248" spans="1:11" x14ac:dyDescent="0.2">
      <c r="A248" s="34" t="s">
        <v>14</v>
      </c>
      <c r="B248" s="34" t="s">
        <v>26</v>
      </c>
      <c r="C248" s="34" t="s">
        <v>31</v>
      </c>
      <c r="D248" s="35">
        <v>41416</v>
      </c>
      <c r="E248" s="34" t="s">
        <v>37</v>
      </c>
      <c r="F248" s="34">
        <v>250</v>
      </c>
      <c r="G248" s="36">
        <v>820</v>
      </c>
      <c r="H248" s="36">
        <v>2500</v>
      </c>
      <c r="I248" s="37">
        <v>3.5000000000000003E-2</v>
      </c>
      <c r="J248" s="9">
        <f t="shared" si="6"/>
        <v>1978250</v>
      </c>
      <c r="K248" s="9">
        <f t="shared" si="7"/>
        <v>2294770</v>
      </c>
    </row>
    <row r="249" spans="1:11" x14ac:dyDescent="0.2">
      <c r="A249" s="34" t="s">
        <v>14</v>
      </c>
      <c r="B249" s="34" t="s">
        <v>26</v>
      </c>
      <c r="C249" s="34" t="s">
        <v>30</v>
      </c>
      <c r="D249" s="35">
        <v>41395</v>
      </c>
      <c r="E249" s="34" t="s">
        <v>34</v>
      </c>
      <c r="F249" s="34">
        <v>1500</v>
      </c>
      <c r="G249" s="36">
        <v>370</v>
      </c>
      <c r="H249" s="36">
        <v>15000</v>
      </c>
      <c r="I249" s="37">
        <v>0.02</v>
      </c>
      <c r="J249" s="9">
        <f t="shared" si="6"/>
        <v>5439000</v>
      </c>
      <c r="K249" s="9">
        <f t="shared" si="7"/>
        <v>6309240</v>
      </c>
    </row>
    <row r="250" spans="1:11" x14ac:dyDescent="0.2">
      <c r="A250" s="34" t="s">
        <v>14</v>
      </c>
      <c r="B250" s="34" t="s">
        <v>26</v>
      </c>
      <c r="C250" s="34" t="s">
        <v>30</v>
      </c>
      <c r="D250" s="35">
        <v>41411</v>
      </c>
      <c r="E250" s="34" t="s">
        <v>38</v>
      </c>
      <c r="F250" s="34">
        <v>3000</v>
      </c>
      <c r="G250" s="36">
        <v>770</v>
      </c>
      <c r="H250" s="36">
        <v>30000</v>
      </c>
      <c r="I250" s="37">
        <v>0.04</v>
      </c>
      <c r="J250" s="9">
        <f t="shared" si="6"/>
        <v>22176000</v>
      </c>
      <c r="K250" s="9">
        <f t="shared" si="7"/>
        <v>25724160</v>
      </c>
    </row>
    <row r="251" spans="1:11" x14ac:dyDescent="0.2">
      <c r="A251" s="34" t="s">
        <v>14</v>
      </c>
      <c r="B251" s="34" t="s">
        <v>26</v>
      </c>
      <c r="C251" s="34" t="s">
        <v>30</v>
      </c>
      <c r="D251" s="35">
        <v>41415</v>
      </c>
      <c r="E251" s="34" t="s">
        <v>36</v>
      </c>
      <c r="F251" s="34">
        <v>5000</v>
      </c>
      <c r="G251" s="36">
        <v>570</v>
      </c>
      <c r="H251" s="36">
        <v>5000</v>
      </c>
      <c r="I251" s="37">
        <v>2.5000000000000001E-2</v>
      </c>
      <c r="J251" s="9">
        <f t="shared" si="6"/>
        <v>2778750</v>
      </c>
      <c r="K251" s="9">
        <f t="shared" si="7"/>
        <v>3223350</v>
      </c>
    </row>
    <row r="252" spans="1:11" x14ac:dyDescent="0.2">
      <c r="A252" s="34" t="s">
        <v>14</v>
      </c>
      <c r="B252" s="34" t="s">
        <v>26</v>
      </c>
      <c r="C252" s="34" t="s">
        <v>33</v>
      </c>
      <c r="D252" s="35">
        <v>41406</v>
      </c>
      <c r="E252" s="34" t="s">
        <v>39</v>
      </c>
      <c r="F252" s="34">
        <v>1500</v>
      </c>
      <c r="G252" s="36">
        <v>720</v>
      </c>
      <c r="H252" s="36">
        <v>15000</v>
      </c>
      <c r="I252" s="37">
        <v>1.4999999999999999E-2</v>
      </c>
      <c r="J252" s="9">
        <f t="shared" si="6"/>
        <v>10638000</v>
      </c>
      <c r="K252" s="9">
        <f t="shared" si="7"/>
        <v>12340080</v>
      </c>
    </row>
    <row r="253" spans="1:11" x14ac:dyDescent="0.2">
      <c r="A253" s="34" t="s">
        <v>14</v>
      </c>
      <c r="B253" s="34" t="s">
        <v>26</v>
      </c>
      <c r="C253" s="34" t="s">
        <v>33</v>
      </c>
      <c r="D253" s="35">
        <v>41410</v>
      </c>
      <c r="E253" s="34" t="s">
        <v>37</v>
      </c>
      <c r="F253" s="34">
        <v>1000</v>
      </c>
      <c r="G253" s="36">
        <v>520</v>
      </c>
      <c r="H253" s="36">
        <v>10000</v>
      </c>
      <c r="I253" s="37">
        <v>3.5000000000000003E-2</v>
      </c>
      <c r="J253" s="9">
        <f t="shared" si="6"/>
        <v>5018000</v>
      </c>
      <c r="K253" s="9">
        <f t="shared" si="7"/>
        <v>5820880</v>
      </c>
    </row>
    <row r="254" spans="1:11" x14ac:dyDescent="0.2">
      <c r="A254" s="34" t="s">
        <v>14</v>
      </c>
      <c r="B254" s="34" t="s">
        <v>26</v>
      </c>
      <c r="C254" s="34" t="s">
        <v>33</v>
      </c>
      <c r="D254" s="35">
        <v>41414</v>
      </c>
      <c r="E254" s="34" t="s">
        <v>35</v>
      </c>
      <c r="F254" s="34">
        <v>500</v>
      </c>
      <c r="G254" s="36">
        <v>320</v>
      </c>
      <c r="H254" s="36">
        <v>5000</v>
      </c>
      <c r="I254" s="37">
        <v>0.03</v>
      </c>
      <c r="J254" s="9">
        <f t="shared" si="6"/>
        <v>1552000</v>
      </c>
      <c r="K254" s="9">
        <f t="shared" si="7"/>
        <v>1800319.9999999998</v>
      </c>
    </row>
    <row r="255" spans="1:11" x14ac:dyDescent="0.2">
      <c r="A255" s="34" t="s">
        <v>14</v>
      </c>
      <c r="B255" s="34" t="s">
        <v>25</v>
      </c>
      <c r="C255" s="34" t="s">
        <v>32</v>
      </c>
      <c r="D255" s="35">
        <v>41405</v>
      </c>
      <c r="E255" s="34" t="s">
        <v>38</v>
      </c>
      <c r="F255" s="34">
        <v>5000</v>
      </c>
      <c r="G255" s="36">
        <v>710</v>
      </c>
      <c r="H255" s="36">
        <v>5000</v>
      </c>
      <c r="I255" s="37">
        <v>0.04</v>
      </c>
      <c r="J255" s="9">
        <f t="shared" si="6"/>
        <v>3408000</v>
      </c>
      <c r="K255" s="9">
        <f t="shared" si="7"/>
        <v>3953279.9999999995</v>
      </c>
    </row>
    <row r="256" spans="1:11" x14ac:dyDescent="0.2">
      <c r="A256" s="34" t="s">
        <v>14</v>
      </c>
      <c r="B256" s="34" t="s">
        <v>25</v>
      </c>
      <c r="C256" s="34" t="s">
        <v>32</v>
      </c>
      <c r="D256" s="35">
        <v>41409</v>
      </c>
      <c r="E256" s="34" t="s">
        <v>36</v>
      </c>
      <c r="F256" s="34">
        <v>1500</v>
      </c>
      <c r="G256" s="36">
        <v>510</v>
      </c>
      <c r="H256" s="36">
        <v>15000</v>
      </c>
      <c r="I256" s="37">
        <v>2.5000000000000001E-2</v>
      </c>
      <c r="J256" s="9">
        <f t="shared" si="6"/>
        <v>7458750</v>
      </c>
      <c r="K256" s="9">
        <f t="shared" si="7"/>
        <v>8652150</v>
      </c>
    </row>
    <row r="257" spans="1:11" x14ac:dyDescent="0.2">
      <c r="A257" s="34" t="s">
        <v>14</v>
      </c>
      <c r="B257" s="34" t="s">
        <v>25</v>
      </c>
      <c r="C257" s="34" t="s">
        <v>32</v>
      </c>
      <c r="D257" s="35">
        <v>41413</v>
      </c>
      <c r="E257" s="34" t="s">
        <v>34</v>
      </c>
      <c r="F257" s="34">
        <v>1000</v>
      </c>
      <c r="G257" s="36">
        <v>310</v>
      </c>
      <c r="H257" s="36">
        <v>10000</v>
      </c>
      <c r="I257" s="37">
        <v>0.02</v>
      </c>
      <c r="J257" s="9">
        <f t="shared" si="6"/>
        <v>3038000</v>
      </c>
      <c r="K257" s="9">
        <f t="shared" si="7"/>
        <v>3524079.9999999995</v>
      </c>
    </row>
    <row r="258" spans="1:11" x14ac:dyDescent="0.2">
      <c r="A258" s="34" t="s">
        <v>14</v>
      </c>
      <c r="B258" s="34" t="s">
        <v>25</v>
      </c>
      <c r="C258" s="34" t="s">
        <v>31</v>
      </c>
      <c r="D258" s="35">
        <v>41396</v>
      </c>
      <c r="E258" s="34" t="s">
        <v>35</v>
      </c>
      <c r="F258" s="34">
        <v>1500</v>
      </c>
      <c r="G258" s="36">
        <v>860</v>
      </c>
      <c r="H258" s="36">
        <v>15000</v>
      </c>
      <c r="I258" s="37">
        <v>0.03</v>
      </c>
      <c r="J258" s="9">
        <f t="shared" ref="J258:J321" si="8">G258*H258*(1-I258)</f>
        <v>12513000</v>
      </c>
      <c r="K258" s="9">
        <f t="shared" ref="K258:K321" si="9">J258*1.16</f>
        <v>14515079.999999998</v>
      </c>
    </row>
    <row r="259" spans="1:11" x14ac:dyDescent="0.2">
      <c r="A259" s="34" t="s">
        <v>14</v>
      </c>
      <c r="B259" s="34" t="s">
        <v>25</v>
      </c>
      <c r="C259" s="34" t="s">
        <v>31</v>
      </c>
      <c r="D259" s="35">
        <v>41400</v>
      </c>
      <c r="E259" s="34" t="s">
        <v>39</v>
      </c>
      <c r="F259" s="34">
        <v>1000</v>
      </c>
      <c r="G259" s="36">
        <v>660</v>
      </c>
      <c r="H259" s="36">
        <v>10000</v>
      </c>
      <c r="I259" s="37">
        <v>1.4999999999999999E-2</v>
      </c>
      <c r="J259" s="9">
        <f t="shared" si="8"/>
        <v>6501000</v>
      </c>
      <c r="K259" s="9">
        <f t="shared" si="9"/>
        <v>7541159.9999999991</v>
      </c>
    </row>
    <row r="260" spans="1:11" x14ac:dyDescent="0.2">
      <c r="A260" s="34" t="s">
        <v>14</v>
      </c>
      <c r="B260" s="34" t="s">
        <v>25</v>
      </c>
      <c r="C260" s="34" t="s">
        <v>31</v>
      </c>
      <c r="D260" s="35">
        <v>41404</v>
      </c>
      <c r="E260" s="34" t="s">
        <v>37</v>
      </c>
      <c r="F260" s="34">
        <v>500</v>
      </c>
      <c r="G260" s="36">
        <v>460</v>
      </c>
      <c r="H260" s="36">
        <v>5000</v>
      </c>
      <c r="I260" s="37">
        <v>3.5000000000000003E-2</v>
      </c>
      <c r="J260" s="9">
        <f t="shared" si="8"/>
        <v>2219500</v>
      </c>
      <c r="K260" s="9">
        <f t="shared" si="9"/>
        <v>2574620</v>
      </c>
    </row>
    <row r="261" spans="1:11" x14ac:dyDescent="0.2">
      <c r="A261" s="34" t="s">
        <v>14</v>
      </c>
      <c r="B261" s="34" t="s">
        <v>25</v>
      </c>
      <c r="C261" s="34" t="s">
        <v>31</v>
      </c>
      <c r="D261" s="35">
        <v>41408</v>
      </c>
      <c r="E261" s="34" t="s">
        <v>35</v>
      </c>
      <c r="F261" s="34">
        <v>250</v>
      </c>
      <c r="G261" s="36">
        <v>260</v>
      </c>
      <c r="H261" s="36">
        <v>2500</v>
      </c>
      <c r="I261" s="37">
        <v>0.03</v>
      </c>
      <c r="J261" s="9">
        <f t="shared" si="8"/>
        <v>630500</v>
      </c>
      <c r="K261" s="9">
        <f t="shared" si="9"/>
        <v>731380</v>
      </c>
    </row>
    <row r="262" spans="1:11" x14ac:dyDescent="0.2">
      <c r="A262" s="34" t="s">
        <v>14</v>
      </c>
      <c r="B262" s="34" t="s">
        <v>25</v>
      </c>
      <c r="C262" s="34" t="s">
        <v>30</v>
      </c>
      <c r="D262" s="35">
        <v>41395</v>
      </c>
      <c r="E262" s="34" t="s">
        <v>34</v>
      </c>
      <c r="F262" s="34">
        <v>250</v>
      </c>
      <c r="G262" s="36">
        <v>610</v>
      </c>
      <c r="H262" s="36">
        <v>2500</v>
      </c>
      <c r="I262" s="37">
        <v>0.02</v>
      </c>
      <c r="J262" s="9">
        <f t="shared" si="8"/>
        <v>1494500</v>
      </c>
      <c r="K262" s="9">
        <f t="shared" si="9"/>
        <v>1733619.9999999998</v>
      </c>
    </row>
    <row r="263" spans="1:11" x14ac:dyDescent="0.2">
      <c r="A263" s="34" t="s">
        <v>14</v>
      </c>
      <c r="B263" s="34" t="s">
        <v>25</v>
      </c>
      <c r="C263" s="34" t="s">
        <v>30</v>
      </c>
      <c r="D263" s="35">
        <v>41399</v>
      </c>
      <c r="E263" s="34" t="s">
        <v>38</v>
      </c>
      <c r="F263" s="34">
        <v>2000</v>
      </c>
      <c r="G263" s="36">
        <v>410</v>
      </c>
      <c r="H263" s="36">
        <v>20000</v>
      </c>
      <c r="I263" s="37">
        <v>0.04</v>
      </c>
      <c r="J263" s="9">
        <f t="shared" si="8"/>
        <v>7872000</v>
      </c>
      <c r="K263" s="9">
        <f t="shared" si="9"/>
        <v>9131520</v>
      </c>
    </row>
    <row r="264" spans="1:11" x14ac:dyDescent="0.2">
      <c r="A264" s="34" t="s">
        <v>14</v>
      </c>
      <c r="B264" s="34" t="s">
        <v>25</v>
      </c>
      <c r="C264" s="34" t="s">
        <v>30</v>
      </c>
      <c r="D264" s="35">
        <v>41403</v>
      </c>
      <c r="E264" s="34" t="s">
        <v>36</v>
      </c>
      <c r="F264" s="34">
        <v>3000</v>
      </c>
      <c r="G264" s="36">
        <v>210</v>
      </c>
      <c r="H264" s="36">
        <v>30000</v>
      </c>
      <c r="I264" s="37">
        <v>2.5000000000000001E-2</v>
      </c>
      <c r="J264" s="9">
        <f t="shared" si="8"/>
        <v>6142500</v>
      </c>
      <c r="K264" s="9">
        <f t="shared" si="9"/>
        <v>7125299.9999999991</v>
      </c>
    </row>
    <row r="265" spans="1:11" x14ac:dyDescent="0.2">
      <c r="A265" s="34" t="s">
        <v>14</v>
      </c>
      <c r="B265" s="34" t="s">
        <v>25</v>
      </c>
      <c r="C265" s="34" t="s">
        <v>30</v>
      </c>
      <c r="D265" s="35">
        <v>41415</v>
      </c>
      <c r="E265" s="34" t="s">
        <v>36</v>
      </c>
      <c r="F265" s="34">
        <v>500</v>
      </c>
      <c r="G265" s="36">
        <v>810</v>
      </c>
      <c r="H265" s="36">
        <v>5000</v>
      </c>
      <c r="I265" s="37">
        <v>2.5000000000000001E-2</v>
      </c>
      <c r="J265" s="9">
        <f t="shared" si="8"/>
        <v>3948750</v>
      </c>
      <c r="K265" s="9">
        <f t="shared" si="9"/>
        <v>4580550</v>
      </c>
    </row>
    <row r="266" spans="1:11" x14ac:dyDescent="0.2">
      <c r="A266" s="34" t="s">
        <v>14</v>
      </c>
      <c r="B266" s="34" t="s">
        <v>25</v>
      </c>
      <c r="C266" s="34" t="s">
        <v>33</v>
      </c>
      <c r="D266" s="35">
        <v>41410</v>
      </c>
      <c r="E266" s="34" t="s">
        <v>37</v>
      </c>
      <c r="F266" s="34">
        <v>2000</v>
      </c>
      <c r="G266" s="36">
        <v>760</v>
      </c>
      <c r="H266" s="36">
        <v>20000</v>
      </c>
      <c r="I266" s="37">
        <v>3.5000000000000003E-2</v>
      </c>
      <c r="J266" s="9">
        <f t="shared" si="8"/>
        <v>14668000</v>
      </c>
      <c r="K266" s="9">
        <f t="shared" si="9"/>
        <v>17014880</v>
      </c>
    </row>
    <row r="267" spans="1:11" x14ac:dyDescent="0.2">
      <c r="A267" s="34" t="s">
        <v>14</v>
      </c>
      <c r="B267" s="34" t="s">
        <v>25</v>
      </c>
      <c r="C267" s="34" t="s">
        <v>33</v>
      </c>
      <c r="D267" s="35">
        <v>41414</v>
      </c>
      <c r="E267" s="34" t="s">
        <v>35</v>
      </c>
      <c r="F267" s="34">
        <v>3000</v>
      </c>
      <c r="G267" s="36">
        <v>560</v>
      </c>
      <c r="H267" s="36">
        <v>30000</v>
      </c>
      <c r="I267" s="37">
        <v>0.03</v>
      </c>
      <c r="J267" s="9">
        <f t="shared" si="8"/>
        <v>16296000</v>
      </c>
      <c r="K267" s="9">
        <f t="shared" si="9"/>
        <v>18903360</v>
      </c>
    </row>
    <row r="268" spans="1:11" x14ac:dyDescent="0.2">
      <c r="A268" s="34" t="s">
        <v>14</v>
      </c>
      <c r="B268" s="34" t="s">
        <v>25</v>
      </c>
      <c r="C268" s="34" t="s">
        <v>33</v>
      </c>
      <c r="D268" s="35">
        <v>41418</v>
      </c>
      <c r="E268" s="34" t="s">
        <v>39</v>
      </c>
      <c r="F268" s="34">
        <v>5000</v>
      </c>
      <c r="G268" s="36">
        <v>360</v>
      </c>
      <c r="H268" s="36">
        <v>5000</v>
      </c>
      <c r="I268" s="37">
        <v>1.4999999999999999E-2</v>
      </c>
      <c r="J268" s="9">
        <f t="shared" si="8"/>
        <v>1773000</v>
      </c>
      <c r="K268" s="9">
        <f t="shared" si="9"/>
        <v>2056679.9999999998</v>
      </c>
    </row>
    <row r="269" spans="1:11" x14ac:dyDescent="0.2">
      <c r="A269" s="34" t="s">
        <v>12</v>
      </c>
      <c r="B269" s="34" t="s">
        <v>28</v>
      </c>
      <c r="C269" s="34" t="s">
        <v>32</v>
      </c>
      <c r="D269" s="35">
        <v>41401</v>
      </c>
      <c r="E269" s="34" t="s">
        <v>34</v>
      </c>
      <c r="F269" s="34">
        <v>2000</v>
      </c>
      <c r="G269" s="36">
        <v>1390</v>
      </c>
      <c r="H269" s="36">
        <v>20000</v>
      </c>
      <c r="I269" s="37">
        <v>0.02</v>
      </c>
      <c r="J269" s="9">
        <f t="shared" si="8"/>
        <v>27244000</v>
      </c>
      <c r="K269" s="9">
        <f t="shared" si="9"/>
        <v>31603039.999999996</v>
      </c>
    </row>
    <row r="270" spans="1:11" x14ac:dyDescent="0.2">
      <c r="A270" s="34" t="s">
        <v>12</v>
      </c>
      <c r="B270" s="34" t="s">
        <v>28</v>
      </c>
      <c r="C270" s="34" t="s">
        <v>32</v>
      </c>
      <c r="D270" s="35">
        <v>41405</v>
      </c>
      <c r="E270" s="34" t="s">
        <v>38</v>
      </c>
      <c r="F270" s="34">
        <v>3000</v>
      </c>
      <c r="G270" s="36">
        <v>1190</v>
      </c>
      <c r="H270" s="36">
        <v>30000</v>
      </c>
      <c r="I270" s="37">
        <v>0.04</v>
      </c>
      <c r="J270" s="9">
        <f t="shared" si="8"/>
        <v>34272000</v>
      </c>
      <c r="K270" s="9">
        <f t="shared" si="9"/>
        <v>39755520</v>
      </c>
    </row>
    <row r="271" spans="1:11" x14ac:dyDescent="0.2">
      <c r="A271" s="34" t="s">
        <v>12</v>
      </c>
      <c r="B271" s="34" t="s">
        <v>28</v>
      </c>
      <c r="C271" s="34" t="s">
        <v>32</v>
      </c>
      <c r="D271" s="35">
        <v>41409</v>
      </c>
      <c r="E271" s="34" t="s">
        <v>36</v>
      </c>
      <c r="F271" s="34">
        <v>5000</v>
      </c>
      <c r="G271" s="36">
        <v>990</v>
      </c>
      <c r="H271" s="36">
        <v>5000</v>
      </c>
      <c r="I271" s="37">
        <v>2.5000000000000001E-2</v>
      </c>
      <c r="J271" s="9">
        <f t="shared" si="8"/>
        <v>4826250</v>
      </c>
      <c r="K271" s="9">
        <f t="shared" si="9"/>
        <v>5598450</v>
      </c>
    </row>
    <row r="272" spans="1:11" x14ac:dyDescent="0.2">
      <c r="A272" s="34" t="s">
        <v>12</v>
      </c>
      <c r="B272" s="34" t="s">
        <v>28</v>
      </c>
      <c r="C272" s="34" t="s">
        <v>31</v>
      </c>
      <c r="D272" s="35">
        <v>41396</v>
      </c>
      <c r="E272" s="34" t="s">
        <v>35</v>
      </c>
      <c r="F272" s="34">
        <v>5000</v>
      </c>
      <c r="G272" s="36">
        <v>1340</v>
      </c>
      <c r="H272" s="36">
        <v>5000</v>
      </c>
      <c r="I272" s="37">
        <v>0.03</v>
      </c>
      <c r="J272" s="9">
        <f t="shared" si="8"/>
        <v>6499000</v>
      </c>
      <c r="K272" s="9">
        <f t="shared" si="9"/>
        <v>7538839.9999999991</v>
      </c>
    </row>
    <row r="273" spans="1:11" x14ac:dyDescent="0.2">
      <c r="A273" s="34" t="s">
        <v>12</v>
      </c>
      <c r="B273" s="34" t="s">
        <v>28</v>
      </c>
      <c r="C273" s="34" t="s">
        <v>31</v>
      </c>
      <c r="D273" s="35">
        <v>41400</v>
      </c>
      <c r="E273" s="34" t="s">
        <v>39</v>
      </c>
      <c r="F273" s="34">
        <v>1500</v>
      </c>
      <c r="G273" s="36">
        <v>1140</v>
      </c>
      <c r="H273" s="36">
        <v>15000</v>
      </c>
      <c r="I273" s="37">
        <v>1.4999999999999999E-2</v>
      </c>
      <c r="J273" s="9">
        <f t="shared" si="8"/>
        <v>16843500</v>
      </c>
      <c r="K273" s="9">
        <f t="shared" si="9"/>
        <v>19538460</v>
      </c>
    </row>
    <row r="274" spans="1:11" x14ac:dyDescent="0.2">
      <c r="A274" s="34" t="s">
        <v>12</v>
      </c>
      <c r="B274" s="34" t="s">
        <v>28</v>
      </c>
      <c r="C274" s="34" t="s">
        <v>31</v>
      </c>
      <c r="D274" s="35">
        <v>41404</v>
      </c>
      <c r="E274" s="34" t="s">
        <v>37</v>
      </c>
      <c r="F274" s="34">
        <v>1000</v>
      </c>
      <c r="G274" s="36">
        <v>940</v>
      </c>
      <c r="H274" s="36">
        <v>10000</v>
      </c>
      <c r="I274" s="37">
        <v>3.5000000000000003E-2</v>
      </c>
      <c r="J274" s="9">
        <f t="shared" si="8"/>
        <v>9071000</v>
      </c>
      <c r="K274" s="9">
        <f t="shared" si="9"/>
        <v>10522360</v>
      </c>
    </row>
    <row r="275" spans="1:11" x14ac:dyDescent="0.2">
      <c r="A275" s="34" t="s">
        <v>12</v>
      </c>
      <c r="B275" s="34" t="s">
        <v>28</v>
      </c>
      <c r="C275" s="34" t="s">
        <v>31</v>
      </c>
      <c r="D275" s="35">
        <v>41416</v>
      </c>
      <c r="E275" s="34" t="s">
        <v>37</v>
      </c>
      <c r="F275" s="34">
        <v>3000</v>
      </c>
      <c r="G275" s="36">
        <v>1540</v>
      </c>
      <c r="H275" s="36">
        <v>30000</v>
      </c>
      <c r="I275" s="37">
        <v>3.5000000000000003E-2</v>
      </c>
      <c r="J275" s="9">
        <f t="shared" si="8"/>
        <v>44583000</v>
      </c>
      <c r="K275" s="9">
        <f t="shared" si="9"/>
        <v>51716280</v>
      </c>
    </row>
    <row r="276" spans="1:11" x14ac:dyDescent="0.2">
      <c r="A276" s="34" t="s">
        <v>12</v>
      </c>
      <c r="B276" s="34" t="s">
        <v>28</v>
      </c>
      <c r="C276" s="34" t="s">
        <v>30</v>
      </c>
      <c r="D276" s="35">
        <v>41395</v>
      </c>
      <c r="E276" s="34" t="s">
        <v>34</v>
      </c>
      <c r="F276" s="34">
        <v>500</v>
      </c>
      <c r="G276" s="36">
        <v>1090</v>
      </c>
      <c r="H276" s="36">
        <v>5000</v>
      </c>
      <c r="I276" s="37">
        <v>0.02</v>
      </c>
      <c r="J276" s="9">
        <f t="shared" si="8"/>
        <v>5341000</v>
      </c>
      <c r="K276" s="9">
        <f t="shared" si="9"/>
        <v>6195560</v>
      </c>
    </row>
    <row r="277" spans="1:11" x14ac:dyDescent="0.2">
      <c r="A277" s="34" t="s">
        <v>12</v>
      </c>
      <c r="B277" s="34" t="s">
        <v>28</v>
      </c>
      <c r="C277" s="34" t="s">
        <v>30</v>
      </c>
      <c r="D277" s="35">
        <v>41399</v>
      </c>
      <c r="E277" s="34" t="s">
        <v>38</v>
      </c>
      <c r="F277" s="34">
        <v>250</v>
      </c>
      <c r="G277" s="36">
        <v>890</v>
      </c>
      <c r="H277" s="36">
        <v>2500</v>
      </c>
      <c r="I277" s="37">
        <v>0.04</v>
      </c>
      <c r="J277" s="9">
        <f t="shared" si="8"/>
        <v>2136000</v>
      </c>
      <c r="K277" s="9">
        <f t="shared" si="9"/>
        <v>2477760</v>
      </c>
    </row>
    <row r="278" spans="1:11" x14ac:dyDescent="0.2">
      <c r="A278" s="34" t="s">
        <v>12</v>
      </c>
      <c r="B278" s="34" t="s">
        <v>28</v>
      </c>
      <c r="C278" s="34" t="s">
        <v>30</v>
      </c>
      <c r="D278" s="35">
        <v>41411</v>
      </c>
      <c r="E278" s="34" t="s">
        <v>38</v>
      </c>
      <c r="F278" s="34">
        <v>1500</v>
      </c>
      <c r="G278" s="36">
        <v>1490</v>
      </c>
      <c r="H278" s="36">
        <v>15000</v>
      </c>
      <c r="I278" s="37">
        <v>0.04</v>
      </c>
      <c r="J278" s="9">
        <f t="shared" si="8"/>
        <v>21456000</v>
      </c>
      <c r="K278" s="9">
        <f t="shared" si="9"/>
        <v>24888960</v>
      </c>
    </row>
    <row r="279" spans="1:11" x14ac:dyDescent="0.2">
      <c r="A279" s="34" t="s">
        <v>12</v>
      </c>
      <c r="B279" s="34" t="s">
        <v>28</v>
      </c>
      <c r="C279" s="34" t="s">
        <v>30</v>
      </c>
      <c r="D279" s="35">
        <v>41415</v>
      </c>
      <c r="E279" s="34" t="s">
        <v>36</v>
      </c>
      <c r="F279" s="34">
        <v>1000</v>
      </c>
      <c r="G279" s="36">
        <v>1290</v>
      </c>
      <c r="H279" s="36">
        <v>10000</v>
      </c>
      <c r="I279" s="37">
        <v>2.5000000000000001E-2</v>
      </c>
      <c r="J279" s="9">
        <f t="shared" si="8"/>
        <v>12577500</v>
      </c>
      <c r="K279" s="9">
        <f t="shared" si="9"/>
        <v>14589899.999999998</v>
      </c>
    </row>
    <row r="280" spans="1:11" x14ac:dyDescent="0.2">
      <c r="A280" s="34" t="s">
        <v>12</v>
      </c>
      <c r="B280" s="34" t="s">
        <v>28</v>
      </c>
      <c r="C280" s="34" t="s">
        <v>33</v>
      </c>
      <c r="D280" s="35">
        <v>41406</v>
      </c>
      <c r="E280" s="34" t="s">
        <v>39</v>
      </c>
      <c r="F280" s="34">
        <v>500</v>
      </c>
      <c r="G280" s="36">
        <v>1440</v>
      </c>
      <c r="H280" s="36">
        <v>5000</v>
      </c>
      <c r="I280" s="37">
        <v>1.4999999999999999E-2</v>
      </c>
      <c r="J280" s="9">
        <f t="shared" si="8"/>
        <v>7092000</v>
      </c>
      <c r="K280" s="9">
        <f t="shared" si="9"/>
        <v>8226719.9999999991</v>
      </c>
    </row>
    <row r="281" spans="1:11" x14ac:dyDescent="0.2">
      <c r="A281" s="34" t="s">
        <v>12</v>
      </c>
      <c r="B281" s="34" t="s">
        <v>28</v>
      </c>
      <c r="C281" s="34" t="s">
        <v>33</v>
      </c>
      <c r="D281" s="35">
        <v>41410</v>
      </c>
      <c r="E281" s="34" t="s">
        <v>37</v>
      </c>
      <c r="F281" s="34">
        <v>250</v>
      </c>
      <c r="G281" s="36">
        <v>1240</v>
      </c>
      <c r="H281" s="36">
        <v>2500</v>
      </c>
      <c r="I281" s="37">
        <v>3.5000000000000003E-2</v>
      </c>
      <c r="J281" s="9">
        <f t="shared" si="8"/>
        <v>2991500</v>
      </c>
      <c r="K281" s="9">
        <f t="shared" si="9"/>
        <v>3470139.9999999995</v>
      </c>
    </row>
    <row r="282" spans="1:11" x14ac:dyDescent="0.2">
      <c r="A282" s="34" t="s">
        <v>12</v>
      </c>
      <c r="B282" s="34" t="s">
        <v>28</v>
      </c>
      <c r="C282" s="34" t="s">
        <v>33</v>
      </c>
      <c r="D282" s="35">
        <v>41414</v>
      </c>
      <c r="E282" s="34" t="s">
        <v>35</v>
      </c>
      <c r="F282" s="34">
        <v>2000</v>
      </c>
      <c r="G282" s="36">
        <v>1040</v>
      </c>
      <c r="H282" s="36">
        <v>20000</v>
      </c>
      <c r="I282" s="37">
        <v>0.03</v>
      </c>
      <c r="J282" s="9">
        <f t="shared" si="8"/>
        <v>20176000</v>
      </c>
      <c r="K282" s="9">
        <f t="shared" si="9"/>
        <v>23404160</v>
      </c>
    </row>
    <row r="283" spans="1:11" x14ac:dyDescent="0.2">
      <c r="A283" s="34" t="s">
        <v>12</v>
      </c>
      <c r="B283" s="34" t="s">
        <v>29</v>
      </c>
      <c r="C283" s="34" t="s">
        <v>32</v>
      </c>
      <c r="D283" s="35">
        <v>41397</v>
      </c>
      <c r="E283" s="34" t="s">
        <v>36</v>
      </c>
      <c r="F283" s="34">
        <v>1500</v>
      </c>
      <c r="G283" s="36">
        <v>1350</v>
      </c>
      <c r="H283" s="36">
        <v>15000</v>
      </c>
      <c r="I283" s="37">
        <v>2.5000000000000001E-2</v>
      </c>
      <c r="J283" s="9">
        <f t="shared" si="8"/>
        <v>19743750</v>
      </c>
      <c r="K283" s="9">
        <f t="shared" si="9"/>
        <v>22902750</v>
      </c>
    </row>
    <row r="284" spans="1:11" x14ac:dyDescent="0.2">
      <c r="A284" s="34" t="s">
        <v>12</v>
      </c>
      <c r="B284" s="34" t="s">
        <v>29</v>
      </c>
      <c r="C284" s="34" t="s">
        <v>32</v>
      </c>
      <c r="D284" s="35">
        <v>41401</v>
      </c>
      <c r="E284" s="34" t="s">
        <v>34</v>
      </c>
      <c r="F284" s="34">
        <v>1000</v>
      </c>
      <c r="G284" s="36">
        <v>1150</v>
      </c>
      <c r="H284" s="36">
        <v>10000</v>
      </c>
      <c r="I284" s="37">
        <v>0.02</v>
      </c>
      <c r="J284" s="9">
        <f t="shared" si="8"/>
        <v>11270000</v>
      </c>
      <c r="K284" s="9">
        <f t="shared" si="9"/>
        <v>13073200</v>
      </c>
    </row>
    <row r="285" spans="1:11" x14ac:dyDescent="0.2">
      <c r="A285" s="34" t="s">
        <v>12</v>
      </c>
      <c r="B285" s="34" t="s">
        <v>29</v>
      </c>
      <c r="C285" s="34" t="s">
        <v>32</v>
      </c>
      <c r="D285" s="35">
        <v>41405</v>
      </c>
      <c r="E285" s="34" t="s">
        <v>38</v>
      </c>
      <c r="F285" s="34">
        <v>500</v>
      </c>
      <c r="G285" s="36">
        <v>950</v>
      </c>
      <c r="H285" s="36">
        <v>5000</v>
      </c>
      <c r="I285" s="37">
        <v>0.04</v>
      </c>
      <c r="J285" s="9">
        <f t="shared" si="8"/>
        <v>4560000</v>
      </c>
      <c r="K285" s="9">
        <f t="shared" si="9"/>
        <v>5289600</v>
      </c>
    </row>
    <row r="286" spans="1:11" x14ac:dyDescent="0.2">
      <c r="A286" s="34" t="s">
        <v>12</v>
      </c>
      <c r="B286" s="34" t="s">
        <v>29</v>
      </c>
      <c r="C286" s="34" t="s">
        <v>31</v>
      </c>
      <c r="D286" s="35">
        <v>41396</v>
      </c>
      <c r="E286" s="34" t="s">
        <v>35</v>
      </c>
      <c r="F286" s="34">
        <v>250</v>
      </c>
      <c r="G286" s="36">
        <v>1100</v>
      </c>
      <c r="H286" s="36">
        <v>2500</v>
      </c>
      <c r="I286" s="37">
        <v>0.03</v>
      </c>
      <c r="J286" s="9">
        <f t="shared" si="8"/>
        <v>2667500</v>
      </c>
      <c r="K286" s="9">
        <f t="shared" si="9"/>
        <v>3094300</v>
      </c>
    </row>
    <row r="287" spans="1:11" x14ac:dyDescent="0.2">
      <c r="A287" s="34" t="s">
        <v>12</v>
      </c>
      <c r="B287" s="34" t="s">
        <v>29</v>
      </c>
      <c r="C287" s="34" t="s">
        <v>31</v>
      </c>
      <c r="D287" s="35">
        <v>41400</v>
      </c>
      <c r="E287" s="34" t="s">
        <v>39</v>
      </c>
      <c r="F287" s="34">
        <v>2000</v>
      </c>
      <c r="G287" s="36">
        <v>900</v>
      </c>
      <c r="H287" s="36">
        <v>20000</v>
      </c>
      <c r="I287" s="37">
        <v>1.4999999999999999E-2</v>
      </c>
      <c r="J287" s="9">
        <f t="shared" si="8"/>
        <v>17730000</v>
      </c>
      <c r="K287" s="9">
        <f t="shared" si="9"/>
        <v>20566800</v>
      </c>
    </row>
    <row r="288" spans="1:11" x14ac:dyDescent="0.2">
      <c r="A288" s="34" t="s">
        <v>12</v>
      </c>
      <c r="B288" s="34" t="s">
        <v>29</v>
      </c>
      <c r="C288" s="34" t="s">
        <v>31</v>
      </c>
      <c r="D288" s="35">
        <v>41412</v>
      </c>
      <c r="E288" s="34" t="s">
        <v>39</v>
      </c>
      <c r="F288" s="34">
        <v>1000</v>
      </c>
      <c r="G288" s="36">
        <v>1500</v>
      </c>
      <c r="H288" s="36">
        <v>10000</v>
      </c>
      <c r="I288" s="37">
        <v>1.4999999999999999E-2</v>
      </c>
      <c r="J288" s="9">
        <f t="shared" si="8"/>
        <v>14775000</v>
      </c>
      <c r="K288" s="9">
        <f t="shared" si="9"/>
        <v>17139000</v>
      </c>
    </row>
    <row r="289" spans="1:11" x14ac:dyDescent="0.2">
      <c r="A289" s="34" t="s">
        <v>12</v>
      </c>
      <c r="B289" s="34" t="s">
        <v>29</v>
      </c>
      <c r="C289" s="34" t="s">
        <v>31</v>
      </c>
      <c r="D289" s="35">
        <v>41416</v>
      </c>
      <c r="E289" s="34" t="s">
        <v>37</v>
      </c>
      <c r="F289" s="34">
        <v>500</v>
      </c>
      <c r="G289" s="36">
        <v>1300</v>
      </c>
      <c r="H289" s="36">
        <v>5000</v>
      </c>
      <c r="I289" s="37">
        <v>3.5000000000000003E-2</v>
      </c>
      <c r="J289" s="9">
        <f t="shared" si="8"/>
        <v>6272500</v>
      </c>
      <c r="K289" s="9">
        <f t="shared" si="9"/>
        <v>7276099.9999999991</v>
      </c>
    </row>
    <row r="290" spans="1:11" x14ac:dyDescent="0.2">
      <c r="A290" s="34" t="s">
        <v>12</v>
      </c>
      <c r="B290" s="34" t="s">
        <v>29</v>
      </c>
      <c r="C290" s="34" t="s">
        <v>30</v>
      </c>
      <c r="D290" s="35">
        <v>41407</v>
      </c>
      <c r="E290" s="34" t="s">
        <v>34</v>
      </c>
      <c r="F290" s="34">
        <v>250</v>
      </c>
      <c r="G290" s="36">
        <v>1450</v>
      </c>
      <c r="H290" s="36">
        <v>2500</v>
      </c>
      <c r="I290" s="37">
        <v>0.02</v>
      </c>
      <c r="J290" s="9">
        <f t="shared" si="8"/>
        <v>3552500</v>
      </c>
      <c r="K290" s="9">
        <f t="shared" si="9"/>
        <v>4120899.9999999995</v>
      </c>
    </row>
    <row r="291" spans="1:11" x14ac:dyDescent="0.2">
      <c r="A291" s="34" t="s">
        <v>12</v>
      </c>
      <c r="B291" s="34" t="s">
        <v>29</v>
      </c>
      <c r="C291" s="34" t="s">
        <v>30</v>
      </c>
      <c r="D291" s="35">
        <v>41411</v>
      </c>
      <c r="E291" s="34" t="s">
        <v>38</v>
      </c>
      <c r="F291" s="34">
        <v>2000</v>
      </c>
      <c r="G291" s="36">
        <v>1250</v>
      </c>
      <c r="H291" s="36">
        <v>20000</v>
      </c>
      <c r="I291" s="37">
        <v>0.04</v>
      </c>
      <c r="J291" s="9">
        <f t="shared" si="8"/>
        <v>24000000</v>
      </c>
      <c r="K291" s="9">
        <f t="shared" si="9"/>
        <v>27839999.999999996</v>
      </c>
    </row>
    <row r="292" spans="1:11" x14ac:dyDescent="0.2">
      <c r="A292" s="34" t="s">
        <v>12</v>
      </c>
      <c r="B292" s="34" t="s">
        <v>29</v>
      </c>
      <c r="C292" s="34" t="s">
        <v>30</v>
      </c>
      <c r="D292" s="35">
        <v>41415</v>
      </c>
      <c r="E292" s="34" t="s">
        <v>36</v>
      </c>
      <c r="F292" s="34">
        <v>3000</v>
      </c>
      <c r="G292" s="36">
        <v>1050</v>
      </c>
      <c r="H292" s="36">
        <v>30000</v>
      </c>
      <c r="I292" s="37">
        <v>2.5000000000000001E-2</v>
      </c>
      <c r="J292" s="9">
        <f t="shared" si="8"/>
        <v>30712500</v>
      </c>
      <c r="K292" s="9">
        <f t="shared" si="9"/>
        <v>35626500</v>
      </c>
    </row>
    <row r="293" spans="1:11" x14ac:dyDescent="0.2">
      <c r="A293" s="34" t="s">
        <v>12</v>
      </c>
      <c r="B293" s="34" t="s">
        <v>29</v>
      </c>
      <c r="C293" s="34" t="s">
        <v>33</v>
      </c>
      <c r="D293" s="35">
        <v>41402</v>
      </c>
      <c r="E293" s="34" t="s">
        <v>35</v>
      </c>
      <c r="F293" s="34">
        <v>3000</v>
      </c>
      <c r="G293" s="36">
        <v>1400</v>
      </c>
      <c r="H293" s="36">
        <v>30000</v>
      </c>
      <c r="I293" s="37">
        <v>0.03</v>
      </c>
      <c r="J293" s="9">
        <f t="shared" si="8"/>
        <v>40740000</v>
      </c>
      <c r="K293" s="9">
        <f t="shared" si="9"/>
        <v>47258400</v>
      </c>
    </row>
    <row r="294" spans="1:11" x14ac:dyDescent="0.2">
      <c r="A294" s="34" t="s">
        <v>12</v>
      </c>
      <c r="B294" s="34" t="s">
        <v>29</v>
      </c>
      <c r="C294" s="34" t="s">
        <v>33</v>
      </c>
      <c r="D294" s="35">
        <v>41406</v>
      </c>
      <c r="E294" s="34" t="s">
        <v>39</v>
      </c>
      <c r="F294" s="34">
        <v>5000</v>
      </c>
      <c r="G294" s="36">
        <v>1200</v>
      </c>
      <c r="H294" s="36">
        <v>5000</v>
      </c>
      <c r="I294" s="37">
        <v>1.4999999999999999E-2</v>
      </c>
      <c r="J294" s="9">
        <f t="shared" si="8"/>
        <v>5910000</v>
      </c>
      <c r="K294" s="9">
        <f t="shared" si="9"/>
        <v>6855599.9999999991</v>
      </c>
    </row>
    <row r="295" spans="1:11" x14ac:dyDescent="0.2">
      <c r="A295" s="34" t="s">
        <v>12</v>
      </c>
      <c r="B295" s="34" t="s">
        <v>29</v>
      </c>
      <c r="C295" s="34" t="s">
        <v>33</v>
      </c>
      <c r="D295" s="35">
        <v>41410</v>
      </c>
      <c r="E295" s="34" t="s">
        <v>37</v>
      </c>
      <c r="F295" s="34">
        <v>1500</v>
      </c>
      <c r="G295" s="36">
        <v>1000</v>
      </c>
      <c r="H295" s="36">
        <v>15000</v>
      </c>
      <c r="I295" s="37">
        <v>3.5000000000000003E-2</v>
      </c>
      <c r="J295" s="9">
        <f t="shared" si="8"/>
        <v>14475000</v>
      </c>
      <c r="K295" s="9">
        <f t="shared" si="9"/>
        <v>16791000</v>
      </c>
    </row>
    <row r="296" spans="1:11" x14ac:dyDescent="0.2">
      <c r="A296" s="34" t="s">
        <v>12</v>
      </c>
      <c r="B296" s="34" t="s">
        <v>27</v>
      </c>
      <c r="C296" s="34" t="s">
        <v>32</v>
      </c>
      <c r="D296" s="35">
        <v>41405</v>
      </c>
      <c r="E296" s="34" t="s">
        <v>38</v>
      </c>
      <c r="F296" s="34">
        <v>1000</v>
      </c>
      <c r="G296" s="36">
        <v>1430</v>
      </c>
      <c r="H296" s="36">
        <v>10000</v>
      </c>
      <c r="I296" s="37">
        <v>0.04</v>
      </c>
      <c r="J296" s="9">
        <f t="shared" si="8"/>
        <v>13728000</v>
      </c>
      <c r="K296" s="9">
        <f t="shared" si="9"/>
        <v>15924479.999999998</v>
      </c>
    </row>
    <row r="297" spans="1:11" x14ac:dyDescent="0.2">
      <c r="A297" s="34" t="s">
        <v>12</v>
      </c>
      <c r="B297" s="34" t="s">
        <v>27</v>
      </c>
      <c r="C297" s="34" t="s">
        <v>32</v>
      </c>
      <c r="D297" s="35">
        <v>41409</v>
      </c>
      <c r="E297" s="34" t="s">
        <v>36</v>
      </c>
      <c r="F297" s="34">
        <v>500</v>
      </c>
      <c r="G297" s="36">
        <v>1230</v>
      </c>
      <c r="H297" s="36">
        <v>5000</v>
      </c>
      <c r="I297" s="37">
        <v>2.5000000000000001E-2</v>
      </c>
      <c r="J297" s="9">
        <f t="shared" si="8"/>
        <v>5996250</v>
      </c>
      <c r="K297" s="9">
        <f t="shared" si="9"/>
        <v>6955649.9999999991</v>
      </c>
    </row>
    <row r="298" spans="1:11" x14ac:dyDescent="0.2">
      <c r="A298" s="34" t="s">
        <v>12</v>
      </c>
      <c r="B298" s="34" t="s">
        <v>27</v>
      </c>
      <c r="C298" s="34" t="s">
        <v>32</v>
      </c>
      <c r="D298" s="35">
        <v>41413</v>
      </c>
      <c r="E298" s="34" t="s">
        <v>34</v>
      </c>
      <c r="F298" s="34">
        <v>250</v>
      </c>
      <c r="G298" s="36">
        <v>1030</v>
      </c>
      <c r="H298" s="36">
        <v>2500</v>
      </c>
      <c r="I298" s="37">
        <v>0.02</v>
      </c>
      <c r="J298" s="9">
        <f t="shared" si="8"/>
        <v>2523500</v>
      </c>
      <c r="K298" s="9">
        <f t="shared" si="9"/>
        <v>2927260</v>
      </c>
    </row>
    <row r="299" spans="1:11" x14ac:dyDescent="0.2">
      <c r="A299" s="34" t="s">
        <v>12</v>
      </c>
      <c r="B299" s="34" t="s">
        <v>27</v>
      </c>
      <c r="C299" s="34" t="s">
        <v>31</v>
      </c>
      <c r="D299" s="35">
        <v>41400</v>
      </c>
      <c r="E299" s="34" t="s">
        <v>39</v>
      </c>
      <c r="F299" s="34">
        <v>250</v>
      </c>
      <c r="G299" s="36">
        <v>1380</v>
      </c>
      <c r="H299" s="36">
        <v>2500</v>
      </c>
      <c r="I299" s="37">
        <v>1.4999999999999999E-2</v>
      </c>
      <c r="J299" s="9">
        <f t="shared" si="8"/>
        <v>3398250</v>
      </c>
      <c r="K299" s="9">
        <f t="shared" si="9"/>
        <v>3941969.9999999995</v>
      </c>
    </row>
    <row r="300" spans="1:11" x14ac:dyDescent="0.2">
      <c r="A300" s="34" t="s">
        <v>12</v>
      </c>
      <c r="B300" s="34" t="s">
        <v>27</v>
      </c>
      <c r="C300" s="34" t="s">
        <v>31</v>
      </c>
      <c r="D300" s="35">
        <v>41404</v>
      </c>
      <c r="E300" s="34" t="s">
        <v>37</v>
      </c>
      <c r="F300" s="34">
        <v>2000</v>
      </c>
      <c r="G300" s="36">
        <v>1180</v>
      </c>
      <c r="H300" s="36">
        <v>20000</v>
      </c>
      <c r="I300" s="37">
        <v>3.5000000000000003E-2</v>
      </c>
      <c r="J300" s="9">
        <f t="shared" si="8"/>
        <v>22774000</v>
      </c>
      <c r="K300" s="9">
        <f t="shared" si="9"/>
        <v>26417840</v>
      </c>
    </row>
    <row r="301" spans="1:11" x14ac:dyDescent="0.2">
      <c r="A301" s="34" t="s">
        <v>12</v>
      </c>
      <c r="B301" s="34" t="s">
        <v>27</v>
      </c>
      <c r="C301" s="34" t="s">
        <v>31</v>
      </c>
      <c r="D301" s="35">
        <v>41408</v>
      </c>
      <c r="E301" s="34" t="s">
        <v>35</v>
      </c>
      <c r="F301" s="34">
        <v>3000</v>
      </c>
      <c r="G301" s="36">
        <v>980</v>
      </c>
      <c r="H301" s="36">
        <v>30000</v>
      </c>
      <c r="I301" s="37">
        <v>0.03</v>
      </c>
      <c r="J301" s="9">
        <f t="shared" si="8"/>
        <v>28518000</v>
      </c>
      <c r="K301" s="9">
        <f t="shared" si="9"/>
        <v>33080879.999999996</v>
      </c>
    </row>
    <row r="302" spans="1:11" x14ac:dyDescent="0.2">
      <c r="A302" s="34" t="s">
        <v>12</v>
      </c>
      <c r="B302" s="34" t="s">
        <v>27</v>
      </c>
      <c r="C302" s="34" t="s">
        <v>30</v>
      </c>
      <c r="D302" s="35">
        <v>41395</v>
      </c>
      <c r="E302" s="34" t="s">
        <v>34</v>
      </c>
      <c r="F302" s="34">
        <v>3000</v>
      </c>
      <c r="G302" s="36">
        <v>1330</v>
      </c>
      <c r="H302" s="36">
        <v>30000</v>
      </c>
      <c r="I302" s="37">
        <v>0.02</v>
      </c>
      <c r="J302" s="9">
        <f t="shared" si="8"/>
        <v>39102000</v>
      </c>
      <c r="K302" s="9">
        <f t="shared" si="9"/>
        <v>45358320</v>
      </c>
    </row>
    <row r="303" spans="1:11" x14ac:dyDescent="0.2">
      <c r="A303" s="34" t="s">
        <v>12</v>
      </c>
      <c r="B303" s="34" t="s">
        <v>27</v>
      </c>
      <c r="C303" s="34" t="s">
        <v>30</v>
      </c>
      <c r="D303" s="35">
        <v>41399</v>
      </c>
      <c r="E303" s="34" t="s">
        <v>38</v>
      </c>
      <c r="F303" s="34">
        <v>5000</v>
      </c>
      <c r="G303" s="36">
        <v>1130</v>
      </c>
      <c r="H303" s="36">
        <v>5000</v>
      </c>
      <c r="I303" s="37">
        <v>0.04</v>
      </c>
      <c r="J303" s="9">
        <f t="shared" si="8"/>
        <v>5424000</v>
      </c>
      <c r="K303" s="9">
        <f t="shared" si="9"/>
        <v>6291840</v>
      </c>
    </row>
    <row r="304" spans="1:11" x14ac:dyDescent="0.2">
      <c r="A304" s="34" t="s">
        <v>12</v>
      </c>
      <c r="B304" s="34" t="s">
        <v>27</v>
      </c>
      <c r="C304" s="34" t="s">
        <v>30</v>
      </c>
      <c r="D304" s="35">
        <v>41403</v>
      </c>
      <c r="E304" s="34" t="s">
        <v>36</v>
      </c>
      <c r="F304" s="34">
        <v>1500</v>
      </c>
      <c r="G304" s="36">
        <v>930</v>
      </c>
      <c r="H304" s="36">
        <v>15000</v>
      </c>
      <c r="I304" s="37">
        <v>2.5000000000000001E-2</v>
      </c>
      <c r="J304" s="9">
        <f t="shared" si="8"/>
        <v>13601250</v>
      </c>
      <c r="K304" s="9">
        <f t="shared" si="9"/>
        <v>15777449.999999998</v>
      </c>
    </row>
    <row r="305" spans="1:11" x14ac:dyDescent="0.2">
      <c r="A305" s="34" t="s">
        <v>12</v>
      </c>
      <c r="B305" s="34" t="s">
        <v>27</v>
      </c>
      <c r="C305" s="34" t="s">
        <v>30</v>
      </c>
      <c r="D305" s="35">
        <v>41415</v>
      </c>
      <c r="E305" s="34" t="s">
        <v>36</v>
      </c>
      <c r="F305" s="34">
        <v>2000</v>
      </c>
      <c r="G305" s="36">
        <v>1530</v>
      </c>
      <c r="H305" s="36">
        <v>20000</v>
      </c>
      <c r="I305" s="37">
        <v>2.5000000000000001E-2</v>
      </c>
      <c r="J305" s="9">
        <f t="shared" si="8"/>
        <v>29835000</v>
      </c>
      <c r="K305" s="9">
        <f t="shared" si="9"/>
        <v>34608600</v>
      </c>
    </row>
    <row r="306" spans="1:11" x14ac:dyDescent="0.2">
      <c r="A306" s="34" t="s">
        <v>12</v>
      </c>
      <c r="B306" s="34" t="s">
        <v>27</v>
      </c>
      <c r="C306" s="34" t="s">
        <v>33</v>
      </c>
      <c r="D306" s="35">
        <v>41398</v>
      </c>
      <c r="E306" s="34" t="s">
        <v>37</v>
      </c>
      <c r="F306" s="34">
        <v>500</v>
      </c>
      <c r="G306" s="36">
        <v>880</v>
      </c>
      <c r="H306" s="36">
        <v>5000</v>
      </c>
      <c r="I306" s="37">
        <v>3.5000000000000003E-2</v>
      </c>
      <c r="J306" s="9">
        <f t="shared" si="8"/>
        <v>4246000</v>
      </c>
      <c r="K306" s="9">
        <f t="shared" si="9"/>
        <v>4925360</v>
      </c>
    </row>
    <row r="307" spans="1:11" x14ac:dyDescent="0.2">
      <c r="A307" s="34" t="s">
        <v>12</v>
      </c>
      <c r="B307" s="34" t="s">
        <v>27</v>
      </c>
      <c r="C307" s="34" t="s">
        <v>33</v>
      </c>
      <c r="D307" s="35">
        <v>41410</v>
      </c>
      <c r="E307" s="34" t="s">
        <v>37</v>
      </c>
      <c r="F307" s="34">
        <v>5000</v>
      </c>
      <c r="G307" s="36">
        <v>1480</v>
      </c>
      <c r="H307" s="36">
        <v>5000</v>
      </c>
      <c r="I307" s="37">
        <v>3.5000000000000003E-2</v>
      </c>
      <c r="J307" s="9">
        <f t="shared" si="8"/>
        <v>7141000</v>
      </c>
      <c r="K307" s="9">
        <f t="shared" si="9"/>
        <v>8283559.9999999991</v>
      </c>
    </row>
    <row r="308" spans="1:11" x14ac:dyDescent="0.2">
      <c r="A308" s="34" t="s">
        <v>12</v>
      </c>
      <c r="B308" s="34" t="s">
        <v>27</v>
      </c>
      <c r="C308" s="34" t="s">
        <v>33</v>
      </c>
      <c r="D308" s="35">
        <v>41414</v>
      </c>
      <c r="E308" s="34" t="s">
        <v>35</v>
      </c>
      <c r="F308" s="34">
        <v>1500</v>
      </c>
      <c r="G308" s="36">
        <v>1280</v>
      </c>
      <c r="H308" s="36">
        <v>15000</v>
      </c>
      <c r="I308" s="37">
        <v>0.03</v>
      </c>
      <c r="J308" s="9">
        <f t="shared" si="8"/>
        <v>18624000</v>
      </c>
      <c r="K308" s="9">
        <f t="shared" si="9"/>
        <v>21603840</v>
      </c>
    </row>
    <row r="309" spans="1:11" x14ac:dyDescent="0.2">
      <c r="A309" s="34" t="s">
        <v>12</v>
      </c>
      <c r="B309" s="34" t="s">
        <v>27</v>
      </c>
      <c r="C309" s="34" t="s">
        <v>33</v>
      </c>
      <c r="D309" s="35">
        <v>41418</v>
      </c>
      <c r="E309" s="34" t="s">
        <v>39</v>
      </c>
      <c r="F309" s="34">
        <v>1000</v>
      </c>
      <c r="G309" s="36">
        <v>1080</v>
      </c>
      <c r="H309" s="36">
        <v>10000</v>
      </c>
      <c r="I309" s="37">
        <v>1.4999999999999999E-2</v>
      </c>
      <c r="J309" s="9">
        <f t="shared" si="8"/>
        <v>10638000</v>
      </c>
      <c r="K309" s="9">
        <f t="shared" si="9"/>
        <v>12340080</v>
      </c>
    </row>
    <row r="310" spans="1:11" x14ac:dyDescent="0.2">
      <c r="A310" s="34" t="s">
        <v>12</v>
      </c>
      <c r="B310" s="34" t="s">
        <v>26</v>
      </c>
      <c r="C310" s="34" t="s">
        <v>32</v>
      </c>
      <c r="D310" s="35">
        <v>41409</v>
      </c>
      <c r="E310" s="34" t="s">
        <v>36</v>
      </c>
      <c r="F310" s="34">
        <v>3000</v>
      </c>
      <c r="G310" s="36">
        <v>1470</v>
      </c>
      <c r="H310" s="36">
        <v>30000</v>
      </c>
      <c r="I310" s="37">
        <v>2.5000000000000001E-2</v>
      </c>
      <c r="J310" s="9">
        <f t="shared" si="8"/>
        <v>42997500</v>
      </c>
      <c r="K310" s="9">
        <f t="shared" si="9"/>
        <v>49877100</v>
      </c>
    </row>
    <row r="311" spans="1:11" x14ac:dyDescent="0.2">
      <c r="A311" s="34" t="s">
        <v>12</v>
      </c>
      <c r="B311" s="34" t="s">
        <v>26</v>
      </c>
      <c r="C311" s="34" t="s">
        <v>32</v>
      </c>
      <c r="D311" s="35">
        <v>41413</v>
      </c>
      <c r="E311" s="34" t="s">
        <v>34</v>
      </c>
      <c r="F311" s="34">
        <v>5000</v>
      </c>
      <c r="G311" s="36">
        <v>1270</v>
      </c>
      <c r="H311" s="36">
        <v>5000</v>
      </c>
      <c r="I311" s="37">
        <v>0.02</v>
      </c>
      <c r="J311" s="9">
        <f t="shared" si="8"/>
        <v>6223000</v>
      </c>
      <c r="K311" s="9">
        <f t="shared" si="9"/>
        <v>7218679.9999999991</v>
      </c>
    </row>
    <row r="312" spans="1:11" x14ac:dyDescent="0.2">
      <c r="A312" s="34" t="s">
        <v>12</v>
      </c>
      <c r="B312" s="34" t="s">
        <v>26</v>
      </c>
      <c r="C312" s="34" t="s">
        <v>32</v>
      </c>
      <c r="D312" s="35">
        <v>41417</v>
      </c>
      <c r="E312" s="34" t="s">
        <v>38</v>
      </c>
      <c r="F312" s="34">
        <v>1500</v>
      </c>
      <c r="G312" s="36">
        <v>1070</v>
      </c>
      <c r="H312" s="36">
        <v>15000</v>
      </c>
      <c r="I312" s="37">
        <v>0.04</v>
      </c>
      <c r="J312" s="9">
        <f t="shared" si="8"/>
        <v>15408000</v>
      </c>
      <c r="K312" s="9">
        <f t="shared" si="9"/>
        <v>17873280</v>
      </c>
    </row>
    <row r="313" spans="1:11" x14ac:dyDescent="0.2">
      <c r="A313" s="34" t="s">
        <v>12</v>
      </c>
      <c r="B313" s="34" t="s">
        <v>26</v>
      </c>
      <c r="C313" s="34" t="s">
        <v>31</v>
      </c>
      <c r="D313" s="35">
        <v>41404</v>
      </c>
      <c r="E313" s="34" t="s">
        <v>37</v>
      </c>
      <c r="F313" s="34">
        <v>1500</v>
      </c>
      <c r="G313" s="36">
        <v>1420</v>
      </c>
      <c r="H313" s="36">
        <v>15000</v>
      </c>
      <c r="I313" s="37">
        <v>3.5000000000000003E-2</v>
      </c>
      <c r="J313" s="9">
        <f t="shared" si="8"/>
        <v>20554500</v>
      </c>
      <c r="K313" s="9">
        <f t="shared" si="9"/>
        <v>23843220</v>
      </c>
    </row>
    <row r="314" spans="1:11" x14ac:dyDescent="0.2">
      <c r="A314" s="34" t="s">
        <v>12</v>
      </c>
      <c r="B314" s="34" t="s">
        <v>26</v>
      </c>
      <c r="C314" s="34" t="s">
        <v>31</v>
      </c>
      <c r="D314" s="35">
        <v>41408</v>
      </c>
      <c r="E314" s="34" t="s">
        <v>35</v>
      </c>
      <c r="F314" s="34">
        <v>1000</v>
      </c>
      <c r="G314" s="36">
        <v>1220</v>
      </c>
      <c r="H314" s="36">
        <v>10000</v>
      </c>
      <c r="I314" s="37">
        <v>0.03</v>
      </c>
      <c r="J314" s="9">
        <f t="shared" si="8"/>
        <v>11834000</v>
      </c>
      <c r="K314" s="9">
        <f t="shared" si="9"/>
        <v>13727439.999999998</v>
      </c>
    </row>
    <row r="315" spans="1:11" x14ac:dyDescent="0.2">
      <c r="A315" s="34" t="s">
        <v>12</v>
      </c>
      <c r="B315" s="34" t="s">
        <v>26</v>
      </c>
      <c r="C315" s="34" t="s">
        <v>31</v>
      </c>
      <c r="D315" s="35">
        <v>41412</v>
      </c>
      <c r="E315" s="34" t="s">
        <v>39</v>
      </c>
      <c r="F315" s="34">
        <v>500</v>
      </c>
      <c r="G315" s="36">
        <v>1020</v>
      </c>
      <c r="H315" s="36">
        <v>5000</v>
      </c>
      <c r="I315" s="37">
        <v>1.4999999999999999E-2</v>
      </c>
      <c r="J315" s="9">
        <f t="shared" si="8"/>
        <v>5023500</v>
      </c>
      <c r="K315" s="9">
        <f t="shared" si="9"/>
        <v>5827260</v>
      </c>
    </row>
    <row r="316" spans="1:11" x14ac:dyDescent="0.2">
      <c r="A316" s="34" t="s">
        <v>12</v>
      </c>
      <c r="B316" s="34" t="s">
        <v>26</v>
      </c>
      <c r="C316" s="34" t="s">
        <v>30</v>
      </c>
      <c r="D316" s="35">
        <v>41399</v>
      </c>
      <c r="E316" s="34" t="s">
        <v>38</v>
      </c>
      <c r="F316" s="34">
        <v>500</v>
      </c>
      <c r="G316" s="36">
        <v>1370</v>
      </c>
      <c r="H316" s="36">
        <v>5000</v>
      </c>
      <c r="I316" s="37">
        <v>0.04</v>
      </c>
      <c r="J316" s="9">
        <f t="shared" si="8"/>
        <v>6576000</v>
      </c>
      <c r="K316" s="9">
        <f t="shared" si="9"/>
        <v>7628159.9999999991</v>
      </c>
    </row>
    <row r="317" spans="1:11" x14ac:dyDescent="0.2">
      <c r="A317" s="34" t="s">
        <v>12</v>
      </c>
      <c r="B317" s="34" t="s">
        <v>26</v>
      </c>
      <c r="C317" s="34" t="s">
        <v>30</v>
      </c>
      <c r="D317" s="35">
        <v>41403</v>
      </c>
      <c r="E317" s="34" t="s">
        <v>36</v>
      </c>
      <c r="F317" s="34">
        <v>250</v>
      </c>
      <c r="G317" s="36">
        <v>1170</v>
      </c>
      <c r="H317" s="36">
        <v>2500</v>
      </c>
      <c r="I317" s="37">
        <v>2.5000000000000001E-2</v>
      </c>
      <c r="J317" s="9">
        <f t="shared" si="8"/>
        <v>2851875</v>
      </c>
      <c r="K317" s="9">
        <f t="shared" si="9"/>
        <v>3308175</v>
      </c>
    </row>
    <row r="318" spans="1:11" x14ac:dyDescent="0.2">
      <c r="A318" s="34" t="s">
        <v>12</v>
      </c>
      <c r="B318" s="34" t="s">
        <v>26</v>
      </c>
      <c r="C318" s="34" t="s">
        <v>30</v>
      </c>
      <c r="D318" s="35">
        <v>41407</v>
      </c>
      <c r="E318" s="34" t="s">
        <v>34</v>
      </c>
      <c r="F318" s="34">
        <v>2000</v>
      </c>
      <c r="G318" s="36">
        <v>970</v>
      </c>
      <c r="H318" s="36">
        <v>20000</v>
      </c>
      <c r="I318" s="37">
        <v>0.02</v>
      </c>
      <c r="J318" s="9">
        <f t="shared" si="8"/>
        <v>19012000</v>
      </c>
      <c r="K318" s="9">
        <f t="shared" si="9"/>
        <v>22053920</v>
      </c>
    </row>
    <row r="319" spans="1:11" x14ac:dyDescent="0.2">
      <c r="A319" s="34" t="s">
        <v>12</v>
      </c>
      <c r="B319" s="34" t="s">
        <v>26</v>
      </c>
      <c r="C319" s="34" t="s">
        <v>33</v>
      </c>
      <c r="D319" s="35">
        <v>41398</v>
      </c>
      <c r="E319" s="34" t="s">
        <v>37</v>
      </c>
      <c r="F319" s="34">
        <v>3000</v>
      </c>
      <c r="G319" s="36">
        <v>1120</v>
      </c>
      <c r="H319" s="36">
        <v>30000</v>
      </c>
      <c r="I319" s="37">
        <v>3.5000000000000003E-2</v>
      </c>
      <c r="J319" s="9">
        <f t="shared" si="8"/>
        <v>32424000</v>
      </c>
      <c r="K319" s="9">
        <f t="shared" si="9"/>
        <v>37611840</v>
      </c>
    </row>
    <row r="320" spans="1:11" x14ac:dyDescent="0.2">
      <c r="A320" s="34" t="s">
        <v>12</v>
      </c>
      <c r="B320" s="34" t="s">
        <v>26</v>
      </c>
      <c r="C320" s="34" t="s">
        <v>33</v>
      </c>
      <c r="D320" s="35">
        <v>41402</v>
      </c>
      <c r="E320" s="34" t="s">
        <v>35</v>
      </c>
      <c r="F320" s="34">
        <v>5000</v>
      </c>
      <c r="G320" s="36">
        <v>920</v>
      </c>
      <c r="H320" s="36">
        <v>5000</v>
      </c>
      <c r="I320" s="37">
        <v>0.03</v>
      </c>
      <c r="J320" s="9">
        <f t="shared" si="8"/>
        <v>4462000</v>
      </c>
      <c r="K320" s="9">
        <f t="shared" si="9"/>
        <v>5175920</v>
      </c>
    </row>
    <row r="321" spans="1:11" x14ac:dyDescent="0.2">
      <c r="A321" s="34" t="s">
        <v>12</v>
      </c>
      <c r="B321" s="34" t="s">
        <v>26</v>
      </c>
      <c r="C321" s="34" t="s">
        <v>33</v>
      </c>
      <c r="D321" s="35">
        <v>41414</v>
      </c>
      <c r="E321" s="34" t="s">
        <v>35</v>
      </c>
      <c r="F321" s="34">
        <v>250</v>
      </c>
      <c r="G321" s="36">
        <v>1520</v>
      </c>
      <c r="H321" s="36">
        <v>2500</v>
      </c>
      <c r="I321" s="37">
        <v>0.03</v>
      </c>
      <c r="J321" s="9">
        <f t="shared" si="8"/>
        <v>3686000</v>
      </c>
      <c r="K321" s="9">
        <f t="shared" si="9"/>
        <v>4275760</v>
      </c>
    </row>
    <row r="322" spans="1:11" x14ac:dyDescent="0.2">
      <c r="A322" s="34" t="s">
        <v>12</v>
      </c>
      <c r="B322" s="34" t="s">
        <v>26</v>
      </c>
      <c r="C322" s="34" t="s">
        <v>33</v>
      </c>
      <c r="D322" s="35">
        <v>41418</v>
      </c>
      <c r="E322" s="34" t="s">
        <v>39</v>
      </c>
      <c r="F322" s="34">
        <v>2000</v>
      </c>
      <c r="G322" s="36">
        <v>1320</v>
      </c>
      <c r="H322" s="36">
        <v>20000</v>
      </c>
      <c r="I322" s="37">
        <v>1.4999999999999999E-2</v>
      </c>
      <c r="J322" s="9">
        <f t="shared" ref="J322:J385" si="10">G322*H322*(1-I322)</f>
        <v>26004000</v>
      </c>
      <c r="K322" s="9">
        <f t="shared" ref="K322:K385" si="11">J322*1.16</f>
        <v>30164639.999999996</v>
      </c>
    </row>
    <row r="323" spans="1:11" x14ac:dyDescent="0.2">
      <c r="A323" s="34" t="s">
        <v>12</v>
      </c>
      <c r="B323" s="34" t="s">
        <v>25</v>
      </c>
      <c r="C323" s="34" t="s">
        <v>32</v>
      </c>
      <c r="D323" s="35">
        <v>41397</v>
      </c>
      <c r="E323" s="34" t="s">
        <v>36</v>
      </c>
      <c r="F323" s="34">
        <v>2000</v>
      </c>
      <c r="G323" s="36">
        <v>1110</v>
      </c>
      <c r="H323" s="36">
        <v>20000</v>
      </c>
      <c r="I323" s="37">
        <v>2.5000000000000001E-2</v>
      </c>
      <c r="J323" s="9">
        <f t="shared" si="10"/>
        <v>21645000</v>
      </c>
      <c r="K323" s="9">
        <f t="shared" si="11"/>
        <v>25108200</v>
      </c>
    </row>
    <row r="324" spans="1:11" x14ac:dyDescent="0.2">
      <c r="A324" s="34" t="s">
        <v>12</v>
      </c>
      <c r="B324" s="34" t="s">
        <v>25</v>
      </c>
      <c r="C324" s="34" t="s">
        <v>32</v>
      </c>
      <c r="D324" s="35">
        <v>41401</v>
      </c>
      <c r="E324" s="34" t="s">
        <v>34</v>
      </c>
      <c r="F324" s="34">
        <v>3000</v>
      </c>
      <c r="G324" s="36">
        <v>910</v>
      </c>
      <c r="H324" s="36">
        <v>30000</v>
      </c>
      <c r="I324" s="37">
        <v>0.02</v>
      </c>
      <c r="J324" s="9">
        <f t="shared" si="10"/>
        <v>26754000</v>
      </c>
      <c r="K324" s="9">
        <f t="shared" si="11"/>
        <v>31034639.999999996</v>
      </c>
    </row>
    <row r="325" spans="1:11" x14ac:dyDescent="0.2">
      <c r="A325" s="34" t="s">
        <v>12</v>
      </c>
      <c r="B325" s="34" t="s">
        <v>25</v>
      </c>
      <c r="C325" s="34" t="s">
        <v>32</v>
      </c>
      <c r="D325" s="35">
        <v>41413</v>
      </c>
      <c r="E325" s="34" t="s">
        <v>34</v>
      </c>
      <c r="F325" s="34">
        <v>500</v>
      </c>
      <c r="G325" s="36">
        <v>1510</v>
      </c>
      <c r="H325" s="36">
        <v>5000</v>
      </c>
      <c r="I325" s="37">
        <v>0.02</v>
      </c>
      <c r="J325" s="9">
        <f t="shared" si="10"/>
        <v>7399000</v>
      </c>
      <c r="K325" s="9">
        <f t="shared" si="11"/>
        <v>8582840</v>
      </c>
    </row>
    <row r="326" spans="1:11" x14ac:dyDescent="0.2">
      <c r="A326" s="34" t="s">
        <v>12</v>
      </c>
      <c r="B326" s="34" t="s">
        <v>25</v>
      </c>
      <c r="C326" s="34" t="s">
        <v>32</v>
      </c>
      <c r="D326" s="35">
        <v>41417</v>
      </c>
      <c r="E326" s="34" t="s">
        <v>38</v>
      </c>
      <c r="F326" s="34">
        <v>250</v>
      </c>
      <c r="G326" s="36">
        <v>1310</v>
      </c>
      <c r="H326" s="36">
        <v>2500</v>
      </c>
      <c r="I326" s="37">
        <v>0.04</v>
      </c>
      <c r="J326" s="9">
        <f t="shared" si="10"/>
        <v>3144000</v>
      </c>
      <c r="K326" s="9">
        <f t="shared" si="11"/>
        <v>3647039.9999999995</v>
      </c>
    </row>
    <row r="327" spans="1:11" x14ac:dyDescent="0.2">
      <c r="A327" s="34" t="s">
        <v>12</v>
      </c>
      <c r="B327" s="34" t="s">
        <v>25</v>
      </c>
      <c r="C327" s="34" t="s">
        <v>31</v>
      </c>
      <c r="D327" s="35">
        <v>41408</v>
      </c>
      <c r="E327" s="34" t="s">
        <v>35</v>
      </c>
      <c r="F327" s="34">
        <v>2000</v>
      </c>
      <c r="G327" s="36">
        <v>1460</v>
      </c>
      <c r="H327" s="36">
        <v>20000</v>
      </c>
      <c r="I327" s="37">
        <v>0.03</v>
      </c>
      <c r="J327" s="9">
        <f t="shared" si="10"/>
        <v>28324000</v>
      </c>
      <c r="K327" s="9">
        <f t="shared" si="11"/>
        <v>32855839.999999996</v>
      </c>
    </row>
    <row r="328" spans="1:11" x14ac:dyDescent="0.2">
      <c r="A328" s="34" t="s">
        <v>12</v>
      </c>
      <c r="B328" s="34" t="s">
        <v>25</v>
      </c>
      <c r="C328" s="34" t="s">
        <v>31</v>
      </c>
      <c r="D328" s="35">
        <v>41412</v>
      </c>
      <c r="E328" s="34" t="s">
        <v>39</v>
      </c>
      <c r="F328" s="34">
        <v>3000</v>
      </c>
      <c r="G328" s="36">
        <v>1260</v>
      </c>
      <c r="H328" s="36">
        <v>30000</v>
      </c>
      <c r="I328" s="37">
        <v>1.4999999999999999E-2</v>
      </c>
      <c r="J328" s="9">
        <f t="shared" si="10"/>
        <v>37233000</v>
      </c>
      <c r="K328" s="9">
        <f t="shared" si="11"/>
        <v>43190280</v>
      </c>
    </row>
    <row r="329" spans="1:11" x14ac:dyDescent="0.2">
      <c r="A329" s="34" t="s">
        <v>12</v>
      </c>
      <c r="B329" s="34" t="s">
        <v>25</v>
      </c>
      <c r="C329" s="34" t="s">
        <v>31</v>
      </c>
      <c r="D329" s="35">
        <v>41416</v>
      </c>
      <c r="E329" s="34" t="s">
        <v>37</v>
      </c>
      <c r="F329" s="34">
        <v>5000</v>
      </c>
      <c r="G329" s="36">
        <v>1060</v>
      </c>
      <c r="H329" s="36">
        <v>5000</v>
      </c>
      <c r="I329" s="37">
        <v>3.5000000000000003E-2</v>
      </c>
      <c r="J329" s="9">
        <f t="shared" si="10"/>
        <v>5114500</v>
      </c>
      <c r="K329" s="9">
        <f t="shared" si="11"/>
        <v>5932820</v>
      </c>
    </row>
    <row r="330" spans="1:11" x14ac:dyDescent="0.2">
      <c r="A330" s="34" t="s">
        <v>12</v>
      </c>
      <c r="B330" s="34" t="s">
        <v>25</v>
      </c>
      <c r="C330" s="34" t="s">
        <v>30</v>
      </c>
      <c r="D330" s="35">
        <v>41403</v>
      </c>
      <c r="E330" s="34" t="s">
        <v>36</v>
      </c>
      <c r="F330" s="34">
        <v>5000</v>
      </c>
      <c r="G330" s="36">
        <v>1410</v>
      </c>
      <c r="H330" s="36">
        <v>5000</v>
      </c>
      <c r="I330" s="37">
        <v>2.5000000000000001E-2</v>
      </c>
      <c r="J330" s="9">
        <f t="shared" si="10"/>
        <v>6873750</v>
      </c>
      <c r="K330" s="9">
        <f t="shared" si="11"/>
        <v>7973549.9999999991</v>
      </c>
    </row>
    <row r="331" spans="1:11" x14ac:dyDescent="0.2">
      <c r="A331" s="34" t="s">
        <v>12</v>
      </c>
      <c r="B331" s="34" t="s">
        <v>25</v>
      </c>
      <c r="C331" s="34" t="s">
        <v>30</v>
      </c>
      <c r="D331" s="35">
        <v>41407</v>
      </c>
      <c r="E331" s="34" t="s">
        <v>34</v>
      </c>
      <c r="F331" s="34">
        <v>1500</v>
      </c>
      <c r="G331" s="36">
        <v>1210</v>
      </c>
      <c r="H331" s="36">
        <v>15000</v>
      </c>
      <c r="I331" s="37">
        <v>0.02</v>
      </c>
      <c r="J331" s="9">
        <f t="shared" si="10"/>
        <v>17787000</v>
      </c>
      <c r="K331" s="9">
        <f t="shared" si="11"/>
        <v>20632920</v>
      </c>
    </row>
    <row r="332" spans="1:11" x14ac:dyDescent="0.2">
      <c r="A332" s="34" t="s">
        <v>12</v>
      </c>
      <c r="B332" s="34" t="s">
        <v>25</v>
      </c>
      <c r="C332" s="34" t="s">
        <v>30</v>
      </c>
      <c r="D332" s="35">
        <v>41411</v>
      </c>
      <c r="E332" s="34" t="s">
        <v>38</v>
      </c>
      <c r="F332" s="34">
        <v>1000</v>
      </c>
      <c r="G332" s="36">
        <v>1010</v>
      </c>
      <c r="H332" s="36">
        <v>10000</v>
      </c>
      <c r="I332" s="37">
        <v>0.04</v>
      </c>
      <c r="J332" s="9">
        <f t="shared" si="10"/>
        <v>9696000</v>
      </c>
      <c r="K332" s="9">
        <f t="shared" si="11"/>
        <v>11247360</v>
      </c>
    </row>
    <row r="333" spans="1:11" x14ac:dyDescent="0.2">
      <c r="A333" s="34" t="s">
        <v>12</v>
      </c>
      <c r="B333" s="34" t="s">
        <v>25</v>
      </c>
      <c r="C333" s="34" t="s">
        <v>33</v>
      </c>
      <c r="D333" s="35">
        <v>41398</v>
      </c>
      <c r="E333" s="34" t="s">
        <v>37</v>
      </c>
      <c r="F333" s="34">
        <v>1000</v>
      </c>
      <c r="G333" s="36">
        <v>1360</v>
      </c>
      <c r="H333" s="36">
        <v>10000</v>
      </c>
      <c r="I333" s="37">
        <v>3.5000000000000003E-2</v>
      </c>
      <c r="J333" s="9">
        <f t="shared" si="10"/>
        <v>13124000</v>
      </c>
      <c r="K333" s="9">
        <f t="shared" si="11"/>
        <v>15223839.999999998</v>
      </c>
    </row>
    <row r="334" spans="1:11" x14ac:dyDescent="0.2">
      <c r="A334" s="34" t="s">
        <v>12</v>
      </c>
      <c r="B334" s="34" t="s">
        <v>25</v>
      </c>
      <c r="C334" s="34" t="s">
        <v>33</v>
      </c>
      <c r="D334" s="35">
        <v>41402</v>
      </c>
      <c r="E334" s="34" t="s">
        <v>35</v>
      </c>
      <c r="F334" s="34">
        <v>500</v>
      </c>
      <c r="G334" s="36">
        <v>1160</v>
      </c>
      <c r="H334" s="36">
        <v>5000</v>
      </c>
      <c r="I334" s="37">
        <v>0.03</v>
      </c>
      <c r="J334" s="9">
        <f t="shared" si="10"/>
        <v>5626000</v>
      </c>
      <c r="K334" s="9">
        <f t="shared" si="11"/>
        <v>6526160</v>
      </c>
    </row>
    <row r="335" spans="1:11" x14ac:dyDescent="0.2">
      <c r="A335" s="34" t="s">
        <v>12</v>
      </c>
      <c r="B335" s="34" t="s">
        <v>25</v>
      </c>
      <c r="C335" s="34" t="s">
        <v>33</v>
      </c>
      <c r="D335" s="35">
        <v>41406</v>
      </c>
      <c r="E335" s="34" t="s">
        <v>39</v>
      </c>
      <c r="F335" s="34">
        <v>250</v>
      </c>
      <c r="G335" s="36">
        <v>960</v>
      </c>
      <c r="H335" s="36">
        <v>2500</v>
      </c>
      <c r="I335" s="37">
        <v>1.4999999999999999E-2</v>
      </c>
      <c r="J335" s="9">
        <f t="shared" si="10"/>
        <v>2364000</v>
      </c>
      <c r="K335" s="9">
        <f t="shared" si="11"/>
        <v>2742240</v>
      </c>
    </row>
    <row r="336" spans="1:11" x14ac:dyDescent="0.2">
      <c r="A336" s="34" t="s">
        <v>16</v>
      </c>
      <c r="B336" s="34" t="s">
        <v>28</v>
      </c>
      <c r="C336" s="34" t="s">
        <v>32</v>
      </c>
      <c r="D336" s="35">
        <v>41397</v>
      </c>
      <c r="E336" s="34" t="s">
        <v>36</v>
      </c>
      <c r="F336" s="34">
        <v>250</v>
      </c>
      <c r="G336" s="36">
        <v>1590</v>
      </c>
      <c r="H336" s="36">
        <v>2500</v>
      </c>
      <c r="I336" s="37">
        <v>2.5000000000000001E-2</v>
      </c>
      <c r="J336" s="9">
        <f t="shared" si="10"/>
        <v>3875625</v>
      </c>
      <c r="K336" s="9">
        <f t="shared" si="11"/>
        <v>4495725</v>
      </c>
    </row>
    <row r="337" spans="1:11" x14ac:dyDescent="0.2">
      <c r="A337" s="34" t="s">
        <v>16</v>
      </c>
      <c r="B337" s="34" t="s">
        <v>28</v>
      </c>
      <c r="C337" s="34" t="s">
        <v>32</v>
      </c>
      <c r="D337" s="35">
        <v>41409</v>
      </c>
      <c r="E337" s="34" t="s">
        <v>36</v>
      </c>
      <c r="F337" s="34">
        <v>1500</v>
      </c>
      <c r="G337" s="36">
        <v>360</v>
      </c>
      <c r="H337" s="36">
        <v>15000</v>
      </c>
      <c r="I337" s="37">
        <v>2.5000000000000001E-2</v>
      </c>
      <c r="J337" s="9">
        <f t="shared" si="10"/>
        <v>5265000</v>
      </c>
      <c r="K337" s="9">
        <f t="shared" si="11"/>
        <v>6107400</v>
      </c>
    </row>
    <row r="338" spans="1:11" x14ac:dyDescent="0.2">
      <c r="A338" s="34" t="s">
        <v>16</v>
      </c>
      <c r="B338" s="34" t="s">
        <v>28</v>
      </c>
      <c r="C338" s="34" t="s">
        <v>32</v>
      </c>
      <c r="D338" s="35">
        <v>41413</v>
      </c>
      <c r="E338" s="34" t="s">
        <v>34</v>
      </c>
      <c r="F338" s="34">
        <v>1000</v>
      </c>
      <c r="G338" s="36">
        <v>260</v>
      </c>
      <c r="H338" s="36">
        <v>10000</v>
      </c>
      <c r="I338" s="37">
        <v>0.02</v>
      </c>
      <c r="J338" s="9">
        <f t="shared" si="10"/>
        <v>2548000</v>
      </c>
      <c r="K338" s="9">
        <f t="shared" si="11"/>
        <v>2955680</v>
      </c>
    </row>
    <row r="339" spans="1:11" x14ac:dyDescent="0.2">
      <c r="A339" s="34" t="s">
        <v>16</v>
      </c>
      <c r="B339" s="34" t="s">
        <v>28</v>
      </c>
      <c r="C339" s="34" t="s">
        <v>32</v>
      </c>
      <c r="D339" s="35">
        <v>41417</v>
      </c>
      <c r="E339" s="34" t="s">
        <v>38</v>
      </c>
      <c r="F339" s="34">
        <v>500</v>
      </c>
      <c r="G339" s="36">
        <v>160</v>
      </c>
      <c r="H339" s="36">
        <v>5000</v>
      </c>
      <c r="I339" s="37">
        <v>0.04</v>
      </c>
      <c r="J339" s="9">
        <f t="shared" si="10"/>
        <v>768000</v>
      </c>
      <c r="K339" s="9">
        <f t="shared" si="11"/>
        <v>890879.99999999988</v>
      </c>
    </row>
    <row r="340" spans="1:11" x14ac:dyDescent="0.2">
      <c r="A340" s="34" t="s">
        <v>16</v>
      </c>
      <c r="B340" s="34" t="s">
        <v>28</v>
      </c>
      <c r="C340" s="34" t="s">
        <v>31</v>
      </c>
      <c r="D340" s="35">
        <v>41404</v>
      </c>
      <c r="E340" s="34" t="s">
        <v>37</v>
      </c>
      <c r="F340" s="34">
        <v>500</v>
      </c>
      <c r="G340" s="36">
        <v>335</v>
      </c>
      <c r="H340" s="36">
        <v>5000</v>
      </c>
      <c r="I340" s="37">
        <v>3.5000000000000003E-2</v>
      </c>
      <c r="J340" s="9">
        <f t="shared" si="10"/>
        <v>1616375</v>
      </c>
      <c r="K340" s="9">
        <f t="shared" si="11"/>
        <v>1874994.9999999998</v>
      </c>
    </row>
    <row r="341" spans="1:11" x14ac:dyDescent="0.2">
      <c r="A341" s="34" t="s">
        <v>16</v>
      </c>
      <c r="B341" s="34" t="s">
        <v>28</v>
      </c>
      <c r="C341" s="34" t="s">
        <v>31</v>
      </c>
      <c r="D341" s="35">
        <v>41408</v>
      </c>
      <c r="E341" s="34" t="s">
        <v>35</v>
      </c>
      <c r="F341" s="34">
        <v>250</v>
      </c>
      <c r="G341" s="36">
        <v>235</v>
      </c>
      <c r="H341" s="36">
        <v>2500</v>
      </c>
      <c r="I341" s="37">
        <v>0.03</v>
      </c>
      <c r="J341" s="9">
        <f t="shared" si="10"/>
        <v>569875</v>
      </c>
      <c r="K341" s="9">
        <f t="shared" si="11"/>
        <v>661055</v>
      </c>
    </row>
    <row r="342" spans="1:11" x14ac:dyDescent="0.2">
      <c r="A342" s="34" t="s">
        <v>16</v>
      </c>
      <c r="B342" s="34" t="s">
        <v>28</v>
      </c>
      <c r="C342" s="34" t="s">
        <v>31</v>
      </c>
      <c r="D342" s="35">
        <v>41412</v>
      </c>
      <c r="E342" s="34" t="s">
        <v>39</v>
      </c>
      <c r="F342" s="34">
        <v>2000</v>
      </c>
      <c r="G342" s="36">
        <v>135</v>
      </c>
      <c r="H342" s="36">
        <v>20000</v>
      </c>
      <c r="I342" s="37">
        <v>1.4999999999999999E-2</v>
      </c>
      <c r="J342" s="9">
        <f t="shared" si="10"/>
        <v>2659500</v>
      </c>
      <c r="K342" s="9">
        <f t="shared" si="11"/>
        <v>3085020</v>
      </c>
    </row>
    <row r="343" spans="1:11" x14ac:dyDescent="0.2">
      <c r="A343" s="34" t="s">
        <v>16</v>
      </c>
      <c r="B343" s="34" t="s">
        <v>28</v>
      </c>
      <c r="C343" s="34" t="s">
        <v>30</v>
      </c>
      <c r="D343" s="35">
        <v>41399</v>
      </c>
      <c r="E343" s="34" t="s">
        <v>38</v>
      </c>
      <c r="F343" s="34">
        <v>2000</v>
      </c>
      <c r="G343" s="36">
        <v>310</v>
      </c>
      <c r="H343" s="36">
        <v>20000</v>
      </c>
      <c r="I343" s="37">
        <v>0.04</v>
      </c>
      <c r="J343" s="9">
        <f t="shared" si="10"/>
        <v>5952000</v>
      </c>
      <c r="K343" s="9">
        <f t="shared" si="11"/>
        <v>6904319.9999999991</v>
      </c>
    </row>
    <row r="344" spans="1:11" x14ac:dyDescent="0.2">
      <c r="A344" s="34" t="s">
        <v>16</v>
      </c>
      <c r="B344" s="34" t="s">
        <v>28</v>
      </c>
      <c r="C344" s="34" t="s">
        <v>30</v>
      </c>
      <c r="D344" s="35">
        <v>41403</v>
      </c>
      <c r="E344" s="34" t="s">
        <v>36</v>
      </c>
      <c r="F344" s="34">
        <v>3000</v>
      </c>
      <c r="G344" s="36">
        <v>210</v>
      </c>
      <c r="H344" s="36">
        <v>30000</v>
      </c>
      <c r="I344" s="37">
        <v>2.5000000000000001E-2</v>
      </c>
      <c r="J344" s="9">
        <f t="shared" si="10"/>
        <v>6142500</v>
      </c>
      <c r="K344" s="9">
        <f t="shared" si="11"/>
        <v>7125299.9999999991</v>
      </c>
    </row>
    <row r="345" spans="1:11" x14ac:dyDescent="0.2">
      <c r="A345" s="34" t="s">
        <v>16</v>
      </c>
      <c r="B345" s="34" t="s">
        <v>28</v>
      </c>
      <c r="C345" s="34" t="s">
        <v>30</v>
      </c>
      <c r="D345" s="35">
        <v>41407</v>
      </c>
      <c r="E345" s="34" t="s">
        <v>34</v>
      </c>
      <c r="F345" s="34">
        <v>5000</v>
      </c>
      <c r="G345" s="36">
        <v>110</v>
      </c>
      <c r="H345" s="36">
        <v>5000</v>
      </c>
      <c r="I345" s="37">
        <v>0.02</v>
      </c>
      <c r="J345" s="9">
        <f t="shared" si="10"/>
        <v>539000</v>
      </c>
      <c r="K345" s="9">
        <f t="shared" si="11"/>
        <v>625240</v>
      </c>
    </row>
    <row r="346" spans="1:11" x14ac:dyDescent="0.2">
      <c r="A346" s="34" t="s">
        <v>16</v>
      </c>
      <c r="B346" s="34" t="s">
        <v>28</v>
      </c>
      <c r="C346" s="34" t="s">
        <v>33</v>
      </c>
      <c r="D346" s="35">
        <v>41398</v>
      </c>
      <c r="E346" s="34" t="s">
        <v>37</v>
      </c>
      <c r="F346" s="34">
        <v>1500</v>
      </c>
      <c r="G346" s="36">
        <v>185</v>
      </c>
      <c r="H346" s="36">
        <v>15000</v>
      </c>
      <c r="I346" s="37">
        <v>3.5000000000000003E-2</v>
      </c>
      <c r="J346" s="9">
        <f t="shared" si="10"/>
        <v>2677875</v>
      </c>
      <c r="K346" s="9">
        <f t="shared" si="11"/>
        <v>3106335</v>
      </c>
    </row>
    <row r="347" spans="1:11" x14ac:dyDescent="0.2">
      <c r="A347" s="34" t="s">
        <v>16</v>
      </c>
      <c r="B347" s="34" t="s">
        <v>28</v>
      </c>
      <c r="C347" s="34" t="s">
        <v>33</v>
      </c>
      <c r="D347" s="35">
        <v>41402</v>
      </c>
      <c r="E347" s="34" t="s">
        <v>35</v>
      </c>
      <c r="F347" s="34">
        <v>1000</v>
      </c>
      <c r="G347" s="36">
        <v>1640</v>
      </c>
      <c r="H347" s="36">
        <v>10000</v>
      </c>
      <c r="I347" s="37">
        <v>0.03</v>
      </c>
      <c r="J347" s="9">
        <f t="shared" si="10"/>
        <v>15908000</v>
      </c>
      <c r="K347" s="9">
        <f t="shared" si="11"/>
        <v>18453280</v>
      </c>
    </row>
    <row r="348" spans="1:11" x14ac:dyDescent="0.2">
      <c r="A348" s="34" t="s">
        <v>16</v>
      </c>
      <c r="B348" s="34" t="s">
        <v>28</v>
      </c>
      <c r="C348" s="34" t="s">
        <v>33</v>
      </c>
      <c r="D348" s="35">
        <v>41418</v>
      </c>
      <c r="E348" s="34" t="s">
        <v>39</v>
      </c>
      <c r="F348" s="34">
        <v>5000</v>
      </c>
      <c r="G348" s="36">
        <v>285</v>
      </c>
      <c r="H348" s="36">
        <v>5000</v>
      </c>
      <c r="I348" s="37">
        <v>1.4999999999999999E-2</v>
      </c>
      <c r="J348" s="9">
        <f t="shared" si="10"/>
        <v>1403625</v>
      </c>
      <c r="K348" s="9">
        <f t="shared" si="11"/>
        <v>1628205</v>
      </c>
    </row>
    <row r="349" spans="1:11" x14ac:dyDescent="0.2">
      <c r="A349" s="34" t="s">
        <v>16</v>
      </c>
      <c r="B349" s="34" t="s">
        <v>29</v>
      </c>
      <c r="C349" s="34" t="s">
        <v>32</v>
      </c>
      <c r="D349" s="35">
        <v>41405</v>
      </c>
      <c r="E349" s="34" t="s">
        <v>38</v>
      </c>
      <c r="F349" s="34">
        <v>250</v>
      </c>
      <c r="G349" s="36">
        <v>340</v>
      </c>
      <c r="H349" s="36">
        <v>2500</v>
      </c>
      <c r="I349" s="37">
        <v>0.04</v>
      </c>
      <c r="J349" s="9">
        <f t="shared" si="10"/>
        <v>816000</v>
      </c>
      <c r="K349" s="9">
        <f t="shared" si="11"/>
        <v>946559.99999999988</v>
      </c>
    </row>
    <row r="350" spans="1:11" x14ac:dyDescent="0.2">
      <c r="A350" s="34" t="s">
        <v>16</v>
      </c>
      <c r="B350" s="34" t="s">
        <v>29</v>
      </c>
      <c r="C350" s="34" t="s">
        <v>32</v>
      </c>
      <c r="D350" s="35">
        <v>41409</v>
      </c>
      <c r="E350" s="34" t="s">
        <v>36</v>
      </c>
      <c r="F350" s="34">
        <v>2000</v>
      </c>
      <c r="G350" s="36">
        <v>240</v>
      </c>
      <c r="H350" s="36">
        <v>20000</v>
      </c>
      <c r="I350" s="37">
        <v>2.5000000000000001E-2</v>
      </c>
      <c r="J350" s="9">
        <f t="shared" si="10"/>
        <v>4680000</v>
      </c>
      <c r="K350" s="9">
        <f t="shared" si="11"/>
        <v>5428800</v>
      </c>
    </row>
    <row r="351" spans="1:11" x14ac:dyDescent="0.2">
      <c r="A351" s="34" t="s">
        <v>16</v>
      </c>
      <c r="B351" s="34" t="s">
        <v>29</v>
      </c>
      <c r="C351" s="34" t="s">
        <v>32</v>
      </c>
      <c r="D351" s="35">
        <v>41413</v>
      </c>
      <c r="E351" s="34" t="s">
        <v>34</v>
      </c>
      <c r="F351" s="34">
        <v>3000</v>
      </c>
      <c r="G351" s="36">
        <v>140</v>
      </c>
      <c r="H351" s="36">
        <v>30000</v>
      </c>
      <c r="I351" s="37">
        <v>0.02</v>
      </c>
      <c r="J351" s="9">
        <f t="shared" si="10"/>
        <v>4116000</v>
      </c>
      <c r="K351" s="9">
        <f t="shared" si="11"/>
        <v>4774560</v>
      </c>
    </row>
    <row r="352" spans="1:11" x14ac:dyDescent="0.2">
      <c r="A352" s="34" t="s">
        <v>16</v>
      </c>
      <c r="B352" s="34" t="s">
        <v>29</v>
      </c>
      <c r="C352" s="34" t="s">
        <v>32</v>
      </c>
      <c r="D352" s="35">
        <v>41417</v>
      </c>
      <c r="E352" s="34" t="s">
        <v>38</v>
      </c>
      <c r="F352" s="34">
        <v>5000</v>
      </c>
      <c r="G352" s="36">
        <v>1550</v>
      </c>
      <c r="H352" s="36">
        <v>5000</v>
      </c>
      <c r="I352" s="37">
        <v>0.04</v>
      </c>
      <c r="J352" s="9">
        <f t="shared" si="10"/>
        <v>7440000</v>
      </c>
      <c r="K352" s="9">
        <f t="shared" si="11"/>
        <v>8630400</v>
      </c>
    </row>
    <row r="353" spans="1:11" x14ac:dyDescent="0.2">
      <c r="A353" s="34" t="s">
        <v>16</v>
      </c>
      <c r="B353" s="34" t="s">
        <v>29</v>
      </c>
      <c r="C353" s="34" t="s">
        <v>31</v>
      </c>
      <c r="D353" s="35">
        <v>41400</v>
      </c>
      <c r="E353" s="34" t="s">
        <v>39</v>
      </c>
      <c r="F353" s="34">
        <v>3000</v>
      </c>
      <c r="G353" s="36">
        <v>315</v>
      </c>
      <c r="H353" s="36">
        <v>30000</v>
      </c>
      <c r="I353" s="37">
        <v>1.4999999999999999E-2</v>
      </c>
      <c r="J353" s="9">
        <f t="shared" si="10"/>
        <v>9308250</v>
      </c>
      <c r="K353" s="9">
        <f t="shared" si="11"/>
        <v>10797570</v>
      </c>
    </row>
    <row r="354" spans="1:11" x14ac:dyDescent="0.2">
      <c r="A354" s="34" t="s">
        <v>16</v>
      </c>
      <c r="B354" s="34" t="s">
        <v>29</v>
      </c>
      <c r="C354" s="34" t="s">
        <v>31</v>
      </c>
      <c r="D354" s="35">
        <v>41404</v>
      </c>
      <c r="E354" s="34" t="s">
        <v>37</v>
      </c>
      <c r="F354" s="34">
        <v>5000</v>
      </c>
      <c r="G354" s="36">
        <v>215</v>
      </c>
      <c r="H354" s="36">
        <v>5000</v>
      </c>
      <c r="I354" s="37">
        <v>3.5000000000000003E-2</v>
      </c>
      <c r="J354" s="9">
        <f t="shared" si="10"/>
        <v>1037375</v>
      </c>
      <c r="K354" s="9">
        <f t="shared" si="11"/>
        <v>1203355</v>
      </c>
    </row>
    <row r="355" spans="1:11" x14ac:dyDescent="0.2">
      <c r="A355" s="34" t="s">
        <v>16</v>
      </c>
      <c r="B355" s="34" t="s">
        <v>29</v>
      </c>
      <c r="C355" s="34" t="s">
        <v>31</v>
      </c>
      <c r="D355" s="35">
        <v>41408</v>
      </c>
      <c r="E355" s="34" t="s">
        <v>35</v>
      </c>
      <c r="F355" s="34">
        <v>1500</v>
      </c>
      <c r="G355" s="36">
        <v>115</v>
      </c>
      <c r="H355" s="36">
        <v>15000</v>
      </c>
      <c r="I355" s="37">
        <v>0.03</v>
      </c>
      <c r="J355" s="9">
        <f t="shared" si="10"/>
        <v>1673250</v>
      </c>
      <c r="K355" s="9">
        <f t="shared" si="11"/>
        <v>1940969.9999999998</v>
      </c>
    </row>
    <row r="356" spans="1:11" x14ac:dyDescent="0.2">
      <c r="A356" s="34" t="s">
        <v>16</v>
      </c>
      <c r="B356" s="34" t="s">
        <v>29</v>
      </c>
      <c r="C356" s="34" t="s">
        <v>30</v>
      </c>
      <c r="D356" s="35">
        <v>41395</v>
      </c>
      <c r="E356" s="34" t="s">
        <v>34</v>
      </c>
      <c r="F356" s="34">
        <v>1500</v>
      </c>
      <c r="G356" s="36">
        <v>290</v>
      </c>
      <c r="H356" s="36">
        <v>15000</v>
      </c>
      <c r="I356" s="37">
        <v>0.02</v>
      </c>
      <c r="J356" s="9">
        <f t="shared" si="10"/>
        <v>4263000</v>
      </c>
      <c r="K356" s="9">
        <f t="shared" si="11"/>
        <v>4945080</v>
      </c>
    </row>
    <row r="357" spans="1:11" x14ac:dyDescent="0.2">
      <c r="A357" s="34" t="s">
        <v>16</v>
      </c>
      <c r="B357" s="34" t="s">
        <v>29</v>
      </c>
      <c r="C357" s="34" t="s">
        <v>30</v>
      </c>
      <c r="D357" s="35">
        <v>41399</v>
      </c>
      <c r="E357" s="34" t="s">
        <v>38</v>
      </c>
      <c r="F357" s="34">
        <v>1000</v>
      </c>
      <c r="G357" s="36">
        <v>190</v>
      </c>
      <c r="H357" s="36">
        <v>10000</v>
      </c>
      <c r="I357" s="37">
        <v>0.04</v>
      </c>
      <c r="J357" s="9">
        <f t="shared" si="10"/>
        <v>1824000</v>
      </c>
      <c r="K357" s="9">
        <f t="shared" si="11"/>
        <v>2115840</v>
      </c>
    </row>
    <row r="358" spans="1:11" x14ac:dyDescent="0.2">
      <c r="A358" s="34" t="s">
        <v>16</v>
      </c>
      <c r="B358" s="34" t="s">
        <v>29</v>
      </c>
      <c r="C358" s="34" t="s">
        <v>30</v>
      </c>
      <c r="D358" s="35">
        <v>41403</v>
      </c>
      <c r="E358" s="34" t="s">
        <v>36</v>
      </c>
      <c r="F358" s="34">
        <v>500</v>
      </c>
      <c r="G358" s="36">
        <v>1650</v>
      </c>
      <c r="H358" s="36">
        <v>5000</v>
      </c>
      <c r="I358" s="37">
        <v>2.5000000000000001E-2</v>
      </c>
      <c r="J358" s="9">
        <f t="shared" si="10"/>
        <v>8043750</v>
      </c>
      <c r="K358" s="9">
        <f t="shared" si="11"/>
        <v>9330750</v>
      </c>
    </row>
    <row r="359" spans="1:11" x14ac:dyDescent="0.2">
      <c r="A359" s="34" t="s">
        <v>16</v>
      </c>
      <c r="B359" s="34" t="s">
        <v>29</v>
      </c>
      <c r="C359" s="34" t="s">
        <v>33</v>
      </c>
      <c r="D359" s="35">
        <v>41398</v>
      </c>
      <c r="E359" s="34" t="s">
        <v>37</v>
      </c>
      <c r="F359" s="34">
        <v>2000</v>
      </c>
      <c r="G359" s="36">
        <v>1600</v>
      </c>
      <c r="H359" s="36">
        <v>20000</v>
      </c>
      <c r="I359" s="37">
        <v>3.5000000000000003E-2</v>
      </c>
      <c r="J359" s="9">
        <f t="shared" si="10"/>
        <v>30880000</v>
      </c>
      <c r="K359" s="9">
        <f t="shared" si="11"/>
        <v>35820800</v>
      </c>
    </row>
    <row r="360" spans="1:11" x14ac:dyDescent="0.2">
      <c r="A360" s="34" t="s">
        <v>16</v>
      </c>
      <c r="B360" s="34" t="s">
        <v>29</v>
      </c>
      <c r="C360" s="34" t="s">
        <v>33</v>
      </c>
      <c r="D360" s="35">
        <v>41410</v>
      </c>
      <c r="E360" s="34" t="s">
        <v>37</v>
      </c>
      <c r="F360" s="34">
        <v>1000</v>
      </c>
      <c r="G360" s="36">
        <v>365</v>
      </c>
      <c r="H360" s="36">
        <v>10000</v>
      </c>
      <c r="I360" s="37">
        <v>3.5000000000000003E-2</v>
      </c>
      <c r="J360" s="9">
        <f t="shared" si="10"/>
        <v>3522250</v>
      </c>
      <c r="K360" s="9">
        <f t="shared" si="11"/>
        <v>4085809.9999999995</v>
      </c>
    </row>
    <row r="361" spans="1:11" x14ac:dyDescent="0.2">
      <c r="A361" s="34" t="s">
        <v>16</v>
      </c>
      <c r="B361" s="34" t="s">
        <v>29</v>
      </c>
      <c r="C361" s="34" t="s">
        <v>33</v>
      </c>
      <c r="D361" s="35">
        <v>41414</v>
      </c>
      <c r="E361" s="34" t="s">
        <v>35</v>
      </c>
      <c r="F361" s="34">
        <v>500</v>
      </c>
      <c r="G361" s="36">
        <v>265</v>
      </c>
      <c r="H361" s="36">
        <v>5000</v>
      </c>
      <c r="I361" s="37">
        <v>0.03</v>
      </c>
      <c r="J361" s="9">
        <f t="shared" si="10"/>
        <v>1285250</v>
      </c>
      <c r="K361" s="9">
        <f t="shared" si="11"/>
        <v>1490890</v>
      </c>
    </row>
    <row r="362" spans="1:11" x14ac:dyDescent="0.2">
      <c r="A362" s="34" t="s">
        <v>16</v>
      </c>
      <c r="B362" s="34" t="s">
        <v>29</v>
      </c>
      <c r="C362" s="34" t="s">
        <v>33</v>
      </c>
      <c r="D362" s="35">
        <v>41418</v>
      </c>
      <c r="E362" s="34" t="s">
        <v>39</v>
      </c>
      <c r="F362" s="34">
        <v>250</v>
      </c>
      <c r="G362" s="36">
        <v>165</v>
      </c>
      <c r="H362" s="36">
        <v>2500</v>
      </c>
      <c r="I362" s="37">
        <v>1.4999999999999999E-2</v>
      </c>
      <c r="J362" s="9">
        <f t="shared" si="10"/>
        <v>406312.5</v>
      </c>
      <c r="K362" s="9">
        <f t="shared" si="11"/>
        <v>471322.49999999994</v>
      </c>
    </row>
    <row r="363" spans="1:11" x14ac:dyDescent="0.2">
      <c r="A363" s="34" t="s">
        <v>16</v>
      </c>
      <c r="B363" s="34" t="s">
        <v>27</v>
      </c>
      <c r="C363" s="34" t="s">
        <v>32</v>
      </c>
      <c r="D363" s="35">
        <v>41397</v>
      </c>
      <c r="E363" s="34" t="s">
        <v>36</v>
      </c>
      <c r="F363" s="34">
        <v>5000</v>
      </c>
      <c r="G363" s="36">
        <v>180</v>
      </c>
      <c r="H363" s="36">
        <v>5000</v>
      </c>
      <c r="I363" s="37">
        <v>2.5000000000000001E-2</v>
      </c>
      <c r="J363" s="9">
        <f t="shared" si="10"/>
        <v>877500</v>
      </c>
      <c r="K363" s="9">
        <f t="shared" si="11"/>
        <v>1017899.9999999999</v>
      </c>
    </row>
    <row r="364" spans="1:11" x14ac:dyDescent="0.2">
      <c r="A364" s="34" t="s">
        <v>16</v>
      </c>
      <c r="B364" s="34" t="s">
        <v>27</v>
      </c>
      <c r="C364" s="34" t="s">
        <v>32</v>
      </c>
      <c r="D364" s="35">
        <v>41401</v>
      </c>
      <c r="E364" s="34" t="s">
        <v>34</v>
      </c>
      <c r="F364" s="34">
        <v>1500</v>
      </c>
      <c r="G364" s="36">
        <v>1630</v>
      </c>
      <c r="H364" s="36">
        <v>15000</v>
      </c>
      <c r="I364" s="37">
        <v>0.02</v>
      </c>
      <c r="J364" s="9">
        <f t="shared" si="10"/>
        <v>23961000</v>
      </c>
      <c r="K364" s="9">
        <f t="shared" si="11"/>
        <v>27794759.999999996</v>
      </c>
    </row>
    <row r="365" spans="1:11" x14ac:dyDescent="0.2">
      <c r="A365" s="34" t="s">
        <v>16</v>
      </c>
      <c r="B365" s="34" t="s">
        <v>27</v>
      </c>
      <c r="C365" s="34" t="s">
        <v>32</v>
      </c>
      <c r="D365" s="35">
        <v>41417</v>
      </c>
      <c r="E365" s="34" t="s">
        <v>38</v>
      </c>
      <c r="F365" s="34">
        <v>3000</v>
      </c>
      <c r="G365" s="36">
        <v>280</v>
      </c>
      <c r="H365" s="36">
        <v>30000</v>
      </c>
      <c r="I365" s="37">
        <v>0.04</v>
      </c>
      <c r="J365" s="9">
        <f t="shared" si="10"/>
        <v>8064000</v>
      </c>
      <c r="K365" s="9">
        <f t="shared" si="11"/>
        <v>9354240</v>
      </c>
    </row>
    <row r="366" spans="1:11" x14ac:dyDescent="0.2">
      <c r="A366" s="34" t="s">
        <v>16</v>
      </c>
      <c r="B366" s="34" t="s">
        <v>27</v>
      </c>
      <c r="C366" s="34" t="s">
        <v>31</v>
      </c>
      <c r="D366" s="35">
        <v>41396</v>
      </c>
      <c r="E366" s="34" t="s">
        <v>35</v>
      </c>
      <c r="F366" s="34">
        <v>500</v>
      </c>
      <c r="G366" s="36">
        <v>1580</v>
      </c>
      <c r="H366" s="36">
        <v>5000</v>
      </c>
      <c r="I366" s="37">
        <v>0.03</v>
      </c>
      <c r="J366" s="9">
        <f t="shared" si="10"/>
        <v>7663000</v>
      </c>
      <c r="K366" s="9">
        <f t="shared" si="11"/>
        <v>8889080</v>
      </c>
    </row>
    <row r="367" spans="1:11" x14ac:dyDescent="0.2">
      <c r="A367" s="34" t="s">
        <v>16</v>
      </c>
      <c r="B367" s="34" t="s">
        <v>27</v>
      </c>
      <c r="C367" s="34" t="s">
        <v>31</v>
      </c>
      <c r="D367" s="35">
        <v>41408</v>
      </c>
      <c r="E367" s="34" t="s">
        <v>35</v>
      </c>
      <c r="F367" s="34">
        <v>5000</v>
      </c>
      <c r="G367" s="36">
        <v>355</v>
      </c>
      <c r="H367" s="36">
        <v>5000</v>
      </c>
      <c r="I367" s="37">
        <v>0.03</v>
      </c>
      <c r="J367" s="9">
        <f t="shared" si="10"/>
        <v>1721750</v>
      </c>
      <c r="K367" s="9">
        <f t="shared" si="11"/>
        <v>1997229.9999999998</v>
      </c>
    </row>
    <row r="368" spans="1:11" x14ac:dyDescent="0.2">
      <c r="A368" s="34" t="s">
        <v>16</v>
      </c>
      <c r="B368" s="34" t="s">
        <v>27</v>
      </c>
      <c r="C368" s="34" t="s">
        <v>31</v>
      </c>
      <c r="D368" s="35">
        <v>41412</v>
      </c>
      <c r="E368" s="34" t="s">
        <v>39</v>
      </c>
      <c r="F368" s="34">
        <v>1500</v>
      </c>
      <c r="G368" s="36">
        <v>255</v>
      </c>
      <c r="H368" s="36">
        <v>15000</v>
      </c>
      <c r="I368" s="37">
        <v>1.4999999999999999E-2</v>
      </c>
      <c r="J368" s="9">
        <f t="shared" si="10"/>
        <v>3767625</v>
      </c>
      <c r="K368" s="9">
        <f t="shared" si="11"/>
        <v>4370445</v>
      </c>
    </row>
    <row r="369" spans="1:11" x14ac:dyDescent="0.2">
      <c r="A369" s="34" t="s">
        <v>16</v>
      </c>
      <c r="B369" s="34" t="s">
        <v>27</v>
      </c>
      <c r="C369" s="34" t="s">
        <v>31</v>
      </c>
      <c r="D369" s="35">
        <v>41416</v>
      </c>
      <c r="E369" s="34" t="s">
        <v>37</v>
      </c>
      <c r="F369" s="34">
        <v>1000</v>
      </c>
      <c r="G369" s="36">
        <v>155</v>
      </c>
      <c r="H369" s="36">
        <v>10000</v>
      </c>
      <c r="I369" s="37">
        <v>3.5000000000000003E-2</v>
      </c>
      <c r="J369" s="9">
        <f t="shared" si="10"/>
        <v>1495750</v>
      </c>
      <c r="K369" s="9">
        <f t="shared" si="11"/>
        <v>1735069.9999999998</v>
      </c>
    </row>
    <row r="370" spans="1:11" x14ac:dyDescent="0.2">
      <c r="A370" s="34" t="s">
        <v>16</v>
      </c>
      <c r="B370" s="34" t="s">
        <v>27</v>
      </c>
      <c r="C370" s="34" t="s">
        <v>30</v>
      </c>
      <c r="D370" s="35">
        <v>41403</v>
      </c>
      <c r="E370" s="34" t="s">
        <v>36</v>
      </c>
      <c r="F370" s="34">
        <v>1000</v>
      </c>
      <c r="G370" s="36">
        <v>330</v>
      </c>
      <c r="H370" s="36">
        <v>10000</v>
      </c>
      <c r="I370" s="37">
        <v>2.5000000000000001E-2</v>
      </c>
      <c r="J370" s="9">
        <f t="shared" si="10"/>
        <v>3217500</v>
      </c>
      <c r="K370" s="9">
        <f t="shared" si="11"/>
        <v>3732299.9999999995</v>
      </c>
    </row>
    <row r="371" spans="1:11" x14ac:dyDescent="0.2">
      <c r="A371" s="34" t="s">
        <v>16</v>
      </c>
      <c r="B371" s="34" t="s">
        <v>27</v>
      </c>
      <c r="C371" s="34" t="s">
        <v>30</v>
      </c>
      <c r="D371" s="35">
        <v>41407</v>
      </c>
      <c r="E371" s="34" t="s">
        <v>34</v>
      </c>
      <c r="F371" s="34">
        <v>500</v>
      </c>
      <c r="G371" s="36">
        <v>230</v>
      </c>
      <c r="H371" s="36">
        <v>5000</v>
      </c>
      <c r="I371" s="37">
        <v>0.02</v>
      </c>
      <c r="J371" s="9">
        <f t="shared" si="10"/>
        <v>1127000</v>
      </c>
      <c r="K371" s="9">
        <f t="shared" si="11"/>
        <v>1307320</v>
      </c>
    </row>
    <row r="372" spans="1:11" x14ac:dyDescent="0.2">
      <c r="A372" s="34" t="s">
        <v>16</v>
      </c>
      <c r="B372" s="34" t="s">
        <v>27</v>
      </c>
      <c r="C372" s="34" t="s">
        <v>30</v>
      </c>
      <c r="D372" s="35">
        <v>41411</v>
      </c>
      <c r="E372" s="34" t="s">
        <v>38</v>
      </c>
      <c r="F372" s="34">
        <v>250</v>
      </c>
      <c r="G372" s="36">
        <v>130</v>
      </c>
      <c r="H372" s="36">
        <v>2500</v>
      </c>
      <c r="I372" s="37">
        <v>0.04</v>
      </c>
      <c r="J372" s="9">
        <f t="shared" si="10"/>
        <v>312000</v>
      </c>
      <c r="K372" s="9">
        <f t="shared" si="11"/>
        <v>361920</v>
      </c>
    </row>
    <row r="373" spans="1:11" x14ac:dyDescent="0.2">
      <c r="A373" s="34" t="s">
        <v>16</v>
      </c>
      <c r="B373" s="34" t="s">
        <v>27</v>
      </c>
      <c r="C373" s="34" t="s">
        <v>33</v>
      </c>
      <c r="D373" s="35">
        <v>41398</v>
      </c>
      <c r="E373" s="34" t="s">
        <v>37</v>
      </c>
      <c r="F373" s="34">
        <v>250</v>
      </c>
      <c r="G373" s="36">
        <v>305</v>
      </c>
      <c r="H373" s="36">
        <v>2500</v>
      </c>
      <c r="I373" s="37">
        <v>3.5000000000000003E-2</v>
      </c>
      <c r="J373" s="9">
        <f t="shared" si="10"/>
        <v>735812.5</v>
      </c>
      <c r="K373" s="9">
        <f t="shared" si="11"/>
        <v>853542.49999999988</v>
      </c>
    </row>
    <row r="374" spans="1:11" x14ac:dyDescent="0.2">
      <c r="A374" s="34" t="s">
        <v>16</v>
      </c>
      <c r="B374" s="34" t="s">
        <v>27</v>
      </c>
      <c r="C374" s="34" t="s">
        <v>33</v>
      </c>
      <c r="D374" s="35">
        <v>41402</v>
      </c>
      <c r="E374" s="34" t="s">
        <v>35</v>
      </c>
      <c r="F374" s="34">
        <v>2000</v>
      </c>
      <c r="G374" s="36">
        <v>205</v>
      </c>
      <c r="H374" s="36">
        <v>20000</v>
      </c>
      <c r="I374" s="37">
        <v>0.03</v>
      </c>
      <c r="J374" s="9">
        <f t="shared" si="10"/>
        <v>3977000</v>
      </c>
      <c r="K374" s="9">
        <f t="shared" si="11"/>
        <v>4613320</v>
      </c>
    </row>
    <row r="375" spans="1:11" x14ac:dyDescent="0.2">
      <c r="A375" s="34" t="s">
        <v>16</v>
      </c>
      <c r="B375" s="34" t="s">
        <v>27</v>
      </c>
      <c r="C375" s="34" t="s">
        <v>33</v>
      </c>
      <c r="D375" s="35">
        <v>41406</v>
      </c>
      <c r="E375" s="34" t="s">
        <v>39</v>
      </c>
      <c r="F375" s="34">
        <v>3000</v>
      </c>
      <c r="G375" s="36">
        <v>105</v>
      </c>
      <c r="H375" s="36">
        <v>30000</v>
      </c>
      <c r="I375" s="37">
        <v>1.4999999999999999E-2</v>
      </c>
      <c r="J375" s="9">
        <f t="shared" si="10"/>
        <v>3102750</v>
      </c>
      <c r="K375" s="9">
        <f t="shared" si="11"/>
        <v>3599189.9999999995</v>
      </c>
    </row>
    <row r="376" spans="1:11" x14ac:dyDescent="0.2">
      <c r="A376" s="34" t="s">
        <v>16</v>
      </c>
      <c r="B376" s="34" t="s">
        <v>26</v>
      </c>
      <c r="C376" s="34" t="s">
        <v>32</v>
      </c>
      <c r="D376" s="35">
        <v>41397</v>
      </c>
      <c r="E376" s="34" t="s">
        <v>36</v>
      </c>
      <c r="F376" s="34">
        <v>500</v>
      </c>
      <c r="G376" s="36">
        <v>300</v>
      </c>
      <c r="H376" s="36">
        <v>5000</v>
      </c>
      <c r="I376" s="37">
        <v>2.5000000000000001E-2</v>
      </c>
      <c r="J376" s="9">
        <f t="shared" si="10"/>
        <v>1462500</v>
      </c>
      <c r="K376" s="9">
        <f t="shared" si="11"/>
        <v>1696499.9999999998</v>
      </c>
    </row>
    <row r="377" spans="1:11" x14ac:dyDescent="0.2">
      <c r="A377" s="34" t="s">
        <v>16</v>
      </c>
      <c r="B377" s="34" t="s">
        <v>26</v>
      </c>
      <c r="C377" s="34" t="s">
        <v>32</v>
      </c>
      <c r="D377" s="35">
        <v>41401</v>
      </c>
      <c r="E377" s="34" t="s">
        <v>34</v>
      </c>
      <c r="F377" s="34">
        <v>250</v>
      </c>
      <c r="G377" s="36">
        <v>200</v>
      </c>
      <c r="H377" s="36">
        <v>2500</v>
      </c>
      <c r="I377" s="37">
        <v>0.02</v>
      </c>
      <c r="J377" s="9">
        <f t="shared" si="10"/>
        <v>490000</v>
      </c>
      <c r="K377" s="9">
        <f t="shared" si="11"/>
        <v>568400</v>
      </c>
    </row>
    <row r="378" spans="1:11" x14ac:dyDescent="0.2">
      <c r="A378" s="34" t="s">
        <v>16</v>
      </c>
      <c r="B378" s="34" t="s">
        <v>26</v>
      </c>
      <c r="C378" s="34" t="s">
        <v>32</v>
      </c>
      <c r="D378" s="35">
        <v>41405</v>
      </c>
      <c r="E378" s="34" t="s">
        <v>38</v>
      </c>
      <c r="F378" s="34">
        <v>2000</v>
      </c>
      <c r="G378" s="36">
        <v>100</v>
      </c>
      <c r="H378" s="36">
        <v>20000</v>
      </c>
      <c r="I378" s="37">
        <v>0.04</v>
      </c>
      <c r="J378" s="9">
        <f t="shared" si="10"/>
        <v>1920000</v>
      </c>
      <c r="K378" s="9">
        <f t="shared" si="11"/>
        <v>2227200</v>
      </c>
    </row>
    <row r="379" spans="1:11" x14ac:dyDescent="0.2">
      <c r="A379" s="34" t="s">
        <v>16</v>
      </c>
      <c r="B379" s="34" t="s">
        <v>26</v>
      </c>
      <c r="C379" s="34" t="s">
        <v>31</v>
      </c>
      <c r="D379" s="35">
        <v>41396</v>
      </c>
      <c r="E379" s="34" t="s">
        <v>35</v>
      </c>
      <c r="F379" s="34">
        <v>3000</v>
      </c>
      <c r="G379" s="36">
        <v>175</v>
      </c>
      <c r="H379" s="36">
        <v>30000</v>
      </c>
      <c r="I379" s="37">
        <v>0.03</v>
      </c>
      <c r="J379" s="9">
        <f t="shared" si="10"/>
        <v>5092500</v>
      </c>
      <c r="K379" s="9">
        <f t="shared" si="11"/>
        <v>5907300</v>
      </c>
    </row>
    <row r="380" spans="1:11" x14ac:dyDescent="0.2">
      <c r="A380" s="34" t="s">
        <v>16</v>
      </c>
      <c r="B380" s="34" t="s">
        <v>26</v>
      </c>
      <c r="C380" s="34" t="s">
        <v>31</v>
      </c>
      <c r="D380" s="35">
        <v>41400</v>
      </c>
      <c r="E380" s="34" t="s">
        <v>39</v>
      </c>
      <c r="F380" s="34">
        <v>5000</v>
      </c>
      <c r="G380" s="36">
        <v>1620</v>
      </c>
      <c r="H380" s="36">
        <v>5000</v>
      </c>
      <c r="I380" s="37">
        <v>1.4999999999999999E-2</v>
      </c>
      <c r="J380" s="9">
        <f t="shared" si="10"/>
        <v>7978500</v>
      </c>
      <c r="K380" s="9">
        <f t="shared" si="11"/>
        <v>9255060</v>
      </c>
    </row>
    <row r="381" spans="1:11" x14ac:dyDescent="0.2">
      <c r="A381" s="34" t="s">
        <v>16</v>
      </c>
      <c r="B381" s="34" t="s">
        <v>26</v>
      </c>
      <c r="C381" s="34" t="s">
        <v>31</v>
      </c>
      <c r="D381" s="35">
        <v>41416</v>
      </c>
      <c r="E381" s="34" t="s">
        <v>37</v>
      </c>
      <c r="F381" s="34">
        <v>2000</v>
      </c>
      <c r="G381" s="36">
        <v>275</v>
      </c>
      <c r="H381" s="36">
        <v>20000</v>
      </c>
      <c r="I381" s="37">
        <v>3.5000000000000003E-2</v>
      </c>
      <c r="J381" s="9">
        <f t="shared" si="10"/>
        <v>5307500</v>
      </c>
      <c r="K381" s="9">
        <f t="shared" si="11"/>
        <v>6156700</v>
      </c>
    </row>
    <row r="382" spans="1:11" x14ac:dyDescent="0.2">
      <c r="A382" s="34" t="s">
        <v>16</v>
      </c>
      <c r="B382" s="34" t="s">
        <v>26</v>
      </c>
      <c r="C382" s="34" t="s">
        <v>30</v>
      </c>
      <c r="D382" s="35">
        <v>41395</v>
      </c>
      <c r="E382" s="34" t="s">
        <v>34</v>
      </c>
      <c r="F382" s="34">
        <v>1000</v>
      </c>
      <c r="G382" s="36">
        <v>1570</v>
      </c>
      <c r="H382" s="36">
        <v>10000</v>
      </c>
      <c r="I382" s="37">
        <v>0.02</v>
      </c>
      <c r="J382" s="9">
        <f t="shared" si="10"/>
        <v>15386000</v>
      </c>
      <c r="K382" s="9">
        <f t="shared" si="11"/>
        <v>17847760</v>
      </c>
    </row>
    <row r="383" spans="1:11" x14ac:dyDescent="0.2">
      <c r="A383" s="34" t="s">
        <v>16</v>
      </c>
      <c r="B383" s="34" t="s">
        <v>26</v>
      </c>
      <c r="C383" s="34" t="s">
        <v>30</v>
      </c>
      <c r="D383" s="35">
        <v>41407</v>
      </c>
      <c r="E383" s="34" t="s">
        <v>34</v>
      </c>
      <c r="F383" s="34">
        <v>3000</v>
      </c>
      <c r="G383" s="36">
        <v>350</v>
      </c>
      <c r="H383" s="36">
        <v>30000</v>
      </c>
      <c r="I383" s="37">
        <v>0.02</v>
      </c>
      <c r="J383" s="9">
        <f t="shared" si="10"/>
        <v>10290000</v>
      </c>
      <c r="K383" s="9">
        <f t="shared" si="11"/>
        <v>11936400</v>
      </c>
    </row>
    <row r="384" spans="1:11" x14ac:dyDescent="0.2">
      <c r="A384" s="34" t="s">
        <v>16</v>
      </c>
      <c r="B384" s="34" t="s">
        <v>26</v>
      </c>
      <c r="C384" s="34" t="s">
        <v>30</v>
      </c>
      <c r="D384" s="35">
        <v>41411</v>
      </c>
      <c r="E384" s="34" t="s">
        <v>38</v>
      </c>
      <c r="F384" s="34">
        <v>5000</v>
      </c>
      <c r="G384" s="36">
        <v>250</v>
      </c>
      <c r="H384" s="36">
        <v>5000</v>
      </c>
      <c r="I384" s="37">
        <v>0.04</v>
      </c>
      <c r="J384" s="9">
        <f t="shared" si="10"/>
        <v>1200000</v>
      </c>
      <c r="K384" s="9">
        <f t="shared" si="11"/>
        <v>1392000</v>
      </c>
    </row>
    <row r="385" spans="1:11" x14ac:dyDescent="0.2">
      <c r="A385" s="34" t="s">
        <v>16</v>
      </c>
      <c r="B385" s="34" t="s">
        <v>26</v>
      </c>
      <c r="C385" s="34" t="s">
        <v>30</v>
      </c>
      <c r="D385" s="35">
        <v>41415</v>
      </c>
      <c r="E385" s="34" t="s">
        <v>36</v>
      </c>
      <c r="F385" s="34">
        <v>1500</v>
      </c>
      <c r="G385" s="36">
        <v>150</v>
      </c>
      <c r="H385" s="36">
        <v>15000</v>
      </c>
      <c r="I385" s="37">
        <v>2.5000000000000001E-2</v>
      </c>
      <c r="J385" s="9">
        <f t="shared" si="10"/>
        <v>2193750</v>
      </c>
      <c r="K385" s="9">
        <f t="shared" si="11"/>
        <v>2544750</v>
      </c>
    </row>
    <row r="386" spans="1:11" x14ac:dyDescent="0.2">
      <c r="A386" s="34" t="s">
        <v>16</v>
      </c>
      <c r="B386" s="34" t="s">
        <v>26</v>
      </c>
      <c r="C386" s="34" t="s">
        <v>33</v>
      </c>
      <c r="D386" s="35">
        <v>41402</v>
      </c>
      <c r="E386" s="34" t="s">
        <v>35</v>
      </c>
      <c r="F386" s="34">
        <v>1500</v>
      </c>
      <c r="G386" s="36">
        <v>325</v>
      </c>
      <c r="H386" s="36">
        <v>15000</v>
      </c>
      <c r="I386" s="37">
        <v>0.03</v>
      </c>
      <c r="J386" s="9">
        <f t="shared" ref="J386:J449" si="12">G386*H386*(1-I386)</f>
        <v>4728750</v>
      </c>
      <c r="K386" s="9">
        <f t="shared" ref="K386:K449" si="13">J386*1.16</f>
        <v>5485350</v>
      </c>
    </row>
    <row r="387" spans="1:11" x14ac:dyDescent="0.2">
      <c r="A387" s="34" t="s">
        <v>16</v>
      </c>
      <c r="B387" s="34" t="s">
        <v>26</v>
      </c>
      <c r="C387" s="34" t="s">
        <v>33</v>
      </c>
      <c r="D387" s="35">
        <v>41406</v>
      </c>
      <c r="E387" s="34" t="s">
        <v>39</v>
      </c>
      <c r="F387" s="34">
        <v>1000</v>
      </c>
      <c r="G387" s="36">
        <v>225</v>
      </c>
      <c r="H387" s="36">
        <v>10000</v>
      </c>
      <c r="I387" s="37">
        <v>1.4999999999999999E-2</v>
      </c>
      <c r="J387" s="9">
        <f t="shared" si="12"/>
        <v>2216250</v>
      </c>
      <c r="K387" s="9">
        <f t="shared" si="13"/>
        <v>2570850</v>
      </c>
    </row>
    <row r="388" spans="1:11" x14ac:dyDescent="0.2">
      <c r="A388" s="34" t="s">
        <v>16</v>
      </c>
      <c r="B388" s="34" t="s">
        <v>26</v>
      </c>
      <c r="C388" s="34" t="s">
        <v>33</v>
      </c>
      <c r="D388" s="35">
        <v>41410</v>
      </c>
      <c r="E388" s="34" t="s">
        <v>37</v>
      </c>
      <c r="F388" s="34">
        <v>500</v>
      </c>
      <c r="G388" s="36">
        <v>125</v>
      </c>
      <c r="H388" s="36">
        <v>5000</v>
      </c>
      <c r="I388" s="37">
        <v>3.5000000000000003E-2</v>
      </c>
      <c r="J388" s="9">
        <f t="shared" si="12"/>
        <v>603125</v>
      </c>
      <c r="K388" s="9">
        <f t="shared" si="13"/>
        <v>699625</v>
      </c>
    </row>
    <row r="389" spans="1:11" x14ac:dyDescent="0.2">
      <c r="A389" s="34" t="s">
        <v>16</v>
      </c>
      <c r="B389" s="34" t="s">
        <v>25</v>
      </c>
      <c r="C389" s="34" t="s">
        <v>32</v>
      </c>
      <c r="D389" s="35">
        <v>41401</v>
      </c>
      <c r="E389" s="34" t="s">
        <v>34</v>
      </c>
      <c r="F389" s="34">
        <v>5000</v>
      </c>
      <c r="G389" s="36">
        <v>320</v>
      </c>
      <c r="H389" s="36">
        <v>5000</v>
      </c>
      <c r="I389" s="37">
        <v>0.02</v>
      </c>
      <c r="J389" s="9">
        <f t="shared" si="12"/>
        <v>1568000</v>
      </c>
      <c r="K389" s="9">
        <f t="shared" si="13"/>
        <v>1818879.9999999998</v>
      </c>
    </row>
    <row r="390" spans="1:11" x14ac:dyDescent="0.2">
      <c r="A390" s="34" t="s">
        <v>16</v>
      </c>
      <c r="B390" s="34" t="s">
        <v>25</v>
      </c>
      <c r="C390" s="34" t="s">
        <v>32</v>
      </c>
      <c r="D390" s="35">
        <v>41405</v>
      </c>
      <c r="E390" s="34" t="s">
        <v>38</v>
      </c>
      <c r="F390" s="34">
        <v>1500</v>
      </c>
      <c r="G390" s="36">
        <v>220</v>
      </c>
      <c r="H390" s="36">
        <v>15000</v>
      </c>
      <c r="I390" s="37">
        <v>0.04</v>
      </c>
      <c r="J390" s="9">
        <f t="shared" si="12"/>
        <v>3168000</v>
      </c>
      <c r="K390" s="9">
        <f t="shared" si="13"/>
        <v>3674879.9999999995</v>
      </c>
    </row>
    <row r="391" spans="1:11" x14ac:dyDescent="0.2">
      <c r="A391" s="34" t="s">
        <v>16</v>
      </c>
      <c r="B391" s="34" t="s">
        <v>25</v>
      </c>
      <c r="C391" s="34" t="s">
        <v>32</v>
      </c>
      <c r="D391" s="35">
        <v>41409</v>
      </c>
      <c r="E391" s="34" t="s">
        <v>36</v>
      </c>
      <c r="F391" s="34">
        <v>1000</v>
      </c>
      <c r="G391" s="36">
        <v>120</v>
      </c>
      <c r="H391" s="36">
        <v>10000</v>
      </c>
      <c r="I391" s="37">
        <v>2.5000000000000001E-2</v>
      </c>
      <c r="J391" s="9">
        <f t="shared" si="12"/>
        <v>1170000</v>
      </c>
      <c r="K391" s="9">
        <f t="shared" si="13"/>
        <v>1357200</v>
      </c>
    </row>
    <row r="392" spans="1:11" x14ac:dyDescent="0.2">
      <c r="A392" s="34" t="s">
        <v>16</v>
      </c>
      <c r="B392" s="34" t="s">
        <v>25</v>
      </c>
      <c r="C392" s="34" t="s">
        <v>31</v>
      </c>
      <c r="D392" s="35">
        <v>41396</v>
      </c>
      <c r="E392" s="34" t="s">
        <v>35</v>
      </c>
      <c r="F392" s="34">
        <v>1000</v>
      </c>
      <c r="G392" s="36">
        <v>295</v>
      </c>
      <c r="H392" s="36">
        <v>10000</v>
      </c>
      <c r="I392" s="37">
        <v>0.03</v>
      </c>
      <c r="J392" s="9">
        <f t="shared" si="12"/>
        <v>2861500</v>
      </c>
      <c r="K392" s="9">
        <f t="shared" si="13"/>
        <v>3319340</v>
      </c>
    </row>
    <row r="393" spans="1:11" x14ac:dyDescent="0.2">
      <c r="A393" s="34" t="s">
        <v>16</v>
      </c>
      <c r="B393" s="34" t="s">
        <v>25</v>
      </c>
      <c r="C393" s="34" t="s">
        <v>31</v>
      </c>
      <c r="D393" s="35">
        <v>41400</v>
      </c>
      <c r="E393" s="34" t="s">
        <v>39</v>
      </c>
      <c r="F393" s="34">
        <v>500</v>
      </c>
      <c r="G393" s="36">
        <v>195</v>
      </c>
      <c r="H393" s="36">
        <v>5000</v>
      </c>
      <c r="I393" s="37">
        <v>1.4999999999999999E-2</v>
      </c>
      <c r="J393" s="9">
        <f t="shared" si="12"/>
        <v>960375</v>
      </c>
      <c r="K393" s="9">
        <f t="shared" si="13"/>
        <v>1114035</v>
      </c>
    </row>
    <row r="394" spans="1:11" x14ac:dyDescent="0.2">
      <c r="A394" s="34" t="s">
        <v>16</v>
      </c>
      <c r="B394" s="34" t="s">
        <v>25</v>
      </c>
      <c r="C394" s="34" t="s">
        <v>31</v>
      </c>
      <c r="D394" s="35">
        <v>41404</v>
      </c>
      <c r="E394" s="34" t="s">
        <v>37</v>
      </c>
      <c r="F394" s="34">
        <v>250</v>
      </c>
      <c r="G394" s="36">
        <v>1660</v>
      </c>
      <c r="H394" s="36">
        <v>2500</v>
      </c>
      <c r="I394" s="37">
        <v>3.5000000000000003E-2</v>
      </c>
      <c r="J394" s="9">
        <f t="shared" si="12"/>
        <v>4004750</v>
      </c>
      <c r="K394" s="9">
        <f t="shared" si="13"/>
        <v>4645510</v>
      </c>
    </row>
    <row r="395" spans="1:11" x14ac:dyDescent="0.2">
      <c r="A395" s="34" t="s">
        <v>16</v>
      </c>
      <c r="B395" s="34" t="s">
        <v>25</v>
      </c>
      <c r="C395" s="34" t="s">
        <v>30</v>
      </c>
      <c r="D395" s="35">
        <v>41395</v>
      </c>
      <c r="E395" s="34" t="s">
        <v>34</v>
      </c>
      <c r="F395" s="34">
        <v>2000</v>
      </c>
      <c r="G395" s="36">
        <v>170</v>
      </c>
      <c r="H395" s="36">
        <v>20000</v>
      </c>
      <c r="I395" s="37">
        <v>0.02</v>
      </c>
      <c r="J395" s="9">
        <f t="shared" si="12"/>
        <v>3332000</v>
      </c>
      <c r="K395" s="9">
        <f t="shared" si="13"/>
        <v>3865119.9999999995</v>
      </c>
    </row>
    <row r="396" spans="1:11" x14ac:dyDescent="0.2">
      <c r="A396" s="34" t="s">
        <v>16</v>
      </c>
      <c r="B396" s="34" t="s">
        <v>25</v>
      </c>
      <c r="C396" s="34" t="s">
        <v>30</v>
      </c>
      <c r="D396" s="35">
        <v>41399</v>
      </c>
      <c r="E396" s="34" t="s">
        <v>38</v>
      </c>
      <c r="F396" s="34">
        <v>3000</v>
      </c>
      <c r="G396" s="36">
        <v>1610</v>
      </c>
      <c r="H396" s="36">
        <v>30000</v>
      </c>
      <c r="I396" s="37">
        <v>0.04</v>
      </c>
      <c r="J396" s="9">
        <f t="shared" si="12"/>
        <v>46368000</v>
      </c>
      <c r="K396" s="9">
        <f t="shared" si="13"/>
        <v>53786880</v>
      </c>
    </row>
    <row r="397" spans="1:11" x14ac:dyDescent="0.2">
      <c r="A397" s="34" t="s">
        <v>16</v>
      </c>
      <c r="B397" s="34" t="s">
        <v>25</v>
      </c>
      <c r="C397" s="34" t="s">
        <v>30</v>
      </c>
      <c r="D397" s="35">
        <v>41411</v>
      </c>
      <c r="E397" s="34" t="s">
        <v>38</v>
      </c>
      <c r="F397" s="34">
        <v>500</v>
      </c>
      <c r="G397" s="36">
        <v>370</v>
      </c>
      <c r="H397" s="36">
        <v>5000</v>
      </c>
      <c r="I397" s="37">
        <v>0.04</v>
      </c>
      <c r="J397" s="9">
        <f t="shared" si="12"/>
        <v>1776000</v>
      </c>
      <c r="K397" s="9">
        <f t="shared" si="13"/>
        <v>2060159.9999999998</v>
      </c>
    </row>
    <row r="398" spans="1:11" x14ac:dyDescent="0.2">
      <c r="A398" s="34" t="s">
        <v>16</v>
      </c>
      <c r="B398" s="34" t="s">
        <v>25</v>
      </c>
      <c r="C398" s="34" t="s">
        <v>30</v>
      </c>
      <c r="D398" s="35">
        <v>41415</v>
      </c>
      <c r="E398" s="34" t="s">
        <v>36</v>
      </c>
      <c r="F398" s="34">
        <v>250</v>
      </c>
      <c r="G398" s="36">
        <v>270</v>
      </c>
      <c r="H398" s="36">
        <v>2500</v>
      </c>
      <c r="I398" s="37">
        <v>2.5000000000000001E-2</v>
      </c>
      <c r="J398" s="9">
        <f t="shared" si="12"/>
        <v>658125</v>
      </c>
      <c r="K398" s="9">
        <f t="shared" si="13"/>
        <v>763425</v>
      </c>
    </row>
    <row r="399" spans="1:11" x14ac:dyDescent="0.2">
      <c r="A399" s="34" t="s">
        <v>16</v>
      </c>
      <c r="B399" s="34" t="s">
        <v>25</v>
      </c>
      <c r="C399" s="34" t="s">
        <v>33</v>
      </c>
      <c r="D399" s="35">
        <v>41406</v>
      </c>
      <c r="E399" s="34" t="s">
        <v>39</v>
      </c>
      <c r="F399" s="34">
        <v>2000</v>
      </c>
      <c r="G399" s="36">
        <v>345</v>
      </c>
      <c r="H399" s="36">
        <v>20000</v>
      </c>
      <c r="I399" s="37">
        <v>1.4999999999999999E-2</v>
      </c>
      <c r="J399" s="9">
        <f t="shared" si="12"/>
        <v>6796500</v>
      </c>
      <c r="K399" s="9">
        <f t="shared" si="13"/>
        <v>7883939.9999999991</v>
      </c>
    </row>
    <row r="400" spans="1:11" x14ac:dyDescent="0.2">
      <c r="A400" s="34" t="s">
        <v>16</v>
      </c>
      <c r="B400" s="34" t="s">
        <v>25</v>
      </c>
      <c r="C400" s="34" t="s">
        <v>33</v>
      </c>
      <c r="D400" s="35">
        <v>41410</v>
      </c>
      <c r="E400" s="34" t="s">
        <v>37</v>
      </c>
      <c r="F400" s="34">
        <v>3000</v>
      </c>
      <c r="G400" s="36">
        <v>245</v>
      </c>
      <c r="H400" s="36">
        <v>30000</v>
      </c>
      <c r="I400" s="37">
        <v>3.5000000000000003E-2</v>
      </c>
      <c r="J400" s="9">
        <f t="shared" si="12"/>
        <v>7092750</v>
      </c>
      <c r="K400" s="9">
        <f t="shared" si="13"/>
        <v>8227589.9999999991</v>
      </c>
    </row>
    <row r="401" spans="1:11" x14ac:dyDescent="0.2">
      <c r="A401" s="34" t="s">
        <v>16</v>
      </c>
      <c r="B401" s="34" t="s">
        <v>25</v>
      </c>
      <c r="C401" s="34" t="s">
        <v>33</v>
      </c>
      <c r="D401" s="35">
        <v>41414</v>
      </c>
      <c r="E401" s="34" t="s">
        <v>35</v>
      </c>
      <c r="F401" s="34">
        <v>5000</v>
      </c>
      <c r="G401" s="36">
        <v>145</v>
      </c>
      <c r="H401" s="36">
        <v>5000</v>
      </c>
      <c r="I401" s="37">
        <v>0.03</v>
      </c>
      <c r="J401" s="9">
        <f t="shared" si="12"/>
        <v>703250</v>
      </c>
      <c r="K401" s="9">
        <f t="shared" si="13"/>
        <v>815770</v>
      </c>
    </row>
    <row r="402" spans="1:11" x14ac:dyDescent="0.2">
      <c r="A402" s="34" t="s">
        <v>16</v>
      </c>
      <c r="B402" s="34" t="s">
        <v>25</v>
      </c>
      <c r="C402" s="34" t="s">
        <v>33</v>
      </c>
      <c r="D402" s="35">
        <v>41418</v>
      </c>
      <c r="E402" s="34" t="s">
        <v>39</v>
      </c>
      <c r="F402" s="34">
        <v>1500</v>
      </c>
      <c r="G402" s="36">
        <v>1560</v>
      </c>
      <c r="H402" s="36">
        <v>15000</v>
      </c>
      <c r="I402" s="37">
        <v>1.4999999999999999E-2</v>
      </c>
      <c r="J402" s="9">
        <f t="shared" si="12"/>
        <v>23049000</v>
      </c>
      <c r="K402" s="9">
        <f t="shared" si="13"/>
        <v>26736840</v>
      </c>
    </row>
    <row r="403" spans="1:11" x14ac:dyDescent="0.2">
      <c r="A403" s="34" t="s">
        <v>19</v>
      </c>
      <c r="B403" s="34" t="s">
        <v>28</v>
      </c>
      <c r="C403" s="34" t="s">
        <v>32</v>
      </c>
      <c r="D403" s="35">
        <v>41397</v>
      </c>
      <c r="E403" s="34" t="s">
        <v>36</v>
      </c>
      <c r="F403" s="34">
        <v>2000</v>
      </c>
      <c r="G403" s="36">
        <v>660</v>
      </c>
      <c r="H403" s="36">
        <v>20000</v>
      </c>
      <c r="I403" s="37">
        <v>2.5000000000000001E-2</v>
      </c>
      <c r="J403" s="9">
        <f t="shared" si="12"/>
        <v>12870000</v>
      </c>
      <c r="K403" s="9">
        <f t="shared" si="13"/>
        <v>14929199.999999998</v>
      </c>
    </row>
    <row r="404" spans="1:11" x14ac:dyDescent="0.2">
      <c r="A404" s="34" t="s">
        <v>19</v>
      </c>
      <c r="B404" s="34" t="s">
        <v>28</v>
      </c>
      <c r="C404" s="34" t="s">
        <v>32</v>
      </c>
      <c r="D404" s="35">
        <v>41401</v>
      </c>
      <c r="E404" s="34" t="s">
        <v>34</v>
      </c>
      <c r="F404" s="34">
        <v>3000</v>
      </c>
      <c r="G404" s="36">
        <v>560</v>
      </c>
      <c r="H404" s="36">
        <v>30000</v>
      </c>
      <c r="I404" s="37">
        <v>0.02</v>
      </c>
      <c r="J404" s="9">
        <f t="shared" si="12"/>
        <v>16464000</v>
      </c>
      <c r="K404" s="9">
        <f t="shared" si="13"/>
        <v>19098240</v>
      </c>
    </row>
    <row r="405" spans="1:11" x14ac:dyDescent="0.2">
      <c r="A405" s="34" t="s">
        <v>19</v>
      </c>
      <c r="B405" s="34" t="s">
        <v>28</v>
      </c>
      <c r="C405" s="34" t="s">
        <v>32</v>
      </c>
      <c r="D405" s="35">
        <v>41405</v>
      </c>
      <c r="E405" s="34" t="s">
        <v>38</v>
      </c>
      <c r="F405" s="34">
        <v>5000</v>
      </c>
      <c r="G405" s="36">
        <v>460</v>
      </c>
      <c r="H405" s="36">
        <v>5000</v>
      </c>
      <c r="I405" s="37">
        <v>0.04</v>
      </c>
      <c r="J405" s="9">
        <f t="shared" si="12"/>
        <v>2208000</v>
      </c>
      <c r="K405" s="9">
        <f t="shared" si="13"/>
        <v>2561280</v>
      </c>
    </row>
    <row r="406" spans="1:11" x14ac:dyDescent="0.2">
      <c r="A406" s="34" t="s">
        <v>19</v>
      </c>
      <c r="B406" s="34" t="s">
        <v>28</v>
      </c>
      <c r="C406" s="34" t="s">
        <v>31</v>
      </c>
      <c r="D406" s="35">
        <v>41396</v>
      </c>
      <c r="E406" s="34" t="s">
        <v>35</v>
      </c>
      <c r="F406" s="34">
        <v>1500</v>
      </c>
      <c r="G406" s="36">
        <v>535</v>
      </c>
      <c r="H406" s="36">
        <v>15000</v>
      </c>
      <c r="I406" s="37">
        <v>0.03</v>
      </c>
      <c r="J406" s="9">
        <f t="shared" si="12"/>
        <v>7784250</v>
      </c>
      <c r="K406" s="9">
        <f t="shared" si="13"/>
        <v>9029730</v>
      </c>
    </row>
    <row r="407" spans="1:11" x14ac:dyDescent="0.2">
      <c r="A407" s="34" t="s">
        <v>19</v>
      </c>
      <c r="B407" s="34" t="s">
        <v>28</v>
      </c>
      <c r="C407" s="34" t="s">
        <v>31</v>
      </c>
      <c r="D407" s="35">
        <v>41400</v>
      </c>
      <c r="E407" s="34" t="s">
        <v>39</v>
      </c>
      <c r="F407" s="34">
        <v>1000</v>
      </c>
      <c r="G407" s="36">
        <v>435</v>
      </c>
      <c r="H407" s="36">
        <v>10000</v>
      </c>
      <c r="I407" s="37">
        <v>1.4999999999999999E-2</v>
      </c>
      <c r="J407" s="9">
        <f t="shared" si="12"/>
        <v>4284750</v>
      </c>
      <c r="K407" s="9">
        <f t="shared" si="13"/>
        <v>4970310</v>
      </c>
    </row>
    <row r="408" spans="1:11" x14ac:dyDescent="0.2">
      <c r="A408" s="34" t="s">
        <v>19</v>
      </c>
      <c r="B408" s="34" t="s">
        <v>28</v>
      </c>
      <c r="C408" s="34" t="s">
        <v>31</v>
      </c>
      <c r="D408" s="35">
        <v>41416</v>
      </c>
      <c r="E408" s="34" t="s">
        <v>37</v>
      </c>
      <c r="F408" s="34">
        <v>5000</v>
      </c>
      <c r="G408" s="36">
        <v>635</v>
      </c>
      <c r="H408" s="36">
        <v>5000</v>
      </c>
      <c r="I408" s="37">
        <v>3.5000000000000003E-2</v>
      </c>
      <c r="J408" s="9">
        <f t="shared" si="12"/>
        <v>3063875</v>
      </c>
      <c r="K408" s="9">
        <f t="shared" si="13"/>
        <v>3554094.9999999995</v>
      </c>
    </row>
    <row r="409" spans="1:11" x14ac:dyDescent="0.2">
      <c r="A409" s="34" t="s">
        <v>19</v>
      </c>
      <c r="B409" s="34" t="s">
        <v>28</v>
      </c>
      <c r="C409" s="34" t="s">
        <v>30</v>
      </c>
      <c r="D409" s="35">
        <v>41395</v>
      </c>
      <c r="E409" s="34" t="s">
        <v>34</v>
      </c>
      <c r="F409" s="34">
        <v>250</v>
      </c>
      <c r="G409" s="36">
        <v>410</v>
      </c>
      <c r="H409" s="36">
        <v>2500</v>
      </c>
      <c r="I409" s="37">
        <v>0.02</v>
      </c>
      <c r="J409" s="9">
        <f t="shared" si="12"/>
        <v>1004500</v>
      </c>
      <c r="K409" s="9">
        <f t="shared" si="13"/>
        <v>1165220</v>
      </c>
    </row>
    <row r="410" spans="1:11" x14ac:dyDescent="0.2">
      <c r="A410" s="34" t="s">
        <v>19</v>
      </c>
      <c r="B410" s="34" t="s">
        <v>28</v>
      </c>
      <c r="C410" s="34" t="s">
        <v>30</v>
      </c>
      <c r="D410" s="35">
        <v>41411</v>
      </c>
      <c r="E410" s="34" t="s">
        <v>38</v>
      </c>
      <c r="F410" s="34">
        <v>1000</v>
      </c>
      <c r="G410" s="36">
        <v>610</v>
      </c>
      <c r="H410" s="36">
        <v>10000</v>
      </c>
      <c r="I410" s="37">
        <v>0.04</v>
      </c>
      <c r="J410" s="9">
        <f t="shared" si="12"/>
        <v>5856000</v>
      </c>
      <c r="K410" s="9">
        <f t="shared" si="13"/>
        <v>6792959.9999999991</v>
      </c>
    </row>
    <row r="411" spans="1:11" x14ac:dyDescent="0.2">
      <c r="A411" s="34" t="s">
        <v>19</v>
      </c>
      <c r="B411" s="34" t="s">
        <v>28</v>
      </c>
      <c r="C411" s="34" t="s">
        <v>30</v>
      </c>
      <c r="D411" s="35">
        <v>41415</v>
      </c>
      <c r="E411" s="34" t="s">
        <v>36</v>
      </c>
      <c r="F411" s="34">
        <v>500</v>
      </c>
      <c r="G411" s="36">
        <v>510</v>
      </c>
      <c r="H411" s="36">
        <v>5000</v>
      </c>
      <c r="I411" s="37">
        <v>2.5000000000000001E-2</v>
      </c>
      <c r="J411" s="9">
        <f t="shared" si="12"/>
        <v>2486250</v>
      </c>
      <c r="K411" s="9">
        <f t="shared" si="13"/>
        <v>2884050</v>
      </c>
    </row>
    <row r="412" spans="1:11" x14ac:dyDescent="0.2">
      <c r="A412" s="34" t="s">
        <v>19</v>
      </c>
      <c r="B412" s="34" t="s">
        <v>28</v>
      </c>
      <c r="C412" s="34" t="s">
        <v>33</v>
      </c>
      <c r="D412" s="35">
        <v>41402</v>
      </c>
      <c r="E412" s="34" t="s">
        <v>35</v>
      </c>
      <c r="F412" s="34">
        <v>500</v>
      </c>
      <c r="G412" s="36">
        <v>685</v>
      </c>
      <c r="H412" s="36">
        <v>5000</v>
      </c>
      <c r="I412" s="37">
        <v>0.03</v>
      </c>
      <c r="J412" s="9">
        <f t="shared" si="12"/>
        <v>3322250</v>
      </c>
      <c r="K412" s="9">
        <f t="shared" si="13"/>
        <v>3853809.9999999995</v>
      </c>
    </row>
    <row r="413" spans="1:11" x14ac:dyDescent="0.2">
      <c r="A413" s="34" t="s">
        <v>19</v>
      </c>
      <c r="B413" s="34" t="s">
        <v>28</v>
      </c>
      <c r="C413" s="34" t="s">
        <v>33</v>
      </c>
      <c r="D413" s="35">
        <v>41406</v>
      </c>
      <c r="E413" s="34" t="s">
        <v>39</v>
      </c>
      <c r="F413" s="34">
        <v>250</v>
      </c>
      <c r="G413" s="36">
        <v>585</v>
      </c>
      <c r="H413" s="36">
        <v>2500</v>
      </c>
      <c r="I413" s="37">
        <v>1.4999999999999999E-2</v>
      </c>
      <c r="J413" s="9">
        <f t="shared" si="12"/>
        <v>1440562.5</v>
      </c>
      <c r="K413" s="9">
        <f t="shared" si="13"/>
        <v>1671052.5</v>
      </c>
    </row>
    <row r="414" spans="1:11" x14ac:dyDescent="0.2">
      <c r="A414" s="34" t="s">
        <v>19</v>
      </c>
      <c r="B414" s="34" t="s">
        <v>28</v>
      </c>
      <c r="C414" s="34" t="s">
        <v>33</v>
      </c>
      <c r="D414" s="35">
        <v>41410</v>
      </c>
      <c r="E414" s="34" t="s">
        <v>37</v>
      </c>
      <c r="F414" s="34">
        <v>2000</v>
      </c>
      <c r="G414" s="36">
        <v>485</v>
      </c>
      <c r="H414" s="36">
        <v>20000</v>
      </c>
      <c r="I414" s="37">
        <v>3.5000000000000003E-2</v>
      </c>
      <c r="J414" s="9">
        <f t="shared" si="12"/>
        <v>9360500</v>
      </c>
      <c r="K414" s="9">
        <f t="shared" si="13"/>
        <v>10858180</v>
      </c>
    </row>
    <row r="415" spans="1:11" x14ac:dyDescent="0.2">
      <c r="A415" s="34" t="s">
        <v>19</v>
      </c>
      <c r="B415" s="34" t="s">
        <v>28</v>
      </c>
      <c r="C415" s="34" t="s">
        <v>33</v>
      </c>
      <c r="D415" s="35">
        <v>41414</v>
      </c>
      <c r="E415" s="34" t="s">
        <v>35</v>
      </c>
      <c r="F415" s="34">
        <v>3000</v>
      </c>
      <c r="G415" s="36">
        <v>385</v>
      </c>
      <c r="H415" s="36">
        <v>30000</v>
      </c>
      <c r="I415" s="37">
        <v>0.03</v>
      </c>
      <c r="J415" s="9">
        <f t="shared" si="12"/>
        <v>11203500</v>
      </c>
      <c r="K415" s="9">
        <f t="shared" si="13"/>
        <v>12996060</v>
      </c>
    </row>
    <row r="416" spans="1:11" x14ac:dyDescent="0.2">
      <c r="A416" s="34" t="s">
        <v>19</v>
      </c>
      <c r="B416" s="34" t="s">
        <v>29</v>
      </c>
      <c r="C416" s="34" t="s">
        <v>32</v>
      </c>
      <c r="D416" s="35">
        <v>41397</v>
      </c>
      <c r="E416" s="34" t="s">
        <v>36</v>
      </c>
      <c r="F416" s="34">
        <v>1000</v>
      </c>
      <c r="G416" s="36">
        <v>540</v>
      </c>
      <c r="H416" s="36">
        <v>10000</v>
      </c>
      <c r="I416" s="37">
        <v>2.5000000000000001E-2</v>
      </c>
      <c r="J416" s="9">
        <f t="shared" si="12"/>
        <v>5265000</v>
      </c>
      <c r="K416" s="9">
        <f t="shared" si="13"/>
        <v>6107400</v>
      </c>
    </row>
    <row r="417" spans="1:11" x14ac:dyDescent="0.2">
      <c r="A417" s="34" t="s">
        <v>19</v>
      </c>
      <c r="B417" s="34" t="s">
        <v>29</v>
      </c>
      <c r="C417" s="34" t="s">
        <v>32</v>
      </c>
      <c r="D417" s="35">
        <v>41401</v>
      </c>
      <c r="E417" s="34" t="s">
        <v>34</v>
      </c>
      <c r="F417" s="34">
        <v>500</v>
      </c>
      <c r="G417" s="36">
        <v>440</v>
      </c>
      <c r="H417" s="36">
        <v>5000</v>
      </c>
      <c r="I417" s="37">
        <v>0.02</v>
      </c>
      <c r="J417" s="9">
        <f t="shared" si="12"/>
        <v>2156000</v>
      </c>
      <c r="K417" s="9">
        <f t="shared" si="13"/>
        <v>2500960</v>
      </c>
    </row>
    <row r="418" spans="1:11" x14ac:dyDescent="0.2">
      <c r="A418" s="34" t="s">
        <v>19</v>
      </c>
      <c r="B418" s="34" t="s">
        <v>29</v>
      </c>
      <c r="C418" s="34" t="s">
        <v>32</v>
      </c>
      <c r="D418" s="35">
        <v>41417</v>
      </c>
      <c r="E418" s="34" t="s">
        <v>38</v>
      </c>
      <c r="F418" s="34">
        <v>1500</v>
      </c>
      <c r="G418" s="36">
        <v>640</v>
      </c>
      <c r="H418" s="36">
        <v>15000</v>
      </c>
      <c r="I418" s="37">
        <v>0.04</v>
      </c>
      <c r="J418" s="9">
        <f t="shared" si="12"/>
        <v>9216000</v>
      </c>
      <c r="K418" s="9">
        <f t="shared" si="13"/>
        <v>10690560</v>
      </c>
    </row>
    <row r="419" spans="1:11" x14ac:dyDescent="0.2">
      <c r="A419" s="34" t="s">
        <v>19</v>
      </c>
      <c r="B419" s="34" t="s">
        <v>29</v>
      </c>
      <c r="C419" s="34" t="s">
        <v>31</v>
      </c>
      <c r="D419" s="35">
        <v>41396</v>
      </c>
      <c r="E419" s="34" t="s">
        <v>35</v>
      </c>
      <c r="F419" s="34">
        <v>2000</v>
      </c>
      <c r="G419" s="36">
        <v>415</v>
      </c>
      <c r="H419" s="36">
        <v>20000</v>
      </c>
      <c r="I419" s="37">
        <v>0.03</v>
      </c>
      <c r="J419" s="9">
        <f t="shared" si="12"/>
        <v>8051000</v>
      </c>
      <c r="K419" s="9">
        <f t="shared" si="13"/>
        <v>9339160</v>
      </c>
    </row>
    <row r="420" spans="1:11" x14ac:dyDescent="0.2">
      <c r="A420" s="34" t="s">
        <v>19</v>
      </c>
      <c r="B420" s="34" t="s">
        <v>29</v>
      </c>
      <c r="C420" s="34" t="s">
        <v>31</v>
      </c>
      <c r="D420" s="35">
        <v>41412</v>
      </c>
      <c r="E420" s="34" t="s">
        <v>39</v>
      </c>
      <c r="F420" s="34">
        <v>500</v>
      </c>
      <c r="G420" s="36">
        <v>615</v>
      </c>
      <c r="H420" s="36">
        <v>5000</v>
      </c>
      <c r="I420" s="37">
        <v>1.4999999999999999E-2</v>
      </c>
      <c r="J420" s="9">
        <f t="shared" si="12"/>
        <v>3028875</v>
      </c>
      <c r="K420" s="9">
        <f t="shared" si="13"/>
        <v>3513494.9999999995</v>
      </c>
    </row>
    <row r="421" spans="1:11" x14ac:dyDescent="0.2">
      <c r="A421" s="34" t="s">
        <v>19</v>
      </c>
      <c r="B421" s="34" t="s">
        <v>29</v>
      </c>
      <c r="C421" s="34" t="s">
        <v>31</v>
      </c>
      <c r="D421" s="35">
        <v>41416</v>
      </c>
      <c r="E421" s="34" t="s">
        <v>37</v>
      </c>
      <c r="F421" s="34">
        <v>250</v>
      </c>
      <c r="G421" s="36">
        <v>515</v>
      </c>
      <c r="H421" s="36">
        <v>2500</v>
      </c>
      <c r="I421" s="37">
        <v>3.5000000000000003E-2</v>
      </c>
      <c r="J421" s="9">
        <f t="shared" si="12"/>
        <v>1242437.5</v>
      </c>
      <c r="K421" s="9">
        <f t="shared" si="13"/>
        <v>1441227.5</v>
      </c>
    </row>
    <row r="422" spans="1:11" x14ac:dyDescent="0.2">
      <c r="A422" s="34" t="s">
        <v>19</v>
      </c>
      <c r="B422" s="34" t="s">
        <v>29</v>
      </c>
      <c r="C422" s="34" t="s">
        <v>30</v>
      </c>
      <c r="D422" s="35">
        <v>41403</v>
      </c>
      <c r="E422" s="34" t="s">
        <v>36</v>
      </c>
      <c r="F422" s="34">
        <v>250</v>
      </c>
      <c r="G422" s="36">
        <v>690</v>
      </c>
      <c r="H422" s="36">
        <v>2500</v>
      </c>
      <c r="I422" s="37">
        <v>2.5000000000000001E-2</v>
      </c>
      <c r="J422" s="9">
        <f t="shared" si="12"/>
        <v>1681875</v>
      </c>
      <c r="K422" s="9">
        <f t="shared" si="13"/>
        <v>1950974.9999999998</v>
      </c>
    </row>
    <row r="423" spans="1:11" x14ac:dyDescent="0.2">
      <c r="A423" s="34" t="s">
        <v>19</v>
      </c>
      <c r="B423" s="34" t="s">
        <v>29</v>
      </c>
      <c r="C423" s="34" t="s">
        <v>30</v>
      </c>
      <c r="D423" s="35">
        <v>41407</v>
      </c>
      <c r="E423" s="34" t="s">
        <v>34</v>
      </c>
      <c r="F423" s="34">
        <v>2000</v>
      </c>
      <c r="G423" s="36">
        <v>590</v>
      </c>
      <c r="H423" s="36">
        <v>20000</v>
      </c>
      <c r="I423" s="37">
        <v>0.02</v>
      </c>
      <c r="J423" s="9">
        <f t="shared" si="12"/>
        <v>11564000</v>
      </c>
      <c r="K423" s="9">
        <f t="shared" si="13"/>
        <v>13414240</v>
      </c>
    </row>
    <row r="424" spans="1:11" x14ac:dyDescent="0.2">
      <c r="A424" s="34" t="s">
        <v>19</v>
      </c>
      <c r="B424" s="34" t="s">
        <v>29</v>
      </c>
      <c r="C424" s="34" t="s">
        <v>30</v>
      </c>
      <c r="D424" s="35">
        <v>41411</v>
      </c>
      <c r="E424" s="34" t="s">
        <v>38</v>
      </c>
      <c r="F424" s="34">
        <v>3000</v>
      </c>
      <c r="G424" s="36">
        <v>490</v>
      </c>
      <c r="H424" s="36">
        <v>30000</v>
      </c>
      <c r="I424" s="37">
        <v>0.04</v>
      </c>
      <c r="J424" s="9">
        <f t="shared" si="12"/>
        <v>14112000</v>
      </c>
      <c r="K424" s="9">
        <f t="shared" si="13"/>
        <v>16369919.999999998</v>
      </c>
    </row>
    <row r="425" spans="1:11" x14ac:dyDescent="0.2">
      <c r="A425" s="34" t="s">
        <v>19</v>
      </c>
      <c r="B425" s="34" t="s">
        <v>29</v>
      </c>
      <c r="C425" s="34" t="s">
        <v>30</v>
      </c>
      <c r="D425" s="35">
        <v>41415</v>
      </c>
      <c r="E425" s="34" t="s">
        <v>36</v>
      </c>
      <c r="F425" s="34">
        <v>5000</v>
      </c>
      <c r="G425" s="36">
        <v>390</v>
      </c>
      <c r="H425" s="36">
        <v>5000</v>
      </c>
      <c r="I425" s="37">
        <v>2.5000000000000001E-2</v>
      </c>
      <c r="J425" s="9">
        <f t="shared" si="12"/>
        <v>1901250</v>
      </c>
      <c r="K425" s="9">
        <f t="shared" si="13"/>
        <v>2205450</v>
      </c>
    </row>
    <row r="426" spans="1:11" x14ac:dyDescent="0.2">
      <c r="A426" s="34" t="s">
        <v>19</v>
      </c>
      <c r="B426" s="34" t="s">
        <v>29</v>
      </c>
      <c r="C426" s="34" t="s">
        <v>33</v>
      </c>
      <c r="D426" s="35">
        <v>41398</v>
      </c>
      <c r="E426" s="34" t="s">
        <v>37</v>
      </c>
      <c r="F426" s="34">
        <v>3000</v>
      </c>
      <c r="G426" s="36">
        <v>665</v>
      </c>
      <c r="H426" s="36">
        <v>30000</v>
      </c>
      <c r="I426" s="37">
        <v>3.5000000000000003E-2</v>
      </c>
      <c r="J426" s="9">
        <f t="shared" si="12"/>
        <v>19251750</v>
      </c>
      <c r="K426" s="9">
        <f t="shared" si="13"/>
        <v>22332030</v>
      </c>
    </row>
    <row r="427" spans="1:11" x14ac:dyDescent="0.2">
      <c r="A427" s="34" t="s">
        <v>19</v>
      </c>
      <c r="B427" s="34" t="s">
        <v>29</v>
      </c>
      <c r="C427" s="34" t="s">
        <v>33</v>
      </c>
      <c r="D427" s="35">
        <v>41402</v>
      </c>
      <c r="E427" s="34" t="s">
        <v>35</v>
      </c>
      <c r="F427" s="34">
        <v>5000</v>
      </c>
      <c r="G427" s="36">
        <v>565</v>
      </c>
      <c r="H427" s="36">
        <v>5000</v>
      </c>
      <c r="I427" s="37">
        <v>0.03</v>
      </c>
      <c r="J427" s="9">
        <f t="shared" si="12"/>
        <v>2740250</v>
      </c>
      <c r="K427" s="9">
        <f t="shared" si="13"/>
        <v>3178690</v>
      </c>
    </row>
    <row r="428" spans="1:11" x14ac:dyDescent="0.2">
      <c r="A428" s="34" t="s">
        <v>19</v>
      </c>
      <c r="B428" s="34" t="s">
        <v>29</v>
      </c>
      <c r="C428" s="34" t="s">
        <v>33</v>
      </c>
      <c r="D428" s="35">
        <v>41406</v>
      </c>
      <c r="E428" s="34" t="s">
        <v>39</v>
      </c>
      <c r="F428" s="34">
        <v>1500</v>
      </c>
      <c r="G428" s="36">
        <v>465</v>
      </c>
      <c r="H428" s="36">
        <v>15000</v>
      </c>
      <c r="I428" s="37">
        <v>1.4999999999999999E-2</v>
      </c>
      <c r="J428" s="9">
        <f t="shared" si="12"/>
        <v>6870375</v>
      </c>
      <c r="K428" s="9">
        <f t="shared" si="13"/>
        <v>7969634.9999999991</v>
      </c>
    </row>
    <row r="429" spans="1:11" x14ac:dyDescent="0.2">
      <c r="A429" s="34" t="s">
        <v>19</v>
      </c>
      <c r="B429" s="34" t="s">
        <v>27</v>
      </c>
      <c r="C429" s="34" t="s">
        <v>32</v>
      </c>
      <c r="D429" s="35">
        <v>41401</v>
      </c>
      <c r="E429" s="34" t="s">
        <v>34</v>
      </c>
      <c r="F429" s="34">
        <v>1000</v>
      </c>
      <c r="G429" s="36">
        <v>680</v>
      </c>
      <c r="H429" s="36">
        <v>10000</v>
      </c>
      <c r="I429" s="37">
        <v>0.02</v>
      </c>
      <c r="J429" s="9">
        <f t="shared" si="12"/>
        <v>6664000</v>
      </c>
      <c r="K429" s="9">
        <f t="shared" si="13"/>
        <v>7730239.9999999991</v>
      </c>
    </row>
    <row r="430" spans="1:11" x14ac:dyDescent="0.2">
      <c r="A430" s="34" t="s">
        <v>19</v>
      </c>
      <c r="B430" s="34" t="s">
        <v>27</v>
      </c>
      <c r="C430" s="34" t="s">
        <v>32</v>
      </c>
      <c r="D430" s="35">
        <v>41405</v>
      </c>
      <c r="E430" s="34" t="s">
        <v>38</v>
      </c>
      <c r="F430" s="34">
        <v>500</v>
      </c>
      <c r="G430" s="36">
        <v>580</v>
      </c>
      <c r="H430" s="36">
        <v>5000</v>
      </c>
      <c r="I430" s="37">
        <v>0.04</v>
      </c>
      <c r="J430" s="9">
        <f t="shared" si="12"/>
        <v>2784000</v>
      </c>
      <c r="K430" s="9">
        <f t="shared" si="13"/>
        <v>3229440</v>
      </c>
    </row>
    <row r="431" spans="1:11" x14ac:dyDescent="0.2">
      <c r="A431" s="34" t="s">
        <v>19</v>
      </c>
      <c r="B431" s="34" t="s">
        <v>27</v>
      </c>
      <c r="C431" s="34" t="s">
        <v>32</v>
      </c>
      <c r="D431" s="35">
        <v>41409</v>
      </c>
      <c r="E431" s="34" t="s">
        <v>36</v>
      </c>
      <c r="F431" s="34">
        <v>250</v>
      </c>
      <c r="G431" s="36">
        <v>480</v>
      </c>
      <c r="H431" s="36">
        <v>2500</v>
      </c>
      <c r="I431" s="37">
        <v>2.5000000000000001E-2</v>
      </c>
      <c r="J431" s="9">
        <f t="shared" si="12"/>
        <v>1170000</v>
      </c>
      <c r="K431" s="9">
        <f t="shared" si="13"/>
        <v>1357200</v>
      </c>
    </row>
    <row r="432" spans="1:11" x14ac:dyDescent="0.2">
      <c r="A432" s="34" t="s">
        <v>19</v>
      </c>
      <c r="B432" s="34" t="s">
        <v>27</v>
      </c>
      <c r="C432" s="34" t="s">
        <v>32</v>
      </c>
      <c r="D432" s="35">
        <v>41413</v>
      </c>
      <c r="E432" s="34" t="s">
        <v>34</v>
      </c>
      <c r="F432" s="34">
        <v>2000</v>
      </c>
      <c r="G432" s="36">
        <v>380</v>
      </c>
      <c r="H432" s="36">
        <v>20000</v>
      </c>
      <c r="I432" s="37">
        <v>0.02</v>
      </c>
      <c r="J432" s="9">
        <f t="shared" si="12"/>
        <v>7448000</v>
      </c>
      <c r="K432" s="9">
        <f t="shared" si="13"/>
        <v>8639680</v>
      </c>
    </row>
    <row r="433" spans="1:11" x14ac:dyDescent="0.2">
      <c r="A433" s="34" t="s">
        <v>19</v>
      </c>
      <c r="B433" s="34" t="s">
        <v>27</v>
      </c>
      <c r="C433" s="34" t="s">
        <v>31</v>
      </c>
      <c r="D433" s="35">
        <v>41396</v>
      </c>
      <c r="E433" s="34" t="s">
        <v>35</v>
      </c>
      <c r="F433" s="34">
        <v>250</v>
      </c>
      <c r="G433" s="36">
        <v>655</v>
      </c>
      <c r="H433" s="36">
        <v>2500</v>
      </c>
      <c r="I433" s="37">
        <v>0.03</v>
      </c>
      <c r="J433" s="9">
        <f t="shared" si="12"/>
        <v>1588375</v>
      </c>
      <c r="K433" s="9">
        <f t="shared" si="13"/>
        <v>1842514.9999999998</v>
      </c>
    </row>
    <row r="434" spans="1:11" x14ac:dyDescent="0.2">
      <c r="A434" s="34" t="s">
        <v>19</v>
      </c>
      <c r="B434" s="34" t="s">
        <v>27</v>
      </c>
      <c r="C434" s="34" t="s">
        <v>31</v>
      </c>
      <c r="D434" s="35">
        <v>41400</v>
      </c>
      <c r="E434" s="34" t="s">
        <v>39</v>
      </c>
      <c r="F434" s="34">
        <v>2000</v>
      </c>
      <c r="G434" s="36">
        <v>555</v>
      </c>
      <c r="H434" s="36">
        <v>20000</v>
      </c>
      <c r="I434" s="37">
        <v>1.4999999999999999E-2</v>
      </c>
      <c r="J434" s="9">
        <f t="shared" si="12"/>
        <v>10933500</v>
      </c>
      <c r="K434" s="9">
        <f t="shared" si="13"/>
        <v>12682860</v>
      </c>
    </row>
    <row r="435" spans="1:11" x14ac:dyDescent="0.2">
      <c r="A435" s="34" t="s">
        <v>19</v>
      </c>
      <c r="B435" s="34" t="s">
        <v>27</v>
      </c>
      <c r="C435" s="34" t="s">
        <v>31</v>
      </c>
      <c r="D435" s="35">
        <v>41404</v>
      </c>
      <c r="E435" s="34" t="s">
        <v>37</v>
      </c>
      <c r="F435" s="34">
        <v>3000</v>
      </c>
      <c r="G435" s="36">
        <v>455</v>
      </c>
      <c r="H435" s="36">
        <v>30000</v>
      </c>
      <c r="I435" s="37">
        <v>3.5000000000000003E-2</v>
      </c>
      <c r="J435" s="9">
        <f t="shared" si="12"/>
        <v>13172250</v>
      </c>
      <c r="K435" s="9">
        <f t="shared" si="13"/>
        <v>15279809.999999998</v>
      </c>
    </row>
    <row r="436" spans="1:11" x14ac:dyDescent="0.2">
      <c r="A436" s="34" t="s">
        <v>19</v>
      </c>
      <c r="B436" s="34" t="s">
        <v>27</v>
      </c>
      <c r="C436" s="34" t="s">
        <v>30</v>
      </c>
      <c r="D436" s="35">
        <v>41395</v>
      </c>
      <c r="E436" s="34" t="s">
        <v>34</v>
      </c>
      <c r="F436" s="34">
        <v>5000</v>
      </c>
      <c r="G436" s="36">
        <v>530</v>
      </c>
      <c r="H436" s="36">
        <v>5000</v>
      </c>
      <c r="I436" s="37">
        <v>0.02</v>
      </c>
      <c r="J436" s="9">
        <f t="shared" si="12"/>
        <v>2597000</v>
      </c>
      <c r="K436" s="9">
        <f t="shared" si="13"/>
        <v>3012520</v>
      </c>
    </row>
    <row r="437" spans="1:11" x14ac:dyDescent="0.2">
      <c r="A437" s="34" t="s">
        <v>19</v>
      </c>
      <c r="B437" s="34" t="s">
        <v>27</v>
      </c>
      <c r="C437" s="34" t="s">
        <v>30</v>
      </c>
      <c r="D437" s="35">
        <v>41399</v>
      </c>
      <c r="E437" s="34" t="s">
        <v>38</v>
      </c>
      <c r="F437" s="34">
        <v>1500</v>
      </c>
      <c r="G437" s="36">
        <v>430</v>
      </c>
      <c r="H437" s="36">
        <v>15000</v>
      </c>
      <c r="I437" s="37">
        <v>0.04</v>
      </c>
      <c r="J437" s="9">
        <f t="shared" si="12"/>
        <v>6192000</v>
      </c>
      <c r="K437" s="9">
        <f t="shared" si="13"/>
        <v>7182719.9999999991</v>
      </c>
    </row>
    <row r="438" spans="1:11" x14ac:dyDescent="0.2">
      <c r="A438" s="34" t="s">
        <v>19</v>
      </c>
      <c r="B438" s="34" t="s">
        <v>27</v>
      </c>
      <c r="C438" s="34" t="s">
        <v>30</v>
      </c>
      <c r="D438" s="35">
        <v>41415</v>
      </c>
      <c r="E438" s="34" t="s">
        <v>36</v>
      </c>
      <c r="F438" s="34">
        <v>3000</v>
      </c>
      <c r="G438" s="36">
        <v>630</v>
      </c>
      <c r="H438" s="36">
        <v>30000</v>
      </c>
      <c r="I438" s="37">
        <v>2.5000000000000001E-2</v>
      </c>
      <c r="J438" s="9">
        <f t="shared" si="12"/>
        <v>18427500</v>
      </c>
      <c r="K438" s="9">
        <f t="shared" si="13"/>
        <v>21375900</v>
      </c>
    </row>
    <row r="439" spans="1:11" x14ac:dyDescent="0.2">
      <c r="A439" s="34" t="s">
        <v>19</v>
      </c>
      <c r="B439" s="34" t="s">
        <v>27</v>
      </c>
      <c r="C439" s="34" t="s">
        <v>33</v>
      </c>
      <c r="D439" s="35">
        <v>41410</v>
      </c>
      <c r="E439" s="34" t="s">
        <v>37</v>
      </c>
      <c r="F439" s="34">
        <v>1500</v>
      </c>
      <c r="G439" s="36">
        <v>605</v>
      </c>
      <c r="H439" s="36">
        <v>15000</v>
      </c>
      <c r="I439" s="37">
        <v>3.5000000000000003E-2</v>
      </c>
      <c r="J439" s="9">
        <f t="shared" si="12"/>
        <v>8757375</v>
      </c>
      <c r="K439" s="9">
        <f t="shared" si="13"/>
        <v>10158555</v>
      </c>
    </row>
    <row r="440" spans="1:11" x14ac:dyDescent="0.2">
      <c r="A440" s="34" t="s">
        <v>19</v>
      </c>
      <c r="B440" s="34" t="s">
        <v>27</v>
      </c>
      <c r="C440" s="34" t="s">
        <v>33</v>
      </c>
      <c r="D440" s="35">
        <v>41414</v>
      </c>
      <c r="E440" s="34" t="s">
        <v>35</v>
      </c>
      <c r="F440" s="34">
        <v>1000</v>
      </c>
      <c r="G440" s="36">
        <v>505</v>
      </c>
      <c r="H440" s="36">
        <v>10000</v>
      </c>
      <c r="I440" s="37">
        <v>0.03</v>
      </c>
      <c r="J440" s="9">
        <f t="shared" si="12"/>
        <v>4898500</v>
      </c>
      <c r="K440" s="9">
        <f t="shared" si="13"/>
        <v>5682260</v>
      </c>
    </row>
    <row r="441" spans="1:11" x14ac:dyDescent="0.2">
      <c r="A441" s="34" t="s">
        <v>19</v>
      </c>
      <c r="B441" s="34" t="s">
        <v>27</v>
      </c>
      <c r="C441" s="34" t="s">
        <v>33</v>
      </c>
      <c r="D441" s="35">
        <v>41418</v>
      </c>
      <c r="E441" s="34" t="s">
        <v>39</v>
      </c>
      <c r="F441" s="34">
        <v>500</v>
      </c>
      <c r="G441" s="36">
        <v>405</v>
      </c>
      <c r="H441" s="36">
        <v>5000</v>
      </c>
      <c r="I441" s="37">
        <v>1.4999999999999999E-2</v>
      </c>
      <c r="J441" s="9">
        <f t="shared" si="12"/>
        <v>1994625</v>
      </c>
      <c r="K441" s="9">
        <f t="shared" si="13"/>
        <v>2313765</v>
      </c>
    </row>
    <row r="442" spans="1:11" x14ac:dyDescent="0.2">
      <c r="A442" s="34" t="s">
        <v>19</v>
      </c>
      <c r="B442" s="34" t="s">
        <v>26</v>
      </c>
      <c r="C442" s="34" t="s">
        <v>32</v>
      </c>
      <c r="D442" s="35">
        <v>41405</v>
      </c>
      <c r="E442" s="34" t="s">
        <v>38</v>
      </c>
      <c r="F442" s="34">
        <v>3000</v>
      </c>
      <c r="G442" s="36">
        <v>700</v>
      </c>
      <c r="H442" s="36">
        <v>30000</v>
      </c>
      <c r="I442" s="37">
        <v>0.04</v>
      </c>
      <c r="J442" s="9">
        <f t="shared" si="12"/>
        <v>20160000</v>
      </c>
      <c r="K442" s="9">
        <f t="shared" si="13"/>
        <v>23385600</v>
      </c>
    </row>
    <row r="443" spans="1:11" x14ac:dyDescent="0.2">
      <c r="A443" s="34" t="s">
        <v>19</v>
      </c>
      <c r="B443" s="34" t="s">
        <v>26</v>
      </c>
      <c r="C443" s="34" t="s">
        <v>32</v>
      </c>
      <c r="D443" s="35">
        <v>41409</v>
      </c>
      <c r="E443" s="34" t="s">
        <v>36</v>
      </c>
      <c r="F443" s="34">
        <v>5000</v>
      </c>
      <c r="G443" s="36">
        <v>600</v>
      </c>
      <c r="H443" s="36">
        <v>5000</v>
      </c>
      <c r="I443" s="37">
        <v>2.5000000000000001E-2</v>
      </c>
      <c r="J443" s="9">
        <f t="shared" si="12"/>
        <v>2925000</v>
      </c>
      <c r="K443" s="9">
        <f t="shared" si="13"/>
        <v>3392999.9999999995</v>
      </c>
    </row>
    <row r="444" spans="1:11" x14ac:dyDescent="0.2">
      <c r="A444" s="34" t="s">
        <v>19</v>
      </c>
      <c r="B444" s="34" t="s">
        <v>26</v>
      </c>
      <c r="C444" s="34" t="s">
        <v>32</v>
      </c>
      <c r="D444" s="35">
        <v>41413</v>
      </c>
      <c r="E444" s="34" t="s">
        <v>34</v>
      </c>
      <c r="F444" s="34">
        <v>1500</v>
      </c>
      <c r="G444" s="36">
        <v>500</v>
      </c>
      <c r="H444" s="36">
        <v>15000</v>
      </c>
      <c r="I444" s="37">
        <v>0.02</v>
      </c>
      <c r="J444" s="9">
        <f t="shared" si="12"/>
        <v>7350000</v>
      </c>
      <c r="K444" s="9">
        <f t="shared" si="13"/>
        <v>8526000</v>
      </c>
    </row>
    <row r="445" spans="1:11" x14ac:dyDescent="0.2">
      <c r="A445" s="34" t="s">
        <v>19</v>
      </c>
      <c r="B445" s="34" t="s">
        <v>26</v>
      </c>
      <c r="C445" s="34" t="s">
        <v>32</v>
      </c>
      <c r="D445" s="35">
        <v>41417</v>
      </c>
      <c r="E445" s="34" t="s">
        <v>38</v>
      </c>
      <c r="F445" s="34">
        <v>1000</v>
      </c>
      <c r="G445" s="36">
        <v>400</v>
      </c>
      <c r="H445" s="36">
        <v>10000</v>
      </c>
      <c r="I445" s="37">
        <v>0.04</v>
      </c>
      <c r="J445" s="9">
        <f t="shared" si="12"/>
        <v>3840000</v>
      </c>
      <c r="K445" s="9">
        <f t="shared" si="13"/>
        <v>4454400</v>
      </c>
    </row>
    <row r="446" spans="1:11" x14ac:dyDescent="0.2">
      <c r="A446" s="34" t="s">
        <v>19</v>
      </c>
      <c r="B446" s="34" t="s">
        <v>26</v>
      </c>
      <c r="C446" s="34" t="s">
        <v>31</v>
      </c>
      <c r="D446" s="35">
        <v>41400</v>
      </c>
      <c r="E446" s="34" t="s">
        <v>39</v>
      </c>
      <c r="F446" s="34">
        <v>1500</v>
      </c>
      <c r="G446" s="36">
        <v>675</v>
      </c>
      <c r="H446" s="36">
        <v>15000</v>
      </c>
      <c r="I446" s="37">
        <v>1.4999999999999999E-2</v>
      </c>
      <c r="J446" s="9">
        <f t="shared" si="12"/>
        <v>9973125</v>
      </c>
      <c r="K446" s="9">
        <f t="shared" si="13"/>
        <v>11568825</v>
      </c>
    </row>
    <row r="447" spans="1:11" x14ac:dyDescent="0.2">
      <c r="A447" s="34" t="s">
        <v>19</v>
      </c>
      <c r="B447" s="34" t="s">
        <v>26</v>
      </c>
      <c r="C447" s="34" t="s">
        <v>31</v>
      </c>
      <c r="D447" s="35">
        <v>41404</v>
      </c>
      <c r="E447" s="34" t="s">
        <v>37</v>
      </c>
      <c r="F447" s="34">
        <v>1000</v>
      </c>
      <c r="G447" s="36">
        <v>575</v>
      </c>
      <c r="H447" s="36">
        <v>10000</v>
      </c>
      <c r="I447" s="37">
        <v>3.5000000000000003E-2</v>
      </c>
      <c r="J447" s="9">
        <f t="shared" si="12"/>
        <v>5548750</v>
      </c>
      <c r="K447" s="9">
        <f t="shared" si="13"/>
        <v>6436550</v>
      </c>
    </row>
    <row r="448" spans="1:11" x14ac:dyDescent="0.2">
      <c r="A448" s="34" t="s">
        <v>19</v>
      </c>
      <c r="B448" s="34" t="s">
        <v>26</v>
      </c>
      <c r="C448" s="34" t="s">
        <v>31</v>
      </c>
      <c r="D448" s="35">
        <v>41408</v>
      </c>
      <c r="E448" s="34" t="s">
        <v>35</v>
      </c>
      <c r="F448" s="34">
        <v>500</v>
      </c>
      <c r="G448" s="36">
        <v>475</v>
      </c>
      <c r="H448" s="36">
        <v>5000</v>
      </c>
      <c r="I448" s="37">
        <v>0.03</v>
      </c>
      <c r="J448" s="9">
        <f t="shared" si="12"/>
        <v>2303750</v>
      </c>
      <c r="K448" s="9">
        <f t="shared" si="13"/>
        <v>2672350</v>
      </c>
    </row>
    <row r="449" spans="1:11" x14ac:dyDescent="0.2">
      <c r="A449" s="34" t="s">
        <v>19</v>
      </c>
      <c r="B449" s="34" t="s">
        <v>26</v>
      </c>
      <c r="C449" s="34" t="s">
        <v>31</v>
      </c>
      <c r="D449" s="35">
        <v>41412</v>
      </c>
      <c r="E449" s="34" t="s">
        <v>39</v>
      </c>
      <c r="F449" s="34">
        <v>250</v>
      </c>
      <c r="G449" s="36">
        <v>375</v>
      </c>
      <c r="H449" s="36">
        <v>2500</v>
      </c>
      <c r="I449" s="37">
        <v>1.4999999999999999E-2</v>
      </c>
      <c r="J449" s="9">
        <f t="shared" si="12"/>
        <v>923437.5</v>
      </c>
      <c r="K449" s="9">
        <f t="shared" si="13"/>
        <v>1071187.5</v>
      </c>
    </row>
    <row r="450" spans="1:11" x14ac:dyDescent="0.2">
      <c r="A450" s="34" t="s">
        <v>19</v>
      </c>
      <c r="B450" s="34" t="s">
        <v>26</v>
      </c>
      <c r="C450" s="34" t="s">
        <v>30</v>
      </c>
      <c r="D450" s="35">
        <v>41395</v>
      </c>
      <c r="E450" s="34" t="s">
        <v>34</v>
      </c>
      <c r="F450" s="34">
        <v>500</v>
      </c>
      <c r="G450" s="36">
        <v>650</v>
      </c>
      <c r="H450" s="36">
        <v>5000</v>
      </c>
      <c r="I450" s="37">
        <v>0.02</v>
      </c>
      <c r="J450" s="9">
        <f t="shared" ref="J450:J513" si="14">G450*H450*(1-I450)</f>
        <v>3185000</v>
      </c>
      <c r="K450" s="9">
        <f t="shared" ref="K450:K513" si="15">J450*1.16</f>
        <v>3694599.9999999995</v>
      </c>
    </row>
    <row r="451" spans="1:11" x14ac:dyDescent="0.2">
      <c r="A451" s="34" t="s">
        <v>19</v>
      </c>
      <c r="B451" s="34" t="s">
        <v>26</v>
      </c>
      <c r="C451" s="34" t="s">
        <v>30</v>
      </c>
      <c r="D451" s="35">
        <v>41399</v>
      </c>
      <c r="E451" s="34" t="s">
        <v>38</v>
      </c>
      <c r="F451" s="34">
        <v>250</v>
      </c>
      <c r="G451" s="36">
        <v>550</v>
      </c>
      <c r="H451" s="36">
        <v>2500</v>
      </c>
      <c r="I451" s="37">
        <v>0.04</v>
      </c>
      <c r="J451" s="9">
        <f t="shared" si="14"/>
        <v>1320000</v>
      </c>
      <c r="K451" s="9">
        <f t="shared" si="15"/>
        <v>1531200</v>
      </c>
    </row>
    <row r="452" spans="1:11" x14ac:dyDescent="0.2">
      <c r="A452" s="34" t="s">
        <v>19</v>
      </c>
      <c r="B452" s="34" t="s">
        <v>26</v>
      </c>
      <c r="C452" s="34" t="s">
        <v>30</v>
      </c>
      <c r="D452" s="35">
        <v>41403</v>
      </c>
      <c r="E452" s="34" t="s">
        <v>36</v>
      </c>
      <c r="F452" s="34">
        <v>2000</v>
      </c>
      <c r="G452" s="36">
        <v>450</v>
      </c>
      <c r="H452" s="36">
        <v>20000</v>
      </c>
      <c r="I452" s="37">
        <v>2.5000000000000001E-2</v>
      </c>
      <c r="J452" s="9">
        <f t="shared" si="14"/>
        <v>8775000</v>
      </c>
      <c r="K452" s="9">
        <f t="shared" si="15"/>
        <v>10179000</v>
      </c>
    </row>
    <row r="453" spans="1:11" x14ac:dyDescent="0.2">
      <c r="A453" s="34" t="s">
        <v>19</v>
      </c>
      <c r="B453" s="34" t="s">
        <v>26</v>
      </c>
      <c r="C453" s="34" t="s">
        <v>33</v>
      </c>
      <c r="D453" s="35">
        <v>41398</v>
      </c>
      <c r="E453" s="34" t="s">
        <v>37</v>
      </c>
      <c r="F453" s="34">
        <v>5000</v>
      </c>
      <c r="G453" s="36">
        <v>425</v>
      </c>
      <c r="H453" s="36">
        <v>5000</v>
      </c>
      <c r="I453" s="37">
        <v>3.5000000000000003E-2</v>
      </c>
      <c r="J453" s="9">
        <f t="shared" si="14"/>
        <v>2050625</v>
      </c>
      <c r="K453" s="9">
        <f t="shared" si="15"/>
        <v>2378725</v>
      </c>
    </row>
    <row r="454" spans="1:11" x14ac:dyDescent="0.2">
      <c r="A454" s="34" t="s">
        <v>19</v>
      </c>
      <c r="B454" s="34" t="s">
        <v>26</v>
      </c>
      <c r="C454" s="34" t="s">
        <v>33</v>
      </c>
      <c r="D454" s="35">
        <v>41414</v>
      </c>
      <c r="E454" s="34" t="s">
        <v>35</v>
      </c>
      <c r="F454" s="34">
        <v>2000</v>
      </c>
      <c r="G454" s="36">
        <v>625</v>
      </c>
      <c r="H454" s="36">
        <v>20000</v>
      </c>
      <c r="I454" s="37">
        <v>0.03</v>
      </c>
      <c r="J454" s="9">
        <f t="shared" si="14"/>
        <v>12125000</v>
      </c>
      <c r="K454" s="9">
        <f t="shared" si="15"/>
        <v>14064999.999999998</v>
      </c>
    </row>
    <row r="455" spans="1:11" x14ac:dyDescent="0.2">
      <c r="A455" s="34" t="s">
        <v>19</v>
      </c>
      <c r="B455" s="34" t="s">
        <v>26</v>
      </c>
      <c r="C455" s="34" t="s">
        <v>33</v>
      </c>
      <c r="D455" s="35">
        <v>41418</v>
      </c>
      <c r="E455" s="34" t="s">
        <v>39</v>
      </c>
      <c r="F455" s="34">
        <v>3000</v>
      </c>
      <c r="G455" s="36">
        <v>525</v>
      </c>
      <c r="H455" s="36">
        <v>30000</v>
      </c>
      <c r="I455" s="37">
        <v>1.4999999999999999E-2</v>
      </c>
      <c r="J455" s="9">
        <f t="shared" si="14"/>
        <v>15513750</v>
      </c>
      <c r="K455" s="9">
        <f t="shared" si="15"/>
        <v>17995950</v>
      </c>
    </row>
    <row r="456" spans="1:11" x14ac:dyDescent="0.2">
      <c r="A456" s="34" t="s">
        <v>19</v>
      </c>
      <c r="B456" s="34" t="s">
        <v>25</v>
      </c>
      <c r="C456" s="34" t="s">
        <v>32</v>
      </c>
      <c r="D456" s="35">
        <v>41397</v>
      </c>
      <c r="E456" s="34" t="s">
        <v>36</v>
      </c>
      <c r="F456" s="34">
        <v>3000</v>
      </c>
      <c r="G456" s="36">
        <v>420</v>
      </c>
      <c r="H456" s="36">
        <v>30000</v>
      </c>
      <c r="I456" s="37">
        <v>2.5000000000000001E-2</v>
      </c>
      <c r="J456" s="9">
        <f t="shared" si="14"/>
        <v>12285000</v>
      </c>
      <c r="K456" s="9">
        <f t="shared" si="15"/>
        <v>14250599.999999998</v>
      </c>
    </row>
    <row r="457" spans="1:11" x14ac:dyDescent="0.2">
      <c r="A457" s="34" t="s">
        <v>19</v>
      </c>
      <c r="B457" s="34" t="s">
        <v>25</v>
      </c>
      <c r="C457" s="34" t="s">
        <v>32</v>
      </c>
      <c r="D457" s="35">
        <v>41413</v>
      </c>
      <c r="E457" s="34" t="s">
        <v>34</v>
      </c>
      <c r="F457" s="34">
        <v>250</v>
      </c>
      <c r="G457" s="36">
        <v>620</v>
      </c>
      <c r="H457" s="36">
        <v>2500</v>
      </c>
      <c r="I457" s="37">
        <v>0.02</v>
      </c>
      <c r="J457" s="9">
        <f t="shared" si="14"/>
        <v>1519000</v>
      </c>
      <c r="K457" s="9">
        <f t="shared" si="15"/>
        <v>1762039.9999999998</v>
      </c>
    </row>
    <row r="458" spans="1:11" x14ac:dyDescent="0.2">
      <c r="A458" s="34" t="s">
        <v>19</v>
      </c>
      <c r="B458" s="34" t="s">
        <v>25</v>
      </c>
      <c r="C458" s="34" t="s">
        <v>32</v>
      </c>
      <c r="D458" s="35">
        <v>41417</v>
      </c>
      <c r="E458" s="34" t="s">
        <v>38</v>
      </c>
      <c r="F458" s="34">
        <v>2000</v>
      </c>
      <c r="G458" s="36">
        <v>520</v>
      </c>
      <c r="H458" s="36">
        <v>20000</v>
      </c>
      <c r="I458" s="37">
        <v>0.04</v>
      </c>
      <c r="J458" s="9">
        <f t="shared" si="14"/>
        <v>9984000</v>
      </c>
      <c r="K458" s="9">
        <f t="shared" si="15"/>
        <v>11581440</v>
      </c>
    </row>
    <row r="459" spans="1:11" x14ac:dyDescent="0.2">
      <c r="A459" s="34" t="s">
        <v>19</v>
      </c>
      <c r="B459" s="34" t="s">
        <v>25</v>
      </c>
      <c r="C459" s="34" t="s">
        <v>31</v>
      </c>
      <c r="D459" s="35">
        <v>41404</v>
      </c>
      <c r="E459" s="34" t="s">
        <v>37</v>
      </c>
      <c r="F459" s="34">
        <v>2000</v>
      </c>
      <c r="G459" s="36">
        <v>695</v>
      </c>
      <c r="H459" s="36">
        <v>20000</v>
      </c>
      <c r="I459" s="37">
        <v>3.5000000000000003E-2</v>
      </c>
      <c r="J459" s="9">
        <f t="shared" si="14"/>
        <v>13413500</v>
      </c>
      <c r="K459" s="9">
        <f t="shared" si="15"/>
        <v>15559659.999999998</v>
      </c>
    </row>
    <row r="460" spans="1:11" x14ac:dyDescent="0.2">
      <c r="A460" s="34" t="s">
        <v>19</v>
      </c>
      <c r="B460" s="34" t="s">
        <v>25</v>
      </c>
      <c r="C460" s="34" t="s">
        <v>31</v>
      </c>
      <c r="D460" s="35">
        <v>41408</v>
      </c>
      <c r="E460" s="34" t="s">
        <v>35</v>
      </c>
      <c r="F460" s="34">
        <v>3000</v>
      </c>
      <c r="G460" s="36">
        <v>595</v>
      </c>
      <c r="H460" s="36">
        <v>30000</v>
      </c>
      <c r="I460" s="37">
        <v>0.03</v>
      </c>
      <c r="J460" s="9">
        <f t="shared" si="14"/>
        <v>17314500</v>
      </c>
      <c r="K460" s="9">
        <f t="shared" si="15"/>
        <v>20084820</v>
      </c>
    </row>
    <row r="461" spans="1:11" x14ac:dyDescent="0.2">
      <c r="A461" s="34" t="s">
        <v>19</v>
      </c>
      <c r="B461" s="34" t="s">
        <v>25</v>
      </c>
      <c r="C461" s="34" t="s">
        <v>31</v>
      </c>
      <c r="D461" s="35">
        <v>41412</v>
      </c>
      <c r="E461" s="34" t="s">
        <v>39</v>
      </c>
      <c r="F461" s="34">
        <v>5000</v>
      </c>
      <c r="G461" s="36">
        <v>495</v>
      </c>
      <c r="H461" s="36">
        <v>5000</v>
      </c>
      <c r="I461" s="37">
        <v>1.4999999999999999E-2</v>
      </c>
      <c r="J461" s="9">
        <f t="shared" si="14"/>
        <v>2437875</v>
      </c>
      <c r="K461" s="9">
        <f t="shared" si="15"/>
        <v>2827935</v>
      </c>
    </row>
    <row r="462" spans="1:11" x14ac:dyDescent="0.2">
      <c r="A462" s="34" t="s">
        <v>19</v>
      </c>
      <c r="B462" s="34" t="s">
        <v>25</v>
      </c>
      <c r="C462" s="34" t="s">
        <v>31</v>
      </c>
      <c r="D462" s="35">
        <v>41416</v>
      </c>
      <c r="E462" s="34" t="s">
        <v>37</v>
      </c>
      <c r="F462" s="34">
        <v>1500</v>
      </c>
      <c r="G462" s="36">
        <v>395</v>
      </c>
      <c r="H462" s="36">
        <v>15000</v>
      </c>
      <c r="I462" s="37">
        <v>3.5000000000000003E-2</v>
      </c>
      <c r="J462" s="9">
        <f t="shared" si="14"/>
        <v>5717625</v>
      </c>
      <c r="K462" s="9">
        <f t="shared" si="15"/>
        <v>6632445</v>
      </c>
    </row>
    <row r="463" spans="1:11" x14ac:dyDescent="0.2">
      <c r="A463" s="34" t="s">
        <v>19</v>
      </c>
      <c r="B463" s="34" t="s">
        <v>25</v>
      </c>
      <c r="C463" s="34" t="s">
        <v>30</v>
      </c>
      <c r="D463" s="35">
        <v>41399</v>
      </c>
      <c r="E463" s="34" t="s">
        <v>38</v>
      </c>
      <c r="F463" s="34">
        <v>5000</v>
      </c>
      <c r="G463" s="36">
        <v>670</v>
      </c>
      <c r="H463" s="36">
        <v>5000</v>
      </c>
      <c r="I463" s="37">
        <v>0.04</v>
      </c>
      <c r="J463" s="9">
        <f t="shared" si="14"/>
        <v>3216000</v>
      </c>
      <c r="K463" s="9">
        <f t="shared" si="15"/>
        <v>3730559.9999999995</v>
      </c>
    </row>
    <row r="464" spans="1:11" x14ac:dyDescent="0.2">
      <c r="A464" s="34" t="s">
        <v>19</v>
      </c>
      <c r="B464" s="34" t="s">
        <v>25</v>
      </c>
      <c r="C464" s="34" t="s">
        <v>30</v>
      </c>
      <c r="D464" s="35">
        <v>41403</v>
      </c>
      <c r="E464" s="34" t="s">
        <v>36</v>
      </c>
      <c r="F464" s="34">
        <v>1500</v>
      </c>
      <c r="G464" s="36">
        <v>570</v>
      </c>
      <c r="H464" s="36">
        <v>15000</v>
      </c>
      <c r="I464" s="37">
        <v>2.5000000000000001E-2</v>
      </c>
      <c r="J464" s="9">
        <f t="shared" si="14"/>
        <v>8336250</v>
      </c>
      <c r="K464" s="9">
        <f t="shared" si="15"/>
        <v>9670050</v>
      </c>
    </row>
    <row r="465" spans="1:11" x14ac:dyDescent="0.2">
      <c r="A465" s="34" t="s">
        <v>19</v>
      </c>
      <c r="B465" s="34" t="s">
        <v>25</v>
      </c>
      <c r="C465" s="34" t="s">
        <v>30</v>
      </c>
      <c r="D465" s="35">
        <v>41407</v>
      </c>
      <c r="E465" s="34" t="s">
        <v>34</v>
      </c>
      <c r="F465" s="34">
        <v>1000</v>
      </c>
      <c r="G465" s="36">
        <v>470</v>
      </c>
      <c r="H465" s="36">
        <v>10000</v>
      </c>
      <c r="I465" s="37">
        <v>0.02</v>
      </c>
      <c r="J465" s="9">
        <f t="shared" si="14"/>
        <v>4606000</v>
      </c>
      <c r="K465" s="9">
        <f t="shared" si="15"/>
        <v>5342960</v>
      </c>
    </row>
    <row r="466" spans="1:11" x14ac:dyDescent="0.2">
      <c r="A466" s="34" t="s">
        <v>19</v>
      </c>
      <c r="B466" s="34" t="s">
        <v>25</v>
      </c>
      <c r="C466" s="34" t="s">
        <v>33</v>
      </c>
      <c r="D466" s="35">
        <v>41398</v>
      </c>
      <c r="E466" s="34" t="s">
        <v>37</v>
      </c>
      <c r="F466" s="34">
        <v>500</v>
      </c>
      <c r="G466" s="36">
        <v>545</v>
      </c>
      <c r="H466" s="36">
        <v>5000</v>
      </c>
      <c r="I466" s="37">
        <v>3.5000000000000003E-2</v>
      </c>
      <c r="J466" s="9">
        <f t="shared" si="14"/>
        <v>2629625</v>
      </c>
      <c r="K466" s="9">
        <f t="shared" si="15"/>
        <v>3050365</v>
      </c>
    </row>
    <row r="467" spans="1:11" x14ac:dyDescent="0.2">
      <c r="A467" s="34" t="s">
        <v>19</v>
      </c>
      <c r="B467" s="34" t="s">
        <v>25</v>
      </c>
      <c r="C467" s="34" t="s">
        <v>33</v>
      </c>
      <c r="D467" s="35">
        <v>41402</v>
      </c>
      <c r="E467" s="34" t="s">
        <v>35</v>
      </c>
      <c r="F467" s="34">
        <v>250</v>
      </c>
      <c r="G467" s="36">
        <v>445</v>
      </c>
      <c r="H467" s="36">
        <v>2500</v>
      </c>
      <c r="I467" s="37">
        <v>0.03</v>
      </c>
      <c r="J467" s="9">
        <f t="shared" si="14"/>
        <v>1079125</v>
      </c>
      <c r="K467" s="9">
        <f t="shared" si="15"/>
        <v>1251785</v>
      </c>
    </row>
    <row r="468" spans="1:11" x14ac:dyDescent="0.2">
      <c r="A468" s="34" t="s">
        <v>19</v>
      </c>
      <c r="B468" s="34" t="s">
        <v>25</v>
      </c>
      <c r="C468" s="34" t="s">
        <v>33</v>
      </c>
      <c r="D468" s="35">
        <v>41418</v>
      </c>
      <c r="E468" s="34" t="s">
        <v>39</v>
      </c>
      <c r="F468" s="34">
        <v>1000</v>
      </c>
      <c r="G468" s="36">
        <v>645</v>
      </c>
      <c r="H468" s="36">
        <v>10000</v>
      </c>
      <c r="I468" s="37">
        <v>1.4999999999999999E-2</v>
      </c>
      <c r="J468" s="9">
        <f t="shared" si="14"/>
        <v>6353250</v>
      </c>
      <c r="K468" s="9">
        <f t="shared" si="15"/>
        <v>7369769.9999999991</v>
      </c>
    </row>
    <row r="469" spans="1:11" x14ac:dyDescent="0.2">
      <c r="A469" s="34" t="s">
        <v>21</v>
      </c>
      <c r="B469" s="34" t="s">
        <v>28</v>
      </c>
      <c r="C469" s="34" t="s">
        <v>32</v>
      </c>
      <c r="D469" s="35">
        <v>41409</v>
      </c>
      <c r="E469" s="34" t="s">
        <v>36</v>
      </c>
      <c r="F469" s="34">
        <v>1000</v>
      </c>
      <c r="G469" s="36">
        <v>960</v>
      </c>
      <c r="H469" s="36">
        <v>10000</v>
      </c>
      <c r="I469" s="37">
        <v>2.5000000000000001E-2</v>
      </c>
      <c r="J469" s="9">
        <f t="shared" si="14"/>
        <v>9360000</v>
      </c>
      <c r="K469" s="9">
        <f t="shared" si="15"/>
        <v>10857600</v>
      </c>
    </row>
    <row r="470" spans="1:11" x14ac:dyDescent="0.2">
      <c r="A470" s="34" t="s">
        <v>21</v>
      </c>
      <c r="B470" s="34" t="s">
        <v>28</v>
      </c>
      <c r="C470" s="34" t="s">
        <v>32</v>
      </c>
      <c r="D470" s="35">
        <v>41413</v>
      </c>
      <c r="E470" s="34" t="s">
        <v>34</v>
      </c>
      <c r="F470" s="34">
        <v>500</v>
      </c>
      <c r="G470" s="36">
        <v>860</v>
      </c>
      <c r="H470" s="36">
        <v>5000</v>
      </c>
      <c r="I470" s="37">
        <v>0.02</v>
      </c>
      <c r="J470" s="9">
        <f t="shared" si="14"/>
        <v>4214000</v>
      </c>
      <c r="K470" s="9">
        <f t="shared" si="15"/>
        <v>4888240</v>
      </c>
    </row>
    <row r="471" spans="1:11" x14ac:dyDescent="0.2">
      <c r="A471" s="34" t="s">
        <v>21</v>
      </c>
      <c r="B471" s="34" t="s">
        <v>28</v>
      </c>
      <c r="C471" s="34" t="s">
        <v>32</v>
      </c>
      <c r="D471" s="35">
        <v>41417</v>
      </c>
      <c r="E471" s="34" t="s">
        <v>38</v>
      </c>
      <c r="F471" s="34">
        <v>250</v>
      </c>
      <c r="G471" s="36">
        <v>760</v>
      </c>
      <c r="H471" s="36">
        <v>2500</v>
      </c>
      <c r="I471" s="37">
        <v>0.04</v>
      </c>
      <c r="J471" s="9">
        <f t="shared" si="14"/>
        <v>1824000</v>
      </c>
      <c r="K471" s="9">
        <f t="shared" si="15"/>
        <v>2115840</v>
      </c>
    </row>
    <row r="472" spans="1:11" x14ac:dyDescent="0.2">
      <c r="A472" s="34" t="s">
        <v>21</v>
      </c>
      <c r="B472" s="34" t="s">
        <v>28</v>
      </c>
      <c r="C472" s="34" t="s">
        <v>31</v>
      </c>
      <c r="D472" s="35">
        <v>41404</v>
      </c>
      <c r="E472" s="34" t="s">
        <v>37</v>
      </c>
      <c r="F472" s="34">
        <v>250</v>
      </c>
      <c r="G472" s="36">
        <v>935</v>
      </c>
      <c r="H472" s="36">
        <v>2500</v>
      </c>
      <c r="I472" s="37">
        <v>3.5000000000000003E-2</v>
      </c>
      <c r="J472" s="9">
        <f t="shared" si="14"/>
        <v>2255687.5</v>
      </c>
      <c r="K472" s="9">
        <f t="shared" si="15"/>
        <v>2616597.5</v>
      </c>
    </row>
    <row r="473" spans="1:11" x14ac:dyDescent="0.2">
      <c r="A473" s="34" t="s">
        <v>21</v>
      </c>
      <c r="B473" s="34" t="s">
        <v>28</v>
      </c>
      <c r="C473" s="34" t="s">
        <v>31</v>
      </c>
      <c r="D473" s="35">
        <v>41408</v>
      </c>
      <c r="E473" s="34" t="s">
        <v>35</v>
      </c>
      <c r="F473" s="34">
        <v>2000</v>
      </c>
      <c r="G473" s="36">
        <v>835</v>
      </c>
      <c r="H473" s="36">
        <v>20000</v>
      </c>
      <c r="I473" s="37">
        <v>0.03</v>
      </c>
      <c r="J473" s="9">
        <f t="shared" si="14"/>
        <v>16199000</v>
      </c>
      <c r="K473" s="9">
        <f t="shared" si="15"/>
        <v>18790840</v>
      </c>
    </row>
    <row r="474" spans="1:11" x14ac:dyDescent="0.2">
      <c r="A474" s="34" t="s">
        <v>21</v>
      </c>
      <c r="B474" s="34" t="s">
        <v>28</v>
      </c>
      <c r="C474" s="34" t="s">
        <v>31</v>
      </c>
      <c r="D474" s="35">
        <v>41412</v>
      </c>
      <c r="E474" s="34" t="s">
        <v>39</v>
      </c>
      <c r="F474" s="34">
        <v>3000</v>
      </c>
      <c r="G474" s="36">
        <v>735</v>
      </c>
      <c r="H474" s="36">
        <v>30000</v>
      </c>
      <c r="I474" s="37">
        <v>1.4999999999999999E-2</v>
      </c>
      <c r="J474" s="9">
        <f t="shared" si="14"/>
        <v>21719250</v>
      </c>
      <c r="K474" s="9">
        <f t="shared" si="15"/>
        <v>25194330</v>
      </c>
    </row>
    <row r="475" spans="1:11" x14ac:dyDescent="0.2">
      <c r="A475" s="34" t="s">
        <v>21</v>
      </c>
      <c r="B475" s="34" t="s">
        <v>28</v>
      </c>
      <c r="C475" s="34" t="s">
        <v>30</v>
      </c>
      <c r="D475" s="35">
        <v>41395</v>
      </c>
      <c r="E475" s="34" t="s">
        <v>34</v>
      </c>
      <c r="F475" s="34">
        <v>2000</v>
      </c>
      <c r="G475" s="36">
        <v>1010</v>
      </c>
      <c r="H475" s="36">
        <v>20000</v>
      </c>
      <c r="I475" s="37">
        <v>0.02</v>
      </c>
      <c r="J475" s="9">
        <f t="shared" si="14"/>
        <v>19796000</v>
      </c>
      <c r="K475" s="9">
        <f t="shared" si="15"/>
        <v>22963360</v>
      </c>
    </row>
    <row r="476" spans="1:11" x14ac:dyDescent="0.2">
      <c r="A476" s="34" t="s">
        <v>21</v>
      </c>
      <c r="B476" s="34" t="s">
        <v>28</v>
      </c>
      <c r="C476" s="34" t="s">
        <v>30</v>
      </c>
      <c r="D476" s="35">
        <v>41399</v>
      </c>
      <c r="E476" s="34" t="s">
        <v>38</v>
      </c>
      <c r="F476" s="34">
        <v>3000</v>
      </c>
      <c r="G476" s="36">
        <v>910</v>
      </c>
      <c r="H476" s="36">
        <v>30000</v>
      </c>
      <c r="I476" s="37">
        <v>0.04</v>
      </c>
      <c r="J476" s="9">
        <f t="shared" si="14"/>
        <v>26208000</v>
      </c>
      <c r="K476" s="9">
        <f t="shared" si="15"/>
        <v>30401279.999999996</v>
      </c>
    </row>
    <row r="477" spans="1:11" x14ac:dyDescent="0.2">
      <c r="A477" s="34" t="s">
        <v>21</v>
      </c>
      <c r="B477" s="34" t="s">
        <v>28</v>
      </c>
      <c r="C477" s="34" t="s">
        <v>30</v>
      </c>
      <c r="D477" s="35">
        <v>41403</v>
      </c>
      <c r="E477" s="34" t="s">
        <v>36</v>
      </c>
      <c r="F477" s="34">
        <v>5000</v>
      </c>
      <c r="G477" s="36">
        <v>810</v>
      </c>
      <c r="H477" s="36">
        <v>5000</v>
      </c>
      <c r="I477" s="37">
        <v>2.5000000000000001E-2</v>
      </c>
      <c r="J477" s="9">
        <f t="shared" si="14"/>
        <v>3948750</v>
      </c>
      <c r="K477" s="9">
        <f t="shared" si="15"/>
        <v>4580550</v>
      </c>
    </row>
    <row r="478" spans="1:11" x14ac:dyDescent="0.2">
      <c r="A478" s="34" t="s">
        <v>21</v>
      </c>
      <c r="B478" s="34" t="s">
        <v>28</v>
      </c>
      <c r="C478" s="34" t="s">
        <v>30</v>
      </c>
      <c r="D478" s="35">
        <v>41407</v>
      </c>
      <c r="E478" s="34" t="s">
        <v>34</v>
      </c>
      <c r="F478" s="34">
        <v>1500</v>
      </c>
      <c r="G478" s="36">
        <v>710</v>
      </c>
      <c r="H478" s="36">
        <v>15000</v>
      </c>
      <c r="I478" s="37">
        <v>0.02</v>
      </c>
      <c r="J478" s="9">
        <f t="shared" si="14"/>
        <v>10437000</v>
      </c>
      <c r="K478" s="9">
        <f t="shared" si="15"/>
        <v>12106920</v>
      </c>
    </row>
    <row r="479" spans="1:11" x14ac:dyDescent="0.2">
      <c r="A479" s="34" t="s">
        <v>21</v>
      </c>
      <c r="B479" s="34" t="s">
        <v>28</v>
      </c>
      <c r="C479" s="34" t="s">
        <v>33</v>
      </c>
      <c r="D479" s="35">
        <v>41398</v>
      </c>
      <c r="E479" s="34" t="s">
        <v>37</v>
      </c>
      <c r="F479" s="34">
        <v>1000</v>
      </c>
      <c r="G479" s="36">
        <v>785</v>
      </c>
      <c r="H479" s="36">
        <v>10000</v>
      </c>
      <c r="I479" s="37">
        <v>3.5000000000000003E-2</v>
      </c>
      <c r="J479" s="9">
        <f t="shared" si="14"/>
        <v>7575250</v>
      </c>
      <c r="K479" s="9">
        <f t="shared" si="15"/>
        <v>8787290</v>
      </c>
    </row>
    <row r="480" spans="1:11" x14ac:dyDescent="0.2">
      <c r="A480" s="34" t="s">
        <v>21</v>
      </c>
      <c r="B480" s="34" t="s">
        <v>28</v>
      </c>
      <c r="C480" s="34" t="s">
        <v>33</v>
      </c>
      <c r="D480" s="35">
        <v>41414</v>
      </c>
      <c r="E480" s="34" t="s">
        <v>35</v>
      </c>
      <c r="F480" s="34">
        <v>5000</v>
      </c>
      <c r="G480" s="36">
        <v>985</v>
      </c>
      <c r="H480" s="36">
        <v>5000</v>
      </c>
      <c r="I480" s="37">
        <v>0.03</v>
      </c>
      <c r="J480" s="9">
        <f t="shared" si="14"/>
        <v>4777250</v>
      </c>
      <c r="K480" s="9">
        <f t="shared" si="15"/>
        <v>5541610</v>
      </c>
    </row>
    <row r="481" spans="1:11" x14ac:dyDescent="0.2">
      <c r="A481" s="34" t="s">
        <v>21</v>
      </c>
      <c r="B481" s="34" t="s">
        <v>28</v>
      </c>
      <c r="C481" s="34" t="s">
        <v>33</v>
      </c>
      <c r="D481" s="35">
        <v>41418</v>
      </c>
      <c r="E481" s="34" t="s">
        <v>39</v>
      </c>
      <c r="F481" s="34">
        <v>1500</v>
      </c>
      <c r="G481" s="36">
        <v>885</v>
      </c>
      <c r="H481" s="36">
        <v>15000</v>
      </c>
      <c r="I481" s="37">
        <v>1.4999999999999999E-2</v>
      </c>
      <c r="J481" s="9">
        <f t="shared" si="14"/>
        <v>13075875</v>
      </c>
      <c r="K481" s="9">
        <f t="shared" si="15"/>
        <v>15168014.999999998</v>
      </c>
    </row>
    <row r="482" spans="1:11" x14ac:dyDescent="0.2">
      <c r="A482" s="34" t="s">
        <v>21</v>
      </c>
      <c r="B482" s="34" t="s">
        <v>29</v>
      </c>
      <c r="C482" s="34" t="s">
        <v>32</v>
      </c>
      <c r="D482" s="35">
        <v>41405</v>
      </c>
      <c r="E482" s="34" t="s">
        <v>38</v>
      </c>
      <c r="F482" s="34">
        <v>2000</v>
      </c>
      <c r="G482" s="36">
        <v>940</v>
      </c>
      <c r="H482" s="36">
        <v>20000</v>
      </c>
      <c r="I482" s="37">
        <v>0.04</v>
      </c>
      <c r="J482" s="9">
        <f t="shared" si="14"/>
        <v>18048000</v>
      </c>
      <c r="K482" s="9">
        <f t="shared" si="15"/>
        <v>20935680</v>
      </c>
    </row>
    <row r="483" spans="1:11" x14ac:dyDescent="0.2">
      <c r="A483" s="34" t="s">
        <v>21</v>
      </c>
      <c r="B483" s="34" t="s">
        <v>29</v>
      </c>
      <c r="C483" s="34" t="s">
        <v>32</v>
      </c>
      <c r="D483" s="35">
        <v>41409</v>
      </c>
      <c r="E483" s="34" t="s">
        <v>36</v>
      </c>
      <c r="F483" s="34">
        <v>3000</v>
      </c>
      <c r="G483" s="36">
        <v>840</v>
      </c>
      <c r="H483" s="36">
        <v>30000</v>
      </c>
      <c r="I483" s="37">
        <v>2.5000000000000001E-2</v>
      </c>
      <c r="J483" s="9">
        <f t="shared" si="14"/>
        <v>24570000</v>
      </c>
      <c r="K483" s="9">
        <f t="shared" si="15"/>
        <v>28501199.999999996</v>
      </c>
    </row>
    <row r="484" spans="1:11" x14ac:dyDescent="0.2">
      <c r="A484" s="34" t="s">
        <v>21</v>
      </c>
      <c r="B484" s="34" t="s">
        <v>29</v>
      </c>
      <c r="C484" s="34" t="s">
        <v>32</v>
      </c>
      <c r="D484" s="35">
        <v>41413</v>
      </c>
      <c r="E484" s="34" t="s">
        <v>34</v>
      </c>
      <c r="F484" s="34">
        <v>5000</v>
      </c>
      <c r="G484" s="36">
        <v>740</v>
      </c>
      <c r="H484" s="36">
        <v>5000</v>
      </c>
      <c r="I484" s="37">
        <v>0.02</v>
      </c>
      <c r="J484" s="9">
        <f t="shared" si="14"/>
        <v>3626000</v>
      </c>
      <c r="K484" s="9">
        <f t="shared" si="15"/>
        <v>4206160</v>
      </c>
    </row>
    <row r="485" spans="1:11" x14ac:dyDescent="0.2">
      <c r="A485" s="34" t="s">
        <v>21</v>
      </c>
      <c r="B485" s="34" t="s">
        <v>29</v>
      </c>
      <c r="C485" s="34" t="s">
        <v>31</v>
      </c>
      <c r="D485" s="35">
        <v>41396</v>
      </c>
      <c r="E485" s="34" t="s">
        <v>35</v>
      </c>
      <c r="F485" s="34">
        <v>3000</v>
      </c>
      <c r="G485" s="36">
        <v>1015</v>
      </c>
      <c r="H485" s="36">
        <v>30000</v>
      </c>
      <c r="I485" s="37">
        <v>0.03</v>
      </c>
      <c r="J485" s="9">
        <f t="shared" si="14"/>
        <v>29536500</v>
      </c>
      <c r="K485" s="9">
        <f t="shared" si="15"/>
        <v>34262340</v>
      </c>
    </row>
    <row r="486" spans="1:11" x14ac:dyDescent="0.2">
      <c r="A486" s="34" t="s">
        <v>21</v>
      </c>
      <c r="B486" s="34" t="s">
        <v>29</v>
      </c>
      <c r="C486" s="34" t="s">
        <v>31</v>
      </c>
      <c r="D486" s="35">
        <v>41400</v>
      </c>
      <c r="E486" s="34" t="s">
        <v>39</v>
      </c>
      <c r="F486" s="34">
        <v>5000</v>
      </c>
      <c r="G486" s="36">
        <v>915</v>
      </c>
      <c r="H486" s="36">
        <v>5000</v>
      </c>
      <c r="I486" s="37">
        <v>1.4999999999999999E-2</v>
      </c>
      <c r="J486" s="9">
        <f t="shared" si="14"/>
        <v>4506375</v>
      </c>
      <c r="K486" s="9">
        <f t="shared" si="15"/>
        <v>5227395</v>
      </c>
    </row>
    <row r="487" spans="1:11" x14ac:dyDescent="0.2">
      <c r="A487" s="34" t="s">
        <v>21</v>
      </c>
      <c r="B487" s="34" t="s">
        <v>29</v>
      </c>
      <c r="C487" s="34" t="s">
        <v>31</v>
      </c>
      <c r="D487" s="35">
        <v>41404</v>
      </c>
      <c r="E487" s="34" t="s">
        <v>37</v>
      </c>
      <c r="F487" s="34">
        <v>1500</v>
      </c>
      <c r="G487" s="36">
        <v>815</v>
      </c>
      <c r="H487" s="36">
        <v>15000</v>
      </c>
      <c r="I487" s="37">
        <v>3.5000000000000003E-2</v>
      </c>
      <c r="J487" s="9">
        <f t="shared" si="14"/>
        <v>11797125</v>
      </c>
      <c r="K487" s="9">
        <f t="shared" si="15"/>
        <v>13684664.999999998</v>
      </c>
    </row>
    <row r="488" spans="1:11" x14ac:dyDescent="0.2">
      <c r="A488" s="34" t="s">
        <v>21</v>
      </c>
      <c r="B488" s="34" t="s">
        <v>29</v>
      </c>
      <c r="C488" s="34" t="s">
        <v>31</v>
      </c>
      <c r="D488" s="35">
        <v>41408</v>
      </c>
      <c r="E488" s="34" t="s">
        <v>35</v>
      </c>
      <c r="F488" s="34">
        <v>1000</v>
      </c>
      <c r="G488" s="36">
        <v>715</v>
      </c>
      <c r="H488" s="36">
        <v>10000</v>
      </c>
      <c r="I488" s="37">
        <v>0.03</v>
      </c>
      <c r="J488" s="9">
        <f t="shared" si="14"/>
        <v>6935500</v>
      </c>
      <c r="K488" s="9">
        <f t="shared" si="15"/>
        <v>8045179.9999999991</v>
      </c>
    </row>
    <row r="489" spans="1:11" x14ac:dyDescent="0.2">
      <c r="A489" s="34" t="s">
        <v>21</v>
      </c>
      <c r="B489" s="34" t="s">
        <v>29</v>
      </c>
      <c r="C489" s="34" t="s">
        <v>30</v>
      </c>
      <c r="D489" s="35">
        <v>41395</v>
      </c>
      <c r="E489" s="34" t="s">
        <v>34</v>
      </c>
      <c r="F489" s="34">
        <v>1000</v>
      </c>
      <c r="G489" s="36">
        <v>890</v>
      </c>
      <c r="H489" s="36">
        <v>10000</v>
      </c>
      <c r="I489" s="37">
        <v>0.02</v>
      </c>
      <c r="J489" s="9">
        <f t="shared" si="14"/>
        <v>8722000</v>
      </c>
      <c r="K489" s="9">
        <f t="shared" si="15"/>
        <v>10117520</v>
      </c>
    </row>
    <row r="490" spans="1:11" x14ac:dyDescent="0.2">
      <c r="A490" s="34" t="s">
        <v>21</v>
      </c>
      <c r="B490" s="34" t="s">
        <v>29</v>
      </c>
      <c r="C490" s="34" t="s">
        <v>30</v>
      </c>
      <c r="D490" s="35">
        <v>41399</v>
      </c>
      <c r="E490" s="34" t="s">
        <v>38</v>
      </c>
      <c r="F490" s="34">
        <v>500</v>
      </c>
      <c r="G490" s="36">
        <v>790</v>
      </c>
      <c r="H490" s="36">
        <v>5000</v>
      </c>
      <c r="I490" s="37">
        <v>0.04</v>
      </c>
      <c r="J490" s="9">
        <f t="shared" si="14"/>
        <v>3792000</v>
      </c>
      <c r="K490" s="9">
        <f t="shared" si="15"/>
        <v>4398720</v>
      </c>
    </row>
    <row r="491" spans="1:11" x14ac:dyDescent="0.2">
      <c r="A491" s="34" t="s">
        <v>21</v>
      </c>
      <c r="B491" s="34" t="s">
        <v>29</v>
      </c>
      <c r="C491" s="34" t="s">
        <v>30</v>
      </c>
      <c r="D491" s="35">
        <v>41415</v>
      </c>
      <c r="E491" s="34" t="s">
        <v>36</v>
      </c>
      <c r="F491" s="34">
        <v>1500</v>
      </c>
      <c r="G491" s="36">
        <v>990</v>
      </c>
      <c r="H491" s="36">
        <v>15000</v>
      </c>
      <c r="I491" s="37">
        <v>2.5000000000000001E-2</v>
      </c>
      <c r="J491" s="9">
        <f t="shared" si="14"/>
        <v>14478750</v>
      </c>
      <c r="K491" s="9">
        <f t="shared" si="15"/>
        <v>16795350</v>
      </c>
    </row>
    <row r="492" spans="1:11" x14ac:dyDescent="0.2">
      <c r="A492" s="34" t="s">
        <v>21</v>
      </c>
      <c r="B492" s="34" t="s">
        <v>29</v>
      </c>
      <c r="C492" s="34" t="s">
        <v>33</v>
      </c>
      <c r="D492" s="35">
        <v>41410</v>
      </c>
      <c r="E492" s="34" t="s">
        <v>37</v>
      </c>
      <c r="F492" s="34">
        <v>500</v>
      </c>
      <c r="G492" s="36">
        <v>965</v>
      </c>
      <c r="H492" s="36">
        <v>5000</v>
      </c>
      <c r="I492" s="37">
        <v>3.5000000000000003E-2</v>
      </c>
      <c r="J492" s="9">
        <f t="shared" si="14"/>
        <v>4656125</v>
      </c>
      <c r="K492" s="9">
        <f t="shared" si="15"/>
        <v>5401105</v>
      </c>
    </row>
    <row r="493" spans="1:11" x14ac:dyDescent="0.2">
      <c r="A493" s="34" t="s">
        <v>21</v>
      </c>
      <c r="B493" s="34" t="s">
        <v>29</v>
      </c>
      <c r="C493" s="34" t="s">
        <v>33</v>
      </c>
      <c r="D493" s="35">
        <v>41414</v>
      </c>
      <c r="E493" s="34" t="s">
        <v>35</v>
      </c>
      <c r="F493" s="34">
        <v>250</v>
      </c>
      <c r="G493" s="36">
        <v>865</v>
      </c>
      <c r="H493" s="36">
        <v>2500</v>
      </c>
      <c r="I493" s="37">
        <v>0.03</v>
      </c>
      <c r="J493" s="9">
        <f t="shared" si="14"/>
        <v>2097625</v>
      </c>
      <c r="K493" s="9">
        <f t="shared" si="15"/>
        <v>2433245</v>
      </c>
    </row>
    <row r="494" spans="1:11" x14ac:dyDescent="0.2">
      <c r="A494" s="34" t="s">
        <v>21</v>
      </c>
      <c r="B494" s="34" t="s">
        <v>29</v>
      </c>
      <c r="C494" s="34" t="s">
        <v>33</v>
      </c>
      <c r="D494" s="35">
        <v>41418</v>
      </c>
      <c r="E494" s="34" t="s">
        <v>39</v>
      </c>
      <c r="F494" s="34">
        <v>2000</v>
      </c>
      <c r="G494" s="36">
        <v>765</v>
      </c>
      <c r="H494" s="36">
        <v>20000</v>
      </c>
      <c r="I494" s="37">
        <v>1.4999999999999999E-2</v>
      </c>
      <c r="J494" s="9">
        <f t="shared" si="14"/>
        <v>15070500</v>
      </c>
      <c r="K494" s="9">
        <f t="shared" si="15"/>
        <v>17481780</v>
      </c>
    </row>
    <row r="495" spans="1:11" x14ac:dyDescent="0.2">
      <c r="A495" s="34" t="s">
        <v>21</v>
      </c>
      <c r="B495" s="34" t="s">
        <v>27</v>
      </c>
      <c r="C495" s="34" t="s">
        <v>32</v>
      </c>
      <c r="D495" s="35">
        <v>41397</v>
      </c>
      <c r="E495" s="34" t="s">
        <v>36</v>
      </c>
      <c r="F495" s="34">
        <v>1500</v>
      </c>
      <c r="G495" s="36">
        <v>780</v>
      </c>
      <c r="H495" s="36">
        <v>15000</v>
      </c>
      <c r="I495" s="37">
        <v>2.5000000000000001E-2</v>
      </c>
      <c r="J495" s="9">
        <f t="shared" si="14"/>
        <v>11407500</v>
      </c>
      <c r="K495" s="9">
        <f t="shared" si="15"/>
        <v>13232700</v>
      </c>
    </row>
    <row r="496" spans="1:11" x14ac:dyDescent="0.2">
      <c r="A496" s="34" t="s">
        <v>21</v>
      </c>
      <c r="B496" s="34" t="s">
        <v>27</v>
      </c>
      <c r="C496" s="34" t="s">
        <v>32</v>
      </c>
      <c r="D496" s="35">
        <v>41413</v>
      </c>
      <c r="E496" s="34" t="s">
        <v>34</v>
      </c>
      <c r="F496" s="34">
        <v>3000</v>
      </c>
      <c r="G496" s="36">
        <v>980</v>
      </c>
      <c r="H496" s="36">
        <v>30000</v>
      </c>
      <c r="I496" s="37">
        <v>0.02</v>
      </c>
      <c r="J496" s="9">
        <f t="shared" si="14"/>
        <v>28812000</v>
      </c>
      <c r="K496" s="9">
        <f t="shared" si="15"/>
        <v>33421919.999999996</v>
      </c>
    </row>
    <row r="497" spans="1:11" x14ac:dyDescent="0.2">
      <c r="A497" s="34" t="s">
        <v>21</v>
      </c>
      <c r="B497" s="34" t="s">
        <v>27</v>
      </c>
      <c r="C497" s="34" t="s">
        <v>32</v>
      </c>
      <c r="D497" s="35">
        <v>41417</v>
      </c>
      <c r="E497" s="34" t="s">
        <v>38</v>
      </c>
      <c r="F497" s="34">
        <v>5000</v>
      </c>
      <c r="G497" s="36">
        <v>880</v>
      </c>
      <c r="H497" s="36">
        <v>5000</v>
      </c>
      <c r="I497" s="37">
        <v>0.04</v>
      </c>
      <c r="J497" s="9">
        <f t="shared" si="14"/>
        <v>4224000</v>
      </c>
      <c r="K497" s="9">
        <f t="shared" si="15"/>
        <v>4899840</v>
      </c>
    </row>
    <row r="498" spans="1:11" x14ac:dyDescent="0.2">
      <c r="A498" s="34" t="s">
        <v>21</v>
      </c>
      <c r="B498" s="34" t="s">
        <v>27</v>
      </c>
      <c r="C498" s="34" t="s">
        <v>31</v>
      </c>
      <c r="D498" s="35">
        <v>41408</v>
      </c>
      <c r="E498" s="34" t="s">
        <v>35</v>
      </c>
      <c r="F498" s="34">
        <v>1500</v>
      </c>
      <c r="G498" s="36">
        <v>955</v>
      </c>
      <c r="H498" s="36">
        <v>15000</v>
      </c>
      <c r="I498" s="37">
        <v>0.03</v>
      </c>
      <c r="J498" s="9">
        <f t="shared" si="14"/>
        <v>13895250</v>
      </c>
      <c r="K498" s="9">
        <f t="shared" si="15"/>
        <v>16118489.999999998</v>
      </c>
    </row>
    <row r="499" spans="1:11" x14ac:dyDescent="0.2">
      <c r="A499" s="34" t="s">
        <v>21</v>
      </c>
      <c r="B499" s="34" t="s">
        <v>27</v>
      </c>
      <c r="C499" s="34" t="s">
        <v>31</v>
      </c>
      <c r="D499" s="35">
        <v>41412</v>
      </c>
      <c r="E499" s="34" t="s">
        <v>39</v>
      </c>
      <c r="F499" s="34">
        <v>1000</v>
      </c>
      <c r="G499" s="36">
        <v>855</v>
      </c>
      <c r="H499" s="36">
        <v>10000</v>
      </c>
      <c r="I499" s="37">
        <v>1.4999999999999999E-2</v>
      </c>
      <c r="J499" s="9">
        <f t="shared" si="14"/>
        <v>8421750</v>
      </c>
      <c r="K499" s="9">
        <f t="shared" si="15"/>
        <v>9769230</v>
      </c>
    </row>
    <row r="500" spans="1:11" x14ac:dyDescent="0.2">
      <c r="A500" s="34" t="s">
        <v>21</v>
      </c>
      <c r="B500" s="34" t="s">
        <v>27</v>
      </c>
      <c r="C500" s="34" t="s">
        <v>31</v>
      </c>
      <c r="D500" s="35">
        <v>41416</v>
      </c>
      <c r="E500" s="34" t="s">
        <v>37</v>
      </c>
      <c r="F500" s="34">
        <v>500</v>
      </c>
      <c r="G500" s="36">
        <v>755</v>
      </c>
      <c r="H500" s="36">
        <v>5000</v>
      </c>
      <c r="I500" s="37">
        <v>3.5000000000000003E-2</v>
      </c>
      <c r="J500" s="9">
        <f t="shared" si="14"/>
        <v>3642875</v>
      </c>
      <c r="K500" s="9">
        <f t="shared" si="15"/>
        <v>4225735</v>
      </c>
    </row>
    <row r="501" spans="1:11" x14ac:dyDescent="0.2">
      <c r="A501" s="34" t="s">
        <v>21</v>
      </c>
      <c r="B501" s="34" t="s">
        <v>27</v>
      </c>
      <c r="C501" s="34" t="s">
        <v>30</v>
      </c>
      <c r="D501" s="35">
        <v>41399</v>
      </c>
      <c r="E501" s="34" t="s">
        <v>38</v>
      </c>
      <c r="F501" s="34">
        <v>1000</v>
      </c>
      <c r="G501" s="36">
        <v>1030</v>
      </c>
      <c r="H501" s="36">
        <v>10000</v>
      </c>
      <c r="I501" s="37">
        <v>0.04</v>
      </c>
      <c r="J501" s="9">
        <f t="shared" si="14"/>
        <v>9888000</v>
      </c>
      <c r="K501" s="9">
        <f t="shared" si="15"/>
        <v>11470080</v>
      </c>
    </row>
    <row r="502" spans="1:11" x14ac:dyDescent="0.2">
      <c r="A502" s="34" t="s">
        <v>21</v>
      </c>
      <c r="B502" s="34" t="s">
        <v>27</v>
      </c>
      <c r="C502" s="34" t="s">
        <v>30</v>
      </c>
      <c r="D502" s="35">
        <v>41403</v>
      </c>
      <c r="E502" s="34" t="s">
        <v>36</v>
      </c>
      <c r="F502" s="34">
        <v>500</v>
      </c>
      <c r="G502" s="36">
        <v>930</v>
      </c>
      <c r="H502" s="36">
        <v>5000</v>
      </c>
      <c r="I502" s="37">
        <v>2.5000000000000001E-2</v>
      </c>
      <c r="J502" s="9">
        <f t="shared" si="14"/>
        <v>4533750</v>
      </c>
      <c r="K502" s="9">
        <f t="shared" si="15"/>
        <v>5259150</v>
      </c>
    </row>
    <row r="503" spans="1:11" x14ac:dyDescent="0.2">
      <c r="A503" s="34" t="s">
        <v>21</v>
      </c>
      <c r="B503" s="34" t="s">
        <v>27</v>
      </c>
      <c r="C503" s="34" t="s">
        <v>30</v>
      </c>
      <c r="D503" s="35">
        <v>41407</v>
      </c>
      <c r="E503" s="34" t="s">
        <v>34</v>
      </c>
      <c r="F503" s="34">
        <v>250</v>
      </c>
      <c r="G503" s="36">
        <v>830</v>
      </c>
      <c r="H503" s="36">
        <v>2500</v>
      </c>
      <c r="I503" s="37">
        <v>0.02</v>
      </c>
      <c r="J503" s="9">
        <f t="shared" si="14"/>
        <v>2033500</v>
      </c>
      <c r="K503" s="9">
        <f t="shared" si="15"/>
        <v>2358860</v>
      </c>
    </row>
    <row r="504" spans="1:11" x14ac:dyDescent="0.2">
      <c r="A504" s="34" t="s">
        <v>21</v>
      </c>
      <c r="B504" s="34" t="s">
        <v>27</v>
      </c>
      <c r="C504" s="34" t="s">
        <v>30</v>
      </c>
      <c r="D504" s="35">
        <v>41411</v>
      </c>
      <c r="E504" s="34" t="s">
        <v>38</v>
      </c>
      <c r="F504" s="34">
        <v>2000</v>
      </c>
      <c r="G504" s="36">
        <v>730</v>
      </c>
      <c r="H504" s="36">
        <v>20000</v>
      </c>
      <c r="I504" s="37">
        <v>0.04</v>
      </c>
      <c r="J504" s="9">
        <f t="shared" si="14"/>
        <v>14016000</v>
      </c>
      <c r="K504" s="9">
        <f t="shared" si="15"/>
        <v>16258559.999999998</v>
      </c>
    </row>
    <row r="505" spans="1:11" x14ac:dyDescent="0.2">
      <c r="A505" s="34" t="s">
        <v>21</v>
      </c>
      <c r="B505" s="34" t="s">
        <v>27</v>
      </c>
      <c r="C505" s="34" t="s">
        <v>33</v>
      </c>
      <c r="D505" s="35">
        <v>41398</v>
      </c>
      <c r="E505" s="34" t="s">
        <v>37</v>
      </c>
      <c r="F505" s="34">
        <v>2000</v>
      </c>
      <c r="G505" s="36">
        <v>905</v>
      </c>
      <c r="H505" s="36">
        <v>20000</v>
      </c>
      <c r="I505" s="37">
        <v>3.5000000000000003E-2</v>
      </c>
      <c r="J505" s="9">
        <f t="shared" si="14"/>
        <v>17466500</v>
      </c>
      <c r="K505" s="9">
        <f t="shared" si="15"/>
        <v>20261140</v>
      </c>
    </row>
    <row r="506" spans="1:11" x14ac:dyDescent="0.2">
      <c r="A506" s="34" t="s">
        <v>21</v>
      </c>
      <c r="B506" s="34" t="s">
        <v>27</v>
      </c>
      <c r="C506" s="34" t="s">
        <v>33</v>
      </c>
      <c r="D506" s="35">
        <v>41402</v>
      </c>
      <c r="E506" s="34" t="s">
        <v>35</v>
      </c>
      <c r="F506" s="34">
        <v>3000</v>
      </c>
      <c r="G506" s="36">
        <v>805</v>
      </c>
      <c r="H506" s="36">
        <v>30000</v>
      </c>
      <c r="I506" s="37">
        <v>0.03</v>
      </c>
      <c r="J506" s="9">
        <f t="shared" si="14"/>
        <v>23425500</v>
      </c>
      <c r="K506" s="9">
        <f t="shared" si="15"/>
        <v>27173579.999999996</v>
      </c>
    </row>
    <row r="507" spans="1:11" x14ac:dyDescent="0.2">
      <c r="A507" s="34" t="s">
        <v>21</v>
      </c>
      <c r="B507" s="34" t="s">
        <v>27</v>
      </c>
      <c r="C507" s="34" t="s">
        <v>33</v>
      </c>
      <c r="D507" s="35">
        <v>41406</v>
      </c>
      <c r="E507" s="34" t="s">
        <v>39</v>
      </c>
      <c r="F507" s="34">
        <v>5000</v>
      </c>
      <c r="G507" s="36">
        <v>705</v>
      </c>
      <c r="H507" s="36">
        <v>5000</v>
      </c>
      <c r="I507" s="37">
        <v>1.4999999999999999E-2</v>
      </c>
      <c r="J507" s="9">
        <f t="shared" si="14"/>
        <v>3472125</v>
      </c>
      <c r="K507" s="9">
        <f t="shared" si="15"/>
        <v>4027664.9999999995</v>
      </c>
    </row>
    <row r="508" spans="1:11" x14ac:dyDescent="0.2">
      <c r="A508" s="34" t="s">
        <v>21</v>
      </c>
      <c r="B508" s="34" t="s">
        <v>27</v>
      </c>
      <c r="C508" s="34" t="s">
        <v>33</v>
      </c>
      <c r="D508" s="35">
        <v>41418</v>
      </c>
      <c r="E508" s="34" t="s">
        <v>39</v>
      </c>
      <c r="F508" s="34">
        <v>250</v>
      </c>
      <c r="G508" s="36">
        <v>1005</v>
      </c>
      <c r="H508" s="36">
        <v>2500</v>
      </c>
      <c r="I508" s="37">
        <v>1.4999999999999999E-2</v>
      </c>
      <c r="J508" s="9">
        <f t="shared" si="14"/>
        <v>2474812.5</v>
      </c>
      <c r="K508" s="9">
        <f t="shared" si="15"/>
        <v>2870782.5</v>
      </c>
    </row>
    <row r="509" spans="1:11" x14ac:dyDescent="0.2">
      <c r="A509" s="34" t="s">
        <v>21</v>
      </c>
      <c r="B509" s="34" t="s">
        <v>26</v>
      </c>
      <c r="C509" s="34" t="s">
        <v>32</v>
      </c>
      <c r="D509" s="35">
        <v>41397</v>
      </c>
      <c r="E509" s="34" t="s">
        <v>36</v>
      </c>
      <c r="F509" s="34">
        <v>250</v>
      </c>
      <c r="G509" s="36">
        <v>900</v>
      </c>
      <c r="H509" s="36">
        <v>2500</v>
      </c>
      <c r="I509" s="37">
        <v>2.5000000000000001E-2</v>
      </c>
      <c r="J509" s="9">
        <f t="shared" si="14"/>
        <v>2193750</v>
      </c>
      <c r="K509" s="9">
        <f t="shared" si="15"/>
        <v>2544750</v>
      </c>
    </row>
    <row r="510" spans="1:11" x14ac:dyDescent="0.2">
      <c r="A510" s="34" t="s">
        <v>21</v>
      </c>
      <c r="B510" s="34" t="s">
        <v>26</v>
      </c>
      <c r="C510" s="34" t="s">
        <v>32</v>
      </c>
      <c r="D510" s="35">
        <v>41401</v>
      </c>
      <c r="E510" s="34" t="s">
        <v>34</v>
      </c>
      <c r="F510" s="34">
        <v>2000</v>
      </c>
      <c r="G510" s="36">
        <v>800</v>
      </c>
      <c r="H510" s="36">
        <v>20000</v>
      </c>
      <c r="I510" s="37">
        <v>0.02</v>
      </c>
      <c r="J510" s="9">
        <f t="shared" si="14"/>
        <v>15680000</v>
      </c>
      <c r="K510" s="9">
        <f t="shared" si="15"/>
        <v>18188800</v>
      </c>
    </row>
    <row r="511" spans="1:11" x14ac:dyDescent="0.2">
      <c r="A511" s="34" t="s">
        <v>21</v>
      </c>
      <c r="B511" s="34" t="s">
        <v>26</v>
      </c>
      <c r="C511" s="34" t="s">
        <v>32</v>
      </c>
      <c r="D511" s="35">
        <v>41417</v>
      </c>
      <c r="E511" s="34" t="s">
        <v>38</v>
      </c>
      <c r="F511" s="34">
        <v>500</v>
      </c>
      <c r="G511" s="36">
        <v>1000</v>
      </c>
      <c r="H511" s="36">
        <v>5000</v>
      </c>
      <c r="I511" s="37">
        <v>0.04</v>
      </c>
      <c r="J511" s="9">
        <f t="shared" si="14"/>
        <v>4800000</v>
      </c>
      <c r="K511" s="9">
        <f t="shared" si="15"/>
        <v>5568000</v>
      </c>
    </row>
    <row r="512" spans="1:11" x14ac:dyDescent="0.2">
      <c r="A512" s="34" t="s">
        <v>21</v>
      </c>
      <c r="B512" s="34" t="s">
        <v>26</v>
      </c>
      <c r="C512" s="34" t="s">
        <v>31</v>
      </c>
      <c r="D512" s="35">
        <v>41396</v>
      </c>
      <c r="E512" s="34" t="s">
        <v>35</v>
      </c>
      <c r="F512" s="34">
        <v>5000</v>
      </c>
      <c r="G512" s="36">
        <v>775</v>
      </c>
      <c r="H512" s="36">
        <v>5000</v>
      </c>
      <c r="I512" s="37">
        <v>0.03</v>
      </c>
      <c r="J512" s="9">
        <f t="shared" si="14"/>
        <v>3758750</v>
      </c>
      <c r="K512" s="9">
        <f t="shared" si="15"/>
        <v>4360150</v>
      </c>
    </row>
    <row r="513" spans="1:11" x14ac:dyDescent="0.2">
      <c r="A513" s="34" t="s">
        <v>21</v>
      </c>
      <c r="B513" s="34" t="s">
        <v>26</v>
      </c>
      <c r="C513" s="34" t="s">
        <v>31</v>
      </c>
      <c r="D513" s="35">
        <v>41412</v>
      </c>
      <c r="E513" s="34" t="s">
        <v>39</v>
      </c>
      <c r="F513" s="34">
        <v>2000</v>
      </c>
      <c r="G513" s="36">
        <v>975</v>
      </c>
      <c r="H513" s="36">
        <v>20000</v>
      </c>
      <c r="I513" s="37">
        <v>1.4999999999999999E-2</v>
      </c>
      <c r="J513" s="9">
        <f t="shared" si="14"/>
        <v>19207500</v>
      </c>
      <c r="K513" s="9">
        <f t="shared" si="15"/>
        <v>22280700</v>
      </c>
    </row>
    <row r="514" spans="1:11" x14ac:dyDescent="0.2">
      <c r="A514" s="34" t="s">
        <v>21</v>
      </c>
      <c r="B514" s="34" t="s">
        <v>26</v>
      </c>
      <c r="C514" s="34" t="s">
        <v>31</v>
      </c>
      <c r="D514" s="35">
        <v>41416</v>
      </c>
      <c r="E514" s="34" t="s">
        <v>37</v>
      </c>
      <c r="F514" s="34">
        <v>3000</v>
      </c>
      <c r="G514" s="36">
        <v>875</v>
      </c>
      <c r="H514" s="36">
        <v>30000</v>
      </c>
      <c r="I514" s="37">
        <v>3.5000000000000003E-2</v>
      </c>
      <c r="J514" s="9">
        <f t="shared" ref="J514:J577" si="16">G514*H514*(1-I514)</f>
        <v>25331250</v>
      </c>
      <c r="K514" s="9">
        <f t="shared" ref="K514:K577" si="17">J514*1.16</f>
        <v>29384249.999999996</v>
      </c>
    </row>
    <row r="515" spans="1:11" x14ac:dyDescent="0.2">
      <c r="A515" s="34" t="s">
        <v>21</v>
      </c>
      <c r="B515" s="34" t="s">
        <v>26</v>
      </c>
      <c r="C515" s="34" t="s">
        <v>30</v>
      </c>
      <c r="D515" s="35">
        <v>41407</v>
      </c>
      <c r="E515" s="34" t="s">
        <v>34</v>
      </c>
      <c r="F515" s="34">
        <v>5000</v>
      </c>
      <c r="G515" s="36">
        <v>950</v>
      </c>
      <c r="H515" s="36">
        <v>5000</v>
      </c>
      <c r="I515" s="37">
        <v>0.02</v>
      </c>
      <c r="J515" s="9">
        <f t="shared" si="16"/>
        <v>4655000</v>
      </c>
      <c r="K515" s="9">
        <f t="shared" si="17"/>
        <v>5399800</v>
      </c>
    </row>
    <row r="516" spans="1:11" x14ac:dyDescent="0.2">
      <c r="A516" s="34" t="s">
        <v>21</v>
      </c>
      <c r="B516" s="34" t="s">
        <v>26</v>
      </c>
      <c r="C516" s="34" t="s">
        <v>30</v>
      </c>
      <c r="D516" s="35">
        <v>41411</v>
      </c>
      <c r="E516" s="34" t="s">
        <v>38</v>
      </c>
      <c r="F516" s="34">
        <v>1500</v>
      </c>
      <c r="G516" s="36">
        <v>850</v>
      </c>
      <c r="H516" s="36">
        <v>15000</v>
      </c>
      <c r="I516" s="37">
        <v>0.04</v>
      </c>
      <c r="J516" s="9">
        <f t="shared" si="16"/>
        <v>12240000</v>
      </c>
      <c r="K516" s="9">
        <f t="shared" si="17"/>
        <v>14198399.999999998</v>
      </c>
    </row>
    <row r="517" spans="1:11" x14ac:dyDescent="0.2">
      <c r="A517" s="34" t="s">
        <v>21</v>
      </c>
      <c r="B517" s="34" t="s">
        <v>26</v>
      </c>
      <c r="C517" s="34" t="s">
        <v>30</v>
      </c>
      <c r="D517" s="35">
        <v>41415</v>
      </c>
      <c r="E517" s="34" t="s">
        <v>36</v>
      </c>
      <c r="F517" s="34">
        <v>1000</v>
      </c>
      <c r="G517" s="36">
        <v>750</v>
      </c>
      <c r="H517" s="36">
        <v>10000</v>
      </c>
      <c r="I517" s="37">
        <v>2.5000000000000001E-2</v>
      </c>
      <c r="J517" s="9">
        <f t="shared" si="16"/>
        <v>7312500</v>
      </c>
      <c r="K517" s="9">
        <f t="shared" si="17"/>
        <v>8482500</v>
      </c>
    </row>
    <row r="518" spans="1:11" x14ac:dyDescent="0.2">
      <c r="A518" s="34" t="s">
        <v>21</v>
      </c>
      <c r="B518" s="34" t="s">
        <v>26</v>
      </c>
      <c r="C518" s="34" t="s">
        <v>33</v>
      </c>
      <c r="D518" s="35">
        <v>41398</v>
      </c>
      <c r="E518" s="34" t="s">
        <v>37</v>
      </c>
      <c r="F518" s="34">
        <v>1500</v>
      </c>
      <c r="G518" s="36">
        <v>1025</v>
      </c>
      <c r="H518" s="36">
        <v>15000</v>
      </c>
      <c r="I518" s="37">
        <v>3.5000000000000003E-2</v>
      </c>
      <c r="J518" s="9">
        <f t="shared" si="16"/>
        <v>14836875</v>
      </c>
      <c r="K518" s="9">
        <f t="shared" si="17"/>
        <v>17210775</v>
      </c>
    </row>
    <row r="519" spans="1:11" x14ac:dyDescent="0.2">
      <c r="A519" s="34" t="s">
        <v>21</v>
      </c>
      <c r="B519" s="34" t="s">
        <v>26</v>
      </c>
      <c r="C519" s="34" t="s">
        <v>33</v>
      </c>
      <c r="D519" s="35">
        <v>41402</v>
      </c>
      <c r="E519" s="34" t="s">
        <v>35</v>
      </c>
      <c r="F519" s="34">
        <v>1000</v>
      </c>
      <c r="G519" s="36">
        <v>925</v>
      </c>
      <c r="H519" s="36">
        <v>10000</v>
      </c>
      <c r="I519" s="37">
        <v>0.03</v>
      </c>
      <c r="J519" s="9">
        <f t="shared" si="16"/>
        <v>8972500</v>
      </c>
      <c r="K519" s="9">
        <f t="shared" si="17"/>
        <v>10408100</v>
      </c>
    </row>
    <row r="520" spans="1:11" x14ac:dyDescent="0.2">
      <c r="A520" s="34" t="s">
        <v>21</v>
      </c>
      <c r="B520" s="34" t="s">
        <v>26</v>
      </c>
      <c r="C520" s="34" t="s">
        <v>33</v>
      </c>
      <c r="D520" s="35">
        <v>41406</v>
      </c>
      <c r="E520" s="34" t="s">
        <v>39</v>
      </c>
      <c r="F520" s="34">
        <v>500</v>
      </c>
      <c r="G520" s="36">
        <v>825</v>
      </c>
      <c r="H520" s="36">
        <v>5000</v>
      </c>
      <c r="I520" s="37">
        <v>1.4999999999999999E-2</v>
      </c>
      <c r="J520" s="9">
        <f t="shared" si="16"/>
        <v>4063125</v>
      </c>
      <c r="K520" s="9">
        <f t="shared" si="17"/>
        <v>4713225</v>
      </c>
    </row>
    <row r="521" spans="1:11" x14ac:dyDescent="0.2">
      <c r="A521" s="34" t="s">
        <v>21</v>
      </c>
      <c r="B521" s="34" t="s">
        <v>26</v>
      </c>
      <c r="C521" s="34" t="s">
        <v>33</v>
      </c>
      <c r="D521" s="35">
        <v>41410</v>
      </c>
      <c r="E521" s="34" t="s">
        <v>37</v>
      </c>
      <c r="F521" s="34">
        <v>250</v>
      </c>
      <c r="G521" s="36">
        <v>725</v>
      </c>
      <c r="H521" s="36">
        <v>2500</v>
      </c>
      <c r="I521" s="37">
        <v>3.5000000000000003E-2</v>
      </c>
      <c r="J521" s="9">
        <f t="shared" si="16"/>
        <v>1749062.5</v>
      </c>
      <c r="K521" s="9">
        <f t="shared" si="17"/>
        <v>2028912.4999999998</v>
      </c>
    </row>
    <row r="522" spans="1:11" x14ac:dyDescent="0.2">
      <c r="A522" s="34" t="s">
        <v>21</v>
      </c>
      <c r="B522" s="34" t="s">
        <v>25</v>
      </c>
      <c r="C522" s="34" t="s">
        <v>32</v>
      </c>
      <c r="D522" s="35">
        <v>41397</v>
      </c>
      <c r="E522" s="34" t="s">
        <v>36</v>
      </c>
      <c r="F522" s="34">
        <v>5000</v>
      </c>
      <c r="G522" s="36">
        <v>1020</v>
      </c>
      <c r="H522" s="36">
        <v>5000</v>
      </c>
      <c r="I522" s="37">
        <v>2.5000000000000001E-2</v>
      </c>
      <c r="J522" s="9">
        <f t="shared" si="16"/>
        <v>4972500</v>
      </c>
      <c r="K522" s="9">
        <f t="shared" si="17"/>
        <v>5768100</v>
      </c>
    </row>
    <row r="523" spans="1:11" x14ac:dyDescent="0.2">
      <c r="A523" s="34" t="s">
        <v>21</v>
      </c>
      <c r="B523" s="34" t="s">
        <v>25</v>
      </c>
      <c r="C523" s="34" t="s">
        <v>32</v>
      </c>
      <c r="D523" s="35">
        <v>41401</v>
      </c>
      <c r="E523" s="34" t="s">
        <v>34</v>
      </c>
      <c r="F523" s="34">
        <v>1500</v>
      </c>
      <c r="G523" s="36">
        <v>920</v>
      </c>
      <c r="H523" s="36">
        <v>15000</v>
      </c>
      <c r="I523" s="37">
        <v>0.02</v>
      </c>
      <c r="J523" s="9">
        <f t="shared" si="16"/>
        <v>13524000</v>
      </c>
      <c r="K523" s="9">
        <f t="shared" si="17"/>
        <v>15687839.999999998</v>
      </c>
    </row>
    <row r="524" spans="1:11" x14ac:dyDescent="0.2">
      <c r="A524" s="34" t="s">
        <v>21</v>
      </c>
      <c r="B524" s="34" t="s">
        <v>25</v>
      </c>
      <c r="C524" s="34" t="s">
        <v>32</v>
      </c>
      <c r="D524" s="35">
        <v>41405</v>
      </c>
      <c r="E524" s="34" t="s">
        <v>38</v>
      </c>
      <c r="F524" s="34">
        <v>1000</v>
      </c>
      <c r="G524" s="36">
        <v>820</v>
      </c>
      <c r="H524" s="36">
        <v>10000</v>
      </c>
      <c r="I524" s="37">
        <v>0.04</v>
      </c>
      <c r="J524" s="9">
        <f t="shared" si="16"/>
        <v>7872000</v>
      </c>
      <c r="K524" s="9">
        <f t="shared" si="17"/>
        <v>9131520</v>
      </c>
    </row>
    <row r="525" spans="1:11" x14ac:dyDescent="0.2">
      <c r="A525" s="34" t="s">
        <v>21</v>
      </c>
      <c r="B525" s="34" t="s">
        <v>25</v>
      </c>
      <c r="C525" s="34" t="s">
        <v>32</v>
      </c>
      <c r="D525" s="35">
        <v>41409</v>
      </c>
      <c r="E525" s="34" t="s">
        <v>36</v>
      </c>
      <c r="F525" s="34">
        <v>500</v>
      </c>
      <c r="G525" s="36">
        <v>720</v>
      </c>
      <c r="H525" s="36">
        <v>5000</v>
      </c>
      <c r="I525" s="37">
        <v>2.5000000000000001E-2</v>
      </c>
      <c r="J525" s="9">
        <f t="shared" si="16"/>
        <v>3510000</v>
      </c>
      <c r="K525" s="9">
        <f t="shared" si="17"/>
        <v>4071599.9999999995</v>
      </c>
    </row>
    <row r="526" spans="1:11" x14ac:dyDescent="0.2">
      <c r="A526" s="34" t="s">
        <v>21</v>
      </c>
      <c r="B526" s="34" t="s">
        <v>25</v>
      </c>
      <c r="C526" s="34" t="s">
        <v>31</v>
      </c>
      <c r="D526" s="35">
        <v>41396</v>
      </c>
      <c r="E526" s="34" t="s">
        <v>35</v>
      </c>
      <c r="F526" s="34">
        <v>500</v>
      </c>
      <c r="G526" s="36">
        <v>895</v>
      </c>
      <c r="H526" s="36">
        <v>5000</v>
      </c>
      <c r="I526" s="37">
        <v>0.03</v>
      </c>
      <c r="J526" s="9">
        <f t="shared" si="16"/>
        <v>4340750</v>
      </c>
      <c r="K526" s="9">
        <f t="shared" si="17"/>
        <v>5035270</v>
      </c>
    </row>
    <row r="527" spans="1:11" x14ac:dyDescent="0.2">
      <c r="A527" s="34" t="s">
        <v>21</v>
      </c>
      <c r="B527" s="34" t="s">
        <v>25</v>
      </c>
      <c r="C527" s="34" t="s">
        <v>31</v>
      </c>
      <c r="D527" s="35">
        <v>41400</v>
      </c>
      <c r="E527" s="34" t="s">
        <v>39</v>
      </c>
      <c r="F527" s="34">
        <v>250</v>
      </c>
      <c r="G527" s="36">
        <v>795</v>
      </c>
      <c r="H527" s="36">
        <v>2500</v>
      </c>
      <c r="I527" s="37">
        <v>1.4999999999999999E-2</v>
      </c>
      <c r="J527" s="9">
        <f t="shared" si="16"/>
        <v>1957687.5</v>
      </c>
      <c r="K527" s="9">
        <f t="shared" si="17"/>
        <v>2270917.5</v>
      </c>
    </row>
    <row r="528" spans="1:11" x14ac:dyDescent="0.2">
      <c r="A528" s="34" t="s">
        <v>21</v>
      </c>
      <c r="B528" s="34" t="s">
        <v>25</v>
      </c>
      <c r="C528" s="34" t="s">
        <v>31</v>
      </c>
      <c r="D528" s="35">
        <v>41416</v>
      </c>
      <c r="E528" s="34" t="s">
        <v>37</v>
      </c>
      <c r="F528" s="34">
        <v>1000</v>
      </c>
      <c r="G528" s="36">
        <v>995</v>
      </c>
      <c r="H528" s="36">
        <v>10000</v>
      </c>
      <c r="I528" s="37">
        <v>3.5000000000000003E-2</v>
      </c>
      <c r="J528" s="9">
        <f t="shared" si="16"/>
        <v>9601750</v>
      </c>
      <c r="K528" s="9">
        <f t="shared" si="17"/>
        <v>11138030</v>
      </c>
    </row>
    <row r="529" spans="1:11" x14ac:dyDescent="0.2">
      <c r="A529" s="34" t="s">
        <v>21</v>
      </c>
      <c r="B529" s="34" t="s">
        <v>25</v>
      </c>
      <c r="C529" s="34" t="s">
        <v>30</v>
      </c>
      <c r="D529" s="35">
        <v>41395</v>
      </c>
      <c r="E529" s="34" t="s">
        <v>34</v>
      </c>
      <c r="F529" s="34">
        <v>3000</v>
      </c>
      <c r="G529" s="36">
        <v>770</v>
      </c>
      <c r="H529" s="36">
        <v>30000</v>
      </c>
      <c r="I529" s="37">
        <v>0.02</v>
      </c>
      <c r="J529" s="9">
        <f t="shared" si="16"/>
        <v>22638000</v>
      </c>
      <c r="K529" s="9">
        <f t="shared" si="17"/>
        <v>26260080</v>
      </c>
    </row>
    <row r="530" spans="1:11" x14ac:dyDescent="0.2">
      <c r="A530" s="34" t="s">
        <v>21</v>
      </c>
      <c r="B530" s="34" t="s">
        <v>25</v>
      </c>
      <c r="C530" s="34" t="s">
        <v>30</v>
      </c>
      <c r="D530" s="35">
        <v>41411</v>
      </c>
      <c r="E530" s="34" t="s">
        <v>38</v>
      </c>
      <c r="F530" s="34">
        <v>250</v>
      </c>
      <c r="G530" s="36">
        <v>970</v>
      </c>
      <c r="H530" s="36">
        <v>2500</v>
      </c>
      <c r="I530" s="37">
        <v>0.04</v>
      </c>
      <c r="J530" s="9">
        <f t="shared" si="16"/>
        <v>2328000</v>
      </c>
      <c r="K530" s="9">
        <f t="shared" si="17"/>
        <v>2700480</v>
      </c>
    </row>
    <row r="531" spans="1:11" x14ac:dyDescent="0.2">
      <c r="A531" s="34" t="s">
        <v>21</v>
      </c>
      <c r="B531" s="34" t="s">
        <v>25</v>
      </c>
      <c r="C531" s="34" t="s">
        <v>30</v>
      </c>
      <c r="D531" s="35">
        <v>41415</v>
      </c>
      <c r="E531" s="34" t="s">
        <v>36</v>
      </c>
      <c r="F531" s="34">
        <v>2000</v>
      </c>
      <c r="G531" s="36">
        <v>870</v>
      </c>
      <c r="H531" s="36">
        <v>20000</v>
      </c>
      <c r="I531" s="37">
        <v>2.5000000000000001E-2</v>
      </c>
      <c r="J531" s="9">
        <f t="shared" si="16"/>
        <v>16965000</v>
      </c>
      <c r="K531" s="9">
        <f t="shared" si="17"/>
        <v>19679400</v>
      </c>
    </row>
    <row r="532" spans="1:11" x14ac:dyDescent="0.2">
      <c r="A532" s="34" t="s">
        <v>21</v>
      </c>
      <c r="B532" s="34" t="s">
        <v>25</v>
      </c>
      <c r="C532" s="34" t="s">
        <v>33</v>
      </c>
      <c r="D532" s="35">
        <v>41406</v>
      </c>
      <c r="E532" s="34" t="s">
        <v>39</v>
      </c>
      <c r="F532" s="34">
        <v>3000</v>
      </c>
      <c r="G532" s="36">
        <v>945</v>
      </c>
      <c r="H532" s="36">
        <v>30000</v>
      </c>
      <c r="I532" s="37">
        <v>1.4999999999999999E-2</v>
      </c>
      <c r="J532" s="9">
        <f t="shared" si="16"/>
        <v>27924750</v>
      </c>
      <c r="K532" s="9">
        <f t="shared" si="17"/>
        <v>32392709.999999996</v>
      </c>
    </row>
    <row r="533" spans="1:11" x14ac:dyDescent="0.2">
      <c r="A533" s="34" t="s">
        <v>21</v>
      </c>
      <c r="B533" s="34" t="s">
        <v>25</v>
      </c>
      <c r="C533" s="34" t="s">
        <v>33</v>
      </c>
      <c r="D533" s="35">
        <v>41410</v>
      </c>
      <c r="E533" s="34" t="s">
        <v>37</v>
      </c>
      <c r="F533" s="34">
        <v>5000</v>
      </c>
      <c r="G533" s="36">
        <v>845</v>
      </c>
      <c r="H533" s="36">
        <v>5000</v>
      </c>
      <c r="I533" s="37">
        <v>3.5000000000000003E-2</v>
      </c>
      <c r="J533" s="9">
        <f t="shared" si="16"/>
        <v>4077125</v>
      </c>
      <c r="K533" s="9">
        <f t="shared" si="17"/>
        <v>4729465</v>
      </c>
    </row>
    <row r="534" spans="1:11" x14ac:dyDescent="0.2">
      <c r="A534" s="34" t="s">
        <v>21</v>
      </c>
      <c r="B534" s="34" t="s">
        <v>25</v>
      </c>
      <c r="C534" s="34" t="s">
        <v>33</v>
      </c>
      <c r="D534" s="35">
        <v>41414</v>
      </c>
      <c r="E534" s="34" t="s">
        <v>35</v>
      </c>
      <c r="F534" s="34">
        <v>1500</v>
      </c>
      <c r="G534" s="36">
        <v>745</v>
      </c>
      <c r="H534" s="36">
        <v>15000</v>
      </c>
      <c r="I534" s="37">
        <v>0.03</v>
      </c>
      <c r="J534" s="9">
        <f t="shared" si="16"/>
        <v>10839750</v>
      </c>
      <c r="K534" s="9">
        <f t="shared" si="17"/>
        <v>12574110</v>
      </c>
    </row>
    <row r="535" spans="1:11" x14ac:dyDescent="0.2">
      <c r="A535" s="34" t="s">
        <v>17</v>
      </c>
      <c r="B535" s="34" t="s">
        <v>28</v>
      </c>
      <c r="C535" s="34" t="s">
        <v>32</v>
      </c>
      <c r="D535" s="35">
        <v>41397</v>
      </c>
      <c r="E535" s="34" t="s">
        <v>36</v>
      </c>
      <c r="F535" s="34">
        <v>3000</v>
      </c>
      <c r="G535" s="36">
        <v>1260</v>
      </c>
      <c r="H535" s="36">
        <v>30000</v>
      </c>
      <c r="I535" s="37">
        <v>2.5000000000000001E-2</v>
      </c>
      <c r="J535" s="9">
        <f t="shared" si="16"/>
        <v>36855000</v>
      </c>
      <c r="K535" s="9">
        <f t="shared" si="17"/>
        <v>42751800</v>
      </c>
    </row>
    <row r="536" spans="1:11" x14ac:dyDescent="0.2">
      <c r="A536" s="34" t="s">
        <v>17</v>
      </c>
      <c r="B536" s="34" t="s">
        <v>28</v>
      </c>
      <c r="C536" s="34" t="s">
        <v>32</v>
      </c>
      <c r="D536" s="35">
        <v>41401</v>
      </c>
      <c r="E536" s="34" t="s">
        <v>34</v>
      </c>
      <c r="F536" s="34">
        <v>5000</v>
      </c>
      <c r="G536" s="36">
        <v>1160</v>
      </c>
      <c r="H536" s="36">
        <v>5000</v>
      </c>
      <c r="I536" s="37">
        <v>0.02</v>
      </c>
      <c r="J536" s="9">
        <f t="shared" si="16"/>
        <v>5684000</v>
      </c>
      <c r="K536" s="9">
        <f t="shared" si="17"/>
        <v>6593440</v>
      </c>
    </row>
    <row r="537" spans="1:11" x14ac:dyDescent="0.2">
      <c r="A537" s="34" t="s">
        <v>17</v>
      </c>
      <c r="B537" s="34" t="s">
        <v>28</v>
      </c>
      <c r="C537" s="34" t="s">
        <v>32</v>
      </c>
      <c r="D537" s="35">
        <v>41405</v>
      </c>
      <c r="E537" s="34" t="s">
        <v>38</v>
      </c>
      <c r="F537" s="34">
        <v>1500</v>
      </c>
      <c r="G537" s="36">
        <v>1060</v>
      </c>
      <c r="H537" s="36">
        <v>15000</v>
      </c>
      <c r="I537" s="37">
        <v>0.04</v>
      </c>
      <c r="J537" s="9">
        <f t="shared" si="16"/>
        <v>15264000</v>
      </c>
      <c r="K537" s="9">
        <f t="shared" si="17"/>
        <v>17706240</v>
      </c>
    </row>
    <row r="538" spans="1:11" x14ac:dyDescent="0.2">
      <c r="A538" s="34" t="s">
        <v>17</v>
      </c>
      <c r="B538" s="34" t="s">
        <v>28</v>
      </c>
      <c r="C538" s="34" t="s">
        <v>32</v>
      </c>
      <c r="D538" s="35">
        <v>41417</v>
      </c>
      <c r="E538" s="34" t="s">
        <v>38</v>
      </c>
      <c r="F538" s="34">
        <v>2000</v>
      </c>
      <c r="G538" s="36">
        <v>1360</v>
      </c>
      <c r="H538" s="36">
        <v>20000</v>
      </c>
      <c r="I538" s="37">
        <v>0.04</v>
      </c>
      <c r="J538" s="9">
        <f t="shared" si="16"/>
        <v>26112000</v>
      </c>
      <c r="K538" s="9">
        <f t="shared" si="17"/>
        <v>30289919.999999996</v>
      </c>
    </row>
    <row r="539" spans="1:11" x14ac:dyDescent="0.2">
      <c r="A539" s="34" t="s">
        <v>17</v>
      </c>
      <c r="B539" s="34" t="s">
        <v>28</v>
      </c>
      <c r="C539" s="34" t="s">
        <v>31</v>
      </c>
      <c r="D539" s="35">
        <v>41396</v>
      </c>
      <c r="E539" s="34" t="s">
        <v>35</v>
      </c>
      <c r="F539" s="34">
        <v>1000</v>
      </c>
      <c r="G539" s="36">
        <v>1135</v>
      </c>
      <c r="H539" s="36">
        <v>10000</v>
      </c>
      <c r="I539" s="37">
        <v>0.03</v>
      </c>
      <c r="J539" s="9">
        <f t="shared" si="16"/>
        <v>11009500</v>
      </c>
      <c r="K539" s="9">
        <f t="shared" si="17"/>
        <v>12771020</v>
      </c>
    </row>
    <row r="540" spans="1:11" x14ac:dyDescent="0.2">
      <c r="A540" s="34" t="s">
        <v>17</v>
      </c>
      <c r="B540" s="34" t="s">
        <v>28</v>
      </c>
      <c r="C540" s="34" t="s">
        <v>31</v>
      </c>
      <c r="D540" s="35">
        <v>41400</v>
      </c>
      <c r="E540" s="34" t="s">
        <v>39</v>
      </c>
      <c r="F540" s="34">
        <v>500</v>
      </c>
      <c r="G540" s="36">
        <v>1035</v>
      </c>
      <c r="H540" s="36">
        <v>5000</v>
      </c>
      <c r="I540" s="37">
        <v>1.4999999999999999E-2</v>
      </c>
      <c r="J540" s="9">
        <f t="shared" si="16"/>
        <v>5097375</v>
      </c>
      <c r="K540" s="9">
        <f t="shared" si="17"/>
        <v>5912955</v>
      </c>
    </row>
    <row r="541" spans="1:11" x14ac:dyDescent="0.2">
      <c r="A541" s="34" t="s">
        <v>17</v>
      </c>
      <c r="B541" s="34" t="s">
        <v>28</v>
      </c>
      <c r="C541" s="34" t="s">
        <v>31</v>
      </c>
      <c r="D541" s="35">
        <v>41412</v>
      </c>
      <c r="E541" s="34" t="s">
        <v>39</v>
      </c>
      <c r="F541" s="34">
        <v>5000</v>
      </c>
      <c r="G541" s="36">
        <v>1335</v>
      </c>
      <c r="H541" s="36">
        <v>5000</v>
      </c>
      <c r="I541" s="37">
        <v>1.4999999999999999E-2</v>
      </c>
      <c r="J541" s="9">
        <f t="shared" si="16"/>
        <v>6574875</v>
      </c>
      <c r="K541" s="9">
        <f t="shared" si="17"/>
        <v>7626854.9999999991</v>
      </c>
    </row>
    <row r="542" spans="1:11" x14ac:dyDescent="0.2">
      <c r="A542" s="34" t="s">
        <v>17</v>
      </c>
      <c r="B542" s="34" t="s">
        <v>28</v>
      </c>
      <c r="C542" s="34" t="s">
        <v>31</v>
      </c>
      <c r="D542" s="35">
        <v>41416</v>
      </c>
      <c r="E542" s="34" t="s">
        <v>37</v>
      </c>
      <c r="F542" s="34">
        <v>1500</v>
      </c>
      <c r="G542" s="36">
        <v>1235</v>
      </c>
      <c r="H542" s="36">
        <v>15000</v>
      </c>
      <c r="I542" s="37">
        <v>3.5000000000000003E-2</v>
      </c>
      <c r="J542" s="9">
        <f t="shared" si="16"/>
        <v>17876625</v>
      </c>
      <c r="K542" s="9">
        <f t="shared" si="17"/>
        <v>20736885</v>
      </c>
    </row>
    <row r="543" spans="1:11" x14ac:dyDescent="0.2">
      <c r="A543" s="34" t="s">
        <v>17</v>
      </c>
      <c r="B543" s="34" t="s">
        <v>28</v>
      </c>
      <c r="C543" s="34" t="s">
        <v>30</v>
      </c>
      <c r="D543" s="35">
        <v>41407</v>
      </c>
      <c r="E543" s="34" t="s">
        <v>34</v>
      </c>
      <c r="F543" s="34">
        <v>1000</v>
      </c>
      <c r="G543" s="36">
        <v>1310</v>
      </c>
      <c r="H543" s="36">
        <v>10000</v>
      </c>
      <c r="I543" s="37">
        <v>0.02</v>
      </c>
      <c r="J543" s="9">
        <f t="shared" si="16"/>
        <v>12838000</v>
      </c>
      <c r="K543" s="9">
        <f t="shared" si="17"/>
        <v>14892079.999999998</v>
      </c>
    </row>
    <row r="544" spans="1:11" x14ac:dyDescent="0.2">
      <c r="A544" s="34" t="s">
        <v>17</v>
      </c>
      <c r="B544" s="34" t="s">
        <v>28</v>
      </c>
      <c r="C544" s="34" t="s">
        <v>30</v>
      </c>
      <c r="D544" s="35">
        <v>41411</v>
      </c>
      <c r="E544" s="34" t="s">
        <v>38</v>
      </c>
      <c r="F544" s="34">
        <v>500</v>
      </c>
      <c r="G544" s="36">
        <v>1210</v>
      </c>
      <c r="H544" s="36">
        <v>5000</v>
      </c>
      <c r="I544" s="37">
        <v>0.04</v>
      </c>
      <c r="J544" s="9">
        <f t="shared" si="16"/>
        <v>5808000</v>
      </c>
      <c r="K544" s="9">
        <f t="shared" si="17"/>
        <v>6737280</v>
      </c>
    </row>
    <row r="545" spans="1:11" x14ac:dyDescent="0.2">
      <c r="A545" s="34" t="s">
        <v>17</v>
      </c>
      <c r="B545" s="34" t="s">
        <v>28</v>
      </c>
      <c r="C545" s="34" t="s">
        <v>30</v>
      </c>
      <c r="D545" s="35">
        <v>41415</v>
      </c>
      <c r="E545" s="34" t="s">
        <v>36</v>
      </c>
      <c r="F545" s="34">
        <v>250</v>
      </c>
      <c r="G545" s="36">
        <v>1110</v>
      </c>
      <c r="H545" s="36">
        <v>2500</v>
      </c>
      <c r="I545" s="37">
        <v>2.5000000000000001E-2</v>
      </c>
      <c r="J545" s="9">
        <f t="shared" si="16"/>
        <v>2705625</v>
      </c>
      <c r="K545" s="9">
        <f t="shared" si="17"/>
        <v>3138525</v>
      </c>
    </row>
    <row r="546" spans="1:11" x14ac:dyDescent="0.2">
      <c r="A546" s="34" t="s">
        <v>17</v>
      </c>
      <c r="B546" s="34" t="s">
        <v>28</v>
      </c>
      <c r="C546" s="34" t="s">
        <v>33</v>
      </c>
      <c r="D546" s="35">
        <v>41402</v>
      </c>
      <c r="E546" s="34" t="s">
        <v>35</v>
      </c>
      <c r="F546" s="34">
        <v>250</v>
      </c>
      <c r="G546" s="36">
        <v>1285</v>
      </c>
      <c r="H546" s="36">
        <v>2500</v>
      </c>
      <c r="I546" s="37">
        <v>0.03</v>
      </c>
      <c r="J546" s="9">
        <f t="shared" si="16"/>
        <v>3116125</v>
      </c>
      <c r="K546" s="9">
        <f t="shared" si="17"/>
        <v>3614704.9999999995</v>
      </c>
    </row>
    <row r="547" spans="1:11" x14ac:dyDescent="0.2">
      <c r="A547" s="34" t="s">
        <v>17</v>
      </c>
      <c r="B547" s="34" t="s">
        <v>28</v>
      </c>
      <c r="C547" s="34" t="s">
        <v>33</v>
      </c>
      <c r="D547" s="35">
        <v>41406</v>
      </c>
      <c r="E547" s="34" t="s">
        <v>39</v>
      </c>
      <c r="F547" s="34">
        <v>2000</v>
      </c>
      <c r="G547" s="36">
        <v>1185</v>
      </c>
      <c r="H547" s="36">
        <v>20000</v>
      </c>
      <c r="I547" s="37">
        <v>1.4999999999999999E-2</v>
      </c>
      <c r="J547" s="9">
        <f t="shared" si="16"/>
        <v>23344500</v>
      </c>
      <c r="K547" s="9">
        <f t="shared" si="17"/>
        <v>27079619.999999996</v>
      </c>
    </row>
    <row r="548" spans="1:11" x14ac:dyDescent="0.2">
      <c r="A548" s="34" t="s">
        <v>17</v>
      </c>
      <c r="B548" s="34" t="s">
        <v>28</v>
      </c>
      <c r="C548" s="34" t="s">
        <v>33</v>
      </c>
      <c r="D548" s="35">
        <v>41410</v>
      </c>
      <c r="E548" s="34" t="s">
        <v>37</v>
      </c>
      <c r="F548" s="34">
        <v>3000</v>
      </c>
      <c r="G548" s="36">
        <v>1085</v>
      </c>
      <c r="H548" s="36">
        <v>30000</v>
      </c>
      <c r="I548" s="37">
        <v>3.5000000000000003E-2</v>
      </c>
      <c r="J548" s="9">
        <f t="shared" si="16"/>
        <v>31410750</v>
      </c>
      <c r="K548" s="9">
        <f t="shared" si="17"/>
        <v>36436470</v>
      </c>
    </row>
    <row r="549" spans="1:11" x14ac:dyDescent="0.2">
      <c r="A549" s="34" t="s">
        <v>17</v>
      </c>
      <c r="B549" s="34" t="s">
        <v>29</v>
      </c>
      <c r="C549" s="34" t="s">
        <v>32</v>
      </c>
      <c r="D549" s="35">
        <v>41397</v>
      </c>
      <c r="E549" s="34" t="s">
        <v>36</v>
      </c>
      <c r="F549" s="34">
        <v>500</v>
      </c>
      <c r="G549" s="36">
        <v>1140</v>
      </c>
      <c r="H549" s="36">
        <v>5000</v>
      </c>
      <c r="I549" s="37">
        <v>2.5000000000000001E-2</v>
      </c>
      <c r="J549" s="9">
        <f t="shared" si="16"/>
        <v>5557500</v>
      </c>
      <c r="K549" s="9">
        <f t="shared" si="17"/>
        <v>6446700</v>
      </c>
    </row>
    <row r="550" spans="1:11" x14ac:dyDescent="0.2">
      <c r="A550" s="34" t="s">
        <v>17</v>
      </c>
      <c r="B550" s="34" t="s">
        <v>29</v>
      </c>
      <c r="C550" s="34" t="s">
        <v>32</v>
      </c>
      <c r="D550" s="35">
        <v>41401</v>
      </c>
      <c r="E550" s="34" t="s">
        <v>34</v>
      </c>
      <c r="F550" s="34">
        <v>250</v>
      </c>
      <c r="G550" s="36">
        <v>1040</v>
      </c>
      <c r="H550" s="36">
        <v>2500</v>
      </c>
      <c r="I550" s="37">
        <v>0.02</v>
      </c>
      <c r="J550" s="9">
        <f t="shared" si="16"/>
        <v>2548000</v>
      </c>
      <c r="K550" s="9">
        <f t="shared" si="17"/>
        <v>2955680</v>
      </c>
    </row>
    <row r="551" spans="1:11" x14ac:dyDescent="0.2">
      <c r="A551" s="34" t="s">
        <v>17</v>
      </c>
      <c r="B551" s="34" t="s">
        <v>29</v>
      </c>
      <c r="C551" s="34" t="s">
        <v>32</v>
      </c>
      <c r="D551" s="35">
        <v>41413</v>
      </c>
      <c r="E551" s="34" t="s">
        <v>34</v>
      </c>
      <c r="F551" s="34">
        <v>1500</v>
      </c>
      <c r="G551" s="36">
        <v>1340</v>
      </c>
      <c r="H551" s="36">
        <v>15000</v>
      </c>
      <c r="I551" s="37">
        <v>0.02</v>
      </c>
      <c r="J551" s="9">
        <f t="shared" si="16"/>
        <v>19698000</v>
      </c>
      <c r="K551" s="9">
        <f t="shared" si="17"/>
        <v>22849680</v>
      </c>
    </row>
    <row r="552" spans="1:11" x14ac:dyDescent="0.2">
      <c r="A552" s="34" t="s">
        <v>17</v>
      </c>
      <c r="B552" s="34" t="s">
        <v>29</v>
      </c>
      <c r="C552" s="34" t="s">
        <v>32</v>
      </c>
      <c r="D552" s="35">
        <v>41417</v>
      </c>
      <c r="E552" s="34" t="s">
        <v>38</v>
      </c>
      <c r="F552" s="34">
        <v>1000</v>
      </c>
      <c r="G552" s="36">
        <v>1240</v>
      </c>
      <c r="H552" s="36">
        <v>10000</v>
      </c>
      <c r="I552" s="37">
        <v>0.04</v>
      </c>
      <c r="J552" s="9">
        <f t="shared" si="16"/>
        <v>11904000</v>
      </c>
      <c r="K552" s="9">
        <f t="shared" si="17"/>
        <v>13808639.999999998</v>
      </c>
    </row>
    <row r="553" spans="1:11" x14ac:dyDescent="0.2">
      <c r="A553" s="34" t="s">
        <v>17</v>
      </c>
      <c r="B553" s="34" t="s">
        <v>29</v>
      </c>
      <c r="C553" s="34" t="s">
        <v>31</v>
      </c>
      <c r="D553" s="35">
        <v>41408</v>
      </c>
      <c r="E553" s="34" t="s">
        <v>35</v>
      </c>
      <c r="F553" s="34">
        <v>500</v>
      </c>
      <c r="G553" s="36">
        <v>1315</v>
      </c>
      <c r="H553" s="36">
        <v>5000</v>
      </c>
      <c r="I553" s="37">
        <v>0.03</v>
      </c>
      <c r="J553" s="9">
        <f t="shared" si="16"/>
        <v>6377750</v>
      </c>
      <c r="K553" s="9">
        <f t="shared" si="17"/>
        <v>7398189.9999999991</v>
      </c>
    </row>
    <row r="554" spans="1:11" x14ac:dyDescent="0.2">
      <c r="A554" s="34" t="s">
        <v>17</v>
      </c>
      <c r="B554" s="34" t="s">
        <v>29</v>
      </c>
      <c r="C554" s="34" t="s">
        <v>31</v>
      </c>
      <c r="D554" s="35">
        <v>41412</v>
      </c>
      <c r="E554" s="34" t="s">
        <v>39</v>
      </c>
      <c r="F554" s="34">
        <v>250</v>
      </c>
      <c r="G554" s="36">
        <v>1215</v>
      </c>
      <c r="H554" s="36">
        <v>2500</v>
      </c>
      <c r="I554" s="37">
        <v>1.4999999999999999E-2</v>
      </c>
      <c r="J554" s="9">
        <f t="shared" si="16"/>
        <v>2991937.5</v>
      </c>
      <c r="K554" s="9">
        <f t="shared" si="17"/>
        <v>3470647.4999999995</v>
      </c>
    </row>
    <row r="555" spans="1:11" x14ac:dyDescent="0.2">
      <c r="A555" s="34" t="s">
        <v>17</v>
      </c>
      <c r="B555" s="34" t="s">
        <v>29</v>
      </c>
      <c r="C555" s="34" t="s">
        <v>31</v>
      </c>
      <c r="D555" s="35">
        <v>41416</v>
      </c>
      <c r="E555" s="34" t="s">
        <v>37</v>
      </c>
      <c r="F555" s="34">
        <v>2000</v>
      </c>
      <c r="G555" s="36">
        <v>1115</v>
      </c>
      <c r="H555" s="36">
        <v>20000</v>
      </c>
      <c r="I555" s="37">
        <v>3.5000000000000003E-2</v>
      </c>
      <c r="J555" s="9">
        <f t="shared" si="16"/>
        <v>21519500</v>
      </c>
      <c r="K555" s="9">
        <f t="shared" si="17"/>
        <v>24962620</v>
      </c>
    </row>
    <row r="556" spans="1:11" x14ac:dyDescent="0.2">
      <c r="A556" s="34" t="s">
        <v>17</v>
      </c>
      <c r="B556" s="34" t="s">
        <v>29</v>
      </c>
      <c r="C556" s="34" t="s">
        <v>30</v>
      </c>
      <c r="D556" s="35">
        <v>41403</v>
      </c>
      <c r="E556" s="34" t="s">
        <v>36</v>
      </c>
      <c r="F556" s="34">
        <v>2000</v>
      </c>
      <c r="G556" s="36">
        <v>1290</v>
      </c>
      <c r="H556" s="36">
        <v>20000</v>
      </c>
      <c r="I556" s="37">
        <v>2.5000000000000001E-2</v>
      </c>
      <c r="J556" s="9">
        <f t="shared" si="16"/>
        <v>25155000</v>
      </c>
      <c r="K556" s="9">
        <f t="shared" si="17"/>
        <v>29179799.999999996</v>
      </c>
    </row>
    <row r="557" spans="1:11" x14ac:dyDescent="0.2">
      <c r="A557" s="34" t="s">
        <v>17</v>
      </c>
      <c r="B557" s="34" t="s">
        <v>29</v>
      </c>
      <c r="C557" s="34" t="s">
        <v>30</v>
      </c>
      <c r="D557" s="35">
        <v>41407</v>
      </c>
      <c r="E557" s="34" t="s">
        <v>34</v>
      </c>
      <c r="F557" s="34">
        <v>3000</v>
      </c>
      <c r="G557" s="36">
        <v>1190</v>
      </c>
      <c r="H557" s="36">
        <v>30000</v>
      </c>
      <c r="I557" s="37">
        <v>0.02</v>
      </c>
      <c r="J557" s="9">
        <f t="shared" si="16"/>
        <v>34986000</v>
      </c>
      <c r="K557" s="9">
        <f t="shared" si="17"/>
        <v>40583760</v>
      </c>
    </row>
    <row r="558" spans="1:11" x14ac:dyDescent="0.2">
      <c r="A558" s="34" t="s">
        <v>17</v>
      </c>
      <c r="B558" s="34" t="s">
        <v>29</v>
      </c>
      <c r="C558" s="34" t="s">
        <v>30</v>
      </c>
      <c r="D558" s="35">
        <v>41411</v>
      </c>
      <c r="E558" s="34" t="s">
        <v>38</v>
      </c>
      <c r="F558" s="34">
        <v>5000</v>
      </c>
      <c r="G558" s="36">
        <v>1090</v>
      </c>
      <c r="H558" s="36">
        <v>5000</v>
      </c>
      <c r="I558" s="37">
        <v>0.04</v>
      </c>
      <c r="J558" s="9">
        <f t="shared" si="16"/>
        <v>5232000</v>
      </c>
      <c r="K558" s="9">
        <f t="shared" si="17"/>
        <v>6069120</v>
      </c>
    </row>
    <row r="559" spans="1:11" x14ac:dyDescent="0.2">
      <c r="A559" s="34" t="s">
        <v>17</v>
      </c>
      <c r="B559" s="34" t="s">
        <v>29</v>
      </c>
      <c r="C559" s="34" t="s">
        <v>33</v>
      </c>
      <c r="D559" s="35">
        <v>41398</v>
      </c>
      <c r="E559" s="34" t="s">
        <v>37</v>
      </c>
      <c r="F559" s="34">
        <v>5000</v>
      </c>
      <c r="G559" s="36">
        <v>1265</v>
      </c>
      <c r="H559" s="36">
        <v>5000</v>
      </c>
      <c r="I559" s="37">
        <v>3.5000000000000003E-2</v>
      </c>
      <c r="J559" s="9">
        <f t="shared" si="16"/>
        <v>6103625</v>
      </c>
      <c r="K559" s="9">
        <f t="shared" si="17"/>
        <v>7080204.9999999991</v>
      </c>
    </row>
    <row r="560" spans="1:11" x14ac:dyDescent="0.2">
      <c r="A560" s="34" t="s">
        <v>17</v>
      </c>
      <c r="B560" s="34" t="s">
        <v>29</v>
      </c>
      <c r="C560" s="34" t="s">
        <v>33</v>
      </c>
      <c r="D560" s="35">
        <v>41402</v>
      </c>
      <c r="E560" s="34" t="s">
        <v>35</v>
      </c>
      <c r="F560" s="34">
        <v>1500</v>
      </c>
      <c r="G560" s="36">
        <v>1165</v>
      </c>
      <c r="H560" s="36">
        <v>15000</v>
      </c>
      <c r="I560" s="37">
        <v>0.03</v>
      </c>
      <c r="J560" s="9">
        <f t="shared" si="16"/>
        <v>16950750</v>
      </c>
      <c r="K560" s="9">
        <f t="shared" si="17"/>
        <v>19662870</v>
      </c>
    </row>
    <row r="561" spans="1:11" x14ac:dyDescent="0.2">
      <c r="A561" s="34" t="s">
        <v>17</v>
      </c>
      <c r="B561" s="34" t="s">
        <v>29</v>
      </c>
      <c r="C561" s="34" t="s">
        <v>33</v>
      </c>
      <c r="D561" s="35">
        <v>41406</v>
      </c>
      <c r="E561" s="34" t="s">
        <v>39</v>
      </c>
      <c r="F561" s="34">
        <v>1000</v>
      </c>
      <c r="G561" s="36">
        <v>1065</v>
      </c>
      <c r="H561" s="36">
        <v>10000</v>
      </c>
      <c r="I561" s="37">
        <v>1.4999999999999999E-2</v>
      </c>
      <c r="J561" s="9">
        <f t="shared" si="16"/>
        <v>10490250</v>
      </c>
      <c r="K561" s="9">
        <f t="shared" si="17"/>
        <v>12168690</v>
      </c>
    </row>
    <row r="562" spans="1:11" x14ac:dyDescent="0.2">
      <c r="A562" s="34" t="s">
        <v>17</v>
      </c>
      <c r="B562" s="34" t="s">
        <v>29</v>
      </c>
      <c r="C562" s="34" t="s">
        <v>33</v>
      </c>
      <c r="D562" s="35">
        <v>41418</v>
      </c>
      <c r="E562" s="34" t="s">
        <v>39</v>
      </c>
      <c r="F562" s="34">
        <v>3000</v>
      </c>
      <c r="G562" s="36">
        <v>1365</v>
      </c>
      <c r="H562" s="36">
        <v>30000</v>
      </c>
      <c r="I562" s="37">
        <v>1.4999999999999999E-2</v>
      </c>
      <c r="J562" s="9">
        <f t="shared" si="16"/>
        <v>40335750</v>
      </c>
      <c r="K562" s="9">
        <f t="shared" si="17"/>
        <v>46789470</v>
      </c>
    </row>
    <row r="563" spans="1:11" x14ac:dyDescent="0.2">
      <c r="A563" s="34" t="s">
        <v>17</v>
      </c>
      <c r="B563" s="34" t="s">
        <v>27</v>
      </c>
      <c r="C563" s="34" t="s">
        <v>32</v>
      </c>
      <c r="D563" s="35">
        <v>41401</v>
      </c>
      <c r="E563" s="34" t="s">
        <v>34</v>
      </c>
      <c r="F563" s="34">
        <v>500</v>
      </c>
      <c r="G563" s="36">
        <v>1280</v>
      </c>
      <c r="H563" s="36">
        <v>5000</v>
      </c>
      <c r="I563" s="37">
        <v>0.02</v>
      </c>
      <c r="J563" s="9">
        <f t="shared" si="16"/>
        <v>6272000</v>
      </c>
      <c r="K563" s="9">
        <f t="shared" si="17"/>
        <v>7275519.9999999991</v>
      </c>
    </row>
    <row r="564" spans="1:11" x14ac:dyDescent="0.2">
      <c r="A564" s="34" t="s">
        <v>17</v>
      </c>
      <c r="B564" s="34" t="s">
        <v>27</v>
      </c>
      <c r="C564" s="34" t="s">
        <v>32</v>
      </c>
      <c r="D564" s="35">
        <v>41405</v>
      </c>
      <c r="E564" s="34" t="s">
        <v>38</v>
      </c>
      <c r="F564" s="34">
        <v>250</v>
      </c>
      <c r="G564" s="36">
        <v>1180</v>
      </c>
      <c r="H564" s="36">
        <v>2500</v>
      </c>
      <c r="I564" s="37">
        <v>0.04</v>
      </c>
      <c r="J564" s="9">
        <f t="shared" si="16"/>
        <v>2832000</v>
      </c>
      <c r="K564" s="9">
        <f t="shared" si="17"/>
        <v>3285120</v>
      </c>
    </row>
    <row r="565" spans="1:11" x14ac:dyDescent="0.2">
      <c r="A565" s="34" t="s">
        <v>17</v>
      </c>
      <c r="B565" s="34" t="s">
        <v>27</v>
      </c>
      <c r="C565" s="34" t="s">
        <v>32</v>
      </c>
      <c r="D565" s="35">
        <v>41409</v>
      </c>
      <c r="E565" s="34" t="s">
        <v>36</v>
      </c>
      <c r="F565" s="34">
        <v>2000</v>
      </c>
      <c r="G565" s="36">
        <v>1080</v>
      </c>
      <c r="H565" s="36">
        <v>20000</v>
      </c>
      <c r="I565" s="37">
        <v>2.5000000000000001E-2</v>
      </c>
      <c r="J565" s="9">
        <f t="shared" si="16"/>
        <v>21060000</v>
      </c>
      <c r="K565" s="9">
        <f t="shared" si="17"/>
        <v>24429600</v>
      </c>
    </row>
    <row r="566" spans="1:11" x14ac:dyDescent="0.2">
      <c r="A566" s="34" t="s">
        <v>17</v>
      </c>
      <c r="B566" s="34" t="s">
        <v>27</v>
      </c>
      <c r="C566" s="34" t="s">
        <v>31</v>
      </c>
      <c r="D566" s="35">
        <v>41396</v>
      </c>
      <c r="E566" s="34" t="s">
        <v>35</v>
      </c>
      <c r="F566" s="34">
        <v>2000</v>
      </c>
      <c r="G566" s="36">
        <v>1255</v>
      </c>
      <c r="H566" s="36">
        <v>20000</v>
      </c>
      <c r="I566" s="37">
        <v>0.03</v>
      </c>
      <c r="J566" s="9">
        <f t="shared" si="16"/>
        <v>24347000</v>
      </c>
      <c r="K566" s="9">
        <f t="shared" si="17"/>
        <v>28242519.999999996</v>
      </c>
    </row>
    <row r="567" spans="1:11" x14ac:dyDescent="0.2">
      <c r="A567" s="34" t="s">
        <v>17</v>
      </c>
      <c r="B567" s="34" t="s">
        <v>27</v>
      </c>
      <c r="C567" s="34" t="s">
        <v>31</v>
      </c>
      <c r="D567" s="35">
        <v>41400</v>
      </c>
      <c r="E567" s="34" t="s">
        <v>39</v>
      </c>
      <c r="F567" s="34">
        <v>3000</v>
      </c>
      <c r="G567" s="36">
        <v>1155</v>
      </c>
      <c r="H567" s="36">
        <v>30000</v>
      </c>
      <c r="I567" s="37">
        <v>1.4999999999999999E-2</v>
      </c>
      <c r="J567" s="9">
        <f t="shared" si="16"/>
        <v>34130250</v>
      </c>
      <c r="K567" s="9">
        <f t="shared" si="17"/>
        <v>39591090</v>
      </c>
    </row>
    <row r="568" spans="1:11" x14ac:dyDescent="0.2">
      <c r="A568" s="34" t="s">
        <v>17</v>
      </c>
      <c r="B568" s="34" t="s">
        <v>27</v>
      </c>
      <c r="C568" s="34" t="s">
        <v>31</v>
      </c>
      <c r="D568" s="35">
        <v>41404</v>
      </c>
      <c r="E568" s="34" t="s">
        <v>37</v>
      </c>
      <c r="F568" s="34">
        <v>5000</v>
      </c>
      <c r="G568" s="36">
        <v>1055</v>
      </c>
      <c r="H568" s="36">
        <v>5000</v>
      </c>
      <c r="I568" s="37">
        <v>3.5000000000000003E-2</v>
      </c>
      <c r="J568" s="9">
        <f t="shared" si="16"/>
        <v>5090375</v>
      </c>
      <c r="K568" s="9">
        <f t="shared" si="17"/>
        <v>5904835</v>
      </c>
    </row>
    <row r="569" spans="1:11" x14ac:dyDescent="0.2">
      <c r="A569" s="34" t="s">
        <v>17</v>
      </c>
      <c r="B569" s="34" t="s">
        <v>27</v>
      </c>
      <c r="C569" s="34" t="s">
        <v>31</v>
      </c>
      <c r="D569" s="35">
        <v>41416</v>
      </c>
      <c r="E569" s="34" t="s">
        <v>37</v>
      </c>
      <c r="F569" s="34">
        <v>250</v>
      </c>
      <c r="G569" s="36">
        <v>1355</v>
      </c>
      <c r="H569" s="36">
        <v>2500</v>
      </c>
      <c r="I569" s="37">
        <v>3.5000000000000003E-2</v>
      </c>
      <c r="J569" s="9">
        <f t="shared" si="16"/>
        <v>3268937.5</v>
      </c>
      <c r="K569" s="9">
        <f t="shared" si="17"/>
        <v>3791967.4999999995</v>
      </c>
    </row>
    <row r="570" spans="1:11" x14ac:dyDescent="0.2">
      <c r="A570" s="34" t="s">
        <v>17</v>
      </c>
      <c r="B570" s="34" t="s">
        <v>27</v>
      </c>
      <c r="C570" s="34" t="s">
        <v>30</v>
      </c>
      <c r="D570" s="35">
        <v>41395</v>
      </c>
      <c r="E570" s="34" t="s">
        <v>34</v>
      </c>
      <c r="F570" s="34">
        <v>1500</v>
      </c>
      <c r="G570" s="36">
        <v>1130</v>
      </c>
      <c r="H570" s="36">
        <v>15000</v>
      </c>
      <c r="I570" s="37">
        <v>0.02</v>
      </c>
      <c r="J570" s="9">
        <f t="shared" si="16"/>
        <v>16611000</v>
      </c>
      <c r="K570" s="9">
        <f t="shared" si="17"/>
        <v>19268760</v>
      </c>
    </row>
    <row r="571" spans="1:11" x14ac:dyDescent="0.2">
      <c r="A571" s="34" t="s">
        <v>17</v>
      </c>
      <c r="B571" s="34" t="s">
        <v>27</v>
      </c>
      <c r="C571" s="34" t="s">
        <v>30</v>
      </c>
      <c r="D571" s="35">
        <v>41411</v>
      </c>
      <c r="E571" s="34" t="s">
        <v>38</v>
      </c>
      <c r="F571" s="34">
        <v>3000</v>
      </c>
      <c r="G571" s="36">
        <v>1330</v>
      </c>
      <c r="H571" s="36">
        <v>30000</v>
      </c>
      <c r="I571" s="37">
        <v>0.04</v>
      </c>
      <c r="J571" s="9">
        <f t="shared" si="16"/>
        <v>38304000</v>
      </c>
      <c r="K571" s="9">
        <f t="shared" si="17"/>
        <v>44432640</v>
      </c>
    </row>
    <row r="572" spans="1:11" x14ac:dyDescent="0.2">
      <c r="A572" s="34" t="s">
        <v>17</v>
      </c>
      <c r="B572" s="34" t="s">
        <v>27</v>
      </c>
      <c r="C572" s="34" t="s">
        <v>30</v>
      </c>
      <c r="D572" s="35">
        <v>41415</v>
      </c>
      <c r="E572" s="34" t="s">
        <v>36</v>
      </c>
      <c r="F572" s="34">
        <v>5000</v>
      </c>
      <c r="G572" s="36">
        <v>1230</v>
      </c>
      <c r="H572" s="36">
        <v>5000</v>
      </c>
      <c r="I572" s="37">
        <v>2.5000000000000001E-2</v>
      </c>
      <c r="J572" s="9">
        <f t="shared" si="16"/>
        <v>5996250</v>
      </c>
      <c r="K572" s="9">
        <f t="shared" si="17"/>
        <v>6955649.9999999991</v>
      </c>
    </row>
    <row r="573" spans="1:11" x14ac:dyDescent="0.2">
      <c r="A573" s="34" t="s">
        <v>17</v>
      </c>
      <c r="B573" s="34" t="s">
        <v>27</v>
      </c>
      <c r="C573" s="34" t="s">
        <v>33</v>
      </c>
      <c r="D573" s="35">
        <v>41406</v>
      </c>
      <c r="E573" s="34" t="s">
        <v>39</v>
      </c>
      <c r="F573" s="34">
        <v>1500</v>
      </c>
      <c r="G573" s="36">
        <v>1305</v>
      </c>
      <c r="H573" s="36">
        <v>15000</v>
      </c>
      <c r="I573" s="37">
        <v>1.4999999999999999E-2</v>
      </c>
      <c r="J573" s="9">
        <f t="shared" si="16"/>
        <v>19281375</v>
      </c>
      <c r="K573" s="9">
        <f t="shared" si="17"/>
        <v>22366395</v>
      </c>
    </row>
    <row r="574" spans="1:11" x14ac:dyDescent="0.2">
      <c r="A574" s="34" t="s">
        <v>17</v>
      </c>
      <c r="B574" s="34" t="s">
        <v>27</v>
      </c>
      <c r="C574" s="34" t="s">
        <v>33</v>
      </c>
      <c r="D574" s="35">
        <v>41410</v>
      </c>
      <c r="E574" s="34" t="s">
        <v>37</v>
      </c>
      <c r="F574" s="34">
        <v>1000</v>
      </c>
      <c r="G574" s="36">
        <v>1205</v>
      </c>
      <c r="H574" s="36">
        <v>10000</v>
      </c>
      <c r="I574" s="37">
        <v>3.5000000000000003E-2</v>
      </c>
      <c r="J574" s="9">
        <f t="shared" si="16"/>
        <v>11628250</v>
      </c>
      <c r="K574" s="9">
        <f t="shared" si="17"/>
        <v>13488770</v>
      </c>
    </row>
    <row r="575" spans="1:11" x14ac:dyDescent="0.2">
      <c r="A575" s="34" t="s">
        <v>17</v>
      </c>
      <c r="B575" s="34" t="s">
        <v>27</v>
      </c>
      <c r="C575" s="34" t="s">
        <v>33</v>
      </c>
      <c r="D575" s="35">
        <v>41414</v>
      </c>
      <c r="E575" s="34" t="s">
        <v>35</v>
      </c>
      <c r="F575" s="34">
        <v>500</v>
      </c>
      <c r="G575" s="36">
        <v>1105</v>
      </c>
      <c r="H575" s="36">
        <v>5000</v>
      </c>
      <c r="I575" s="37">
        <v>0.03</v>
      </c>
      <c r="J575" s="9">
        <f t="shared" si="16"/>
        <v>5359250</v>
      </c>
      <c r="K575" s="9">
        <f t="shared" si="17"/>
        <v>6216730</v>
      </c>
    </row>
    <row r="576" spans="1:11" x14ac:dyDescent="0.2">
      <c r="A576" s="34" t="s">
        <v>17</v>
      </c>
      <c r="B576" s="34" t="s">
        <v>26</v>
      </c>
      <c r="C576" s="34" t="s">
        <v>32</v>
      </c>
      <c r="D576" s="35">
        <v>41405</v>
      </c>
      <c r="E576" s="34" t="s">
        <v>38</v>
      </c>
      <c r="F576" s="34">
        <v>5000</v>
      </c>
      <c r="G576" s="36">
        <v>1300</v>
      </c>
      <c r="H576" s="36">
        <v>5000</v>
      </c>
      <c r="I576" s="37">
        <v>0.04</v>
      </c>
      <c r="J576" s="9">
        <f t="shared" si="16"/>
        <v>6240000</v>
      </c>
      <c r="K576" s="9">
        <f t="shared" si="17"/>
        <v>7238399.9999999991</v>
      </c>
    </row>
    <row r="577" spans="1:11" x14ac:dyDescent="0.2">
      <c r="A577" s="34" t="s">
        <v>17</v>
      </c>
      <c r="B577" s="34" t="s">
        <v>26</v>
      </c>
      <c r="C577" s="34" t="s">
        <v>32</v>
      </c>
      <c r="D577" s="35">
        <v>41409</v>
      </c>
      <c r="E577" s="34" t="s">
        <v>36</v>
      </c>
      <c r="F577" s="34">
        <v>1500</v>
      </c>
      <c r="G577" s="36">
        <v>1200</v>
      </c>
      <c r="H577" s="36">
        <v>15000</v>
      </c>
      <c r="I577" s="37">
        <v>2.5000000000000001E-2</v>
      </c>
      <c r="J577" s="9">
        <f t="shared" si="16"/>
        <v>17550000</v>
      </c>
      <c r="K577" s="9">
        <f t="shared" si="17"/>
        <v>20358000</v>
      </c>
    </row>
    <row r="578" spans="1:11" x14ac:dyDescent="0.2">
      <c r="A578" s="34" t="s">
        <v>17</v>
      </c>
      <c r="B578" s="34" t="s">
        <v>26</v>
      </c>
      <c r="C578" s="34" t="s">
        <v>32</v>
      </c>
      <c r="D578" s="35">
        <v>41413</v>
      </c>
      <c r="E578" s="34" t="s">
        <v>34</v>
      </c>
      <c r="F578" s="34">
        <v>1000</v>
      </c>
      <c r="G578" s="36">
        <v>1100</v>
      </c>
      <c r="H578" s="36">
        <v>10000</v>
      </c>
      <c r="I578" s="37">
        <v>0.02</v>
      </c>
      <c r="J578" s="9">
        <f t="shared" ref="J578:J641" si="18">G578*H578*(1-I578)</f>
        <v>10780000</v>
      </c>
      <c r="K578" s="9">
        <f t="shared" ref="K578:K641" si="19">J578*1.16</f>
        <v>12504800</v>
      </c>
    </row>
    <row r="579" spans="1:11" x14ac:dyDescent="0.2">
      <c r="A579" s="34" t="s">
        <v>17</v>
      </c>
      <c r="B579" s="34" t="s">
        <v>26</v>
      </c>
      <c r="C579" s="34" t="s">
        <v>31</v>
      </c>
      <c r="D579" s="35">
        <v>41400</v>
      </c>
      <c r="E579" s="34" t="s">
        <v>39</v>
      </c>
      <c r="F579" s="34">
        <v>1000</v>
      </c>
      <c r="G579" s="36">
        <v>1275</v>
      </c>
      <c r="H579" s="36">
        <v>10000</v>
      </c>
      <c r="I579" s="37">
        <v>1.4999999999999999E-2</v>
      </c>
      <c r="J579" s="9">
        <f t="shared" si="18"/>
        <v>12558750</v>
      </c>
      <c r="K579" s="9">
        <f t="shared" si="19"/>
        <v>14568149.999999998</v>
      </c>
    </row>
    <row r="580" spans="1:11" x14ac:dyDescent="0.2">
      <c r="A580" s="34" t="s">
        <v>17</v>
      </c>
      <c r="B580" s="34" t="s">
        <v>26</v>
      </c>
      <c r="C580" s="34" t="s">
        <v>31</v>
      </c>
      <c r="D580" s="35">
        <v>41404</v>
      </c>
      <c r="E580" s="34" t="s">
        <v>37</v>
      </c>
      <c r="F580" s="34">
        <v>500</v>
      </c>
      <c r="G580" s="36">
        <v>1175</v>
      </c>
      <c r="H580" s="36">
        <v>5000</v>
      </c>
      <c r="I580" s="37">
        <v>3.5000000000000003E-2</v>
      </c>
      <c r="J580" s="9">
        <f t="shared" si="18"/>
        <v>5669375</v>
      </c>
      <c r="K580" s="9">
        <f t="shared" si="19"/>
        <v>6576475</v>
      </c>
    </row>
    <row r="581" spans="1:11" x14ac:dyDescent="0.2">
      <c r="A581" s="34" t="s">
        <v>17</v>
      </c>
      <c r="B581" s="34" t="s">
        <v>26</v>
      </c>
      <c r="C581" s="34" t="s">
        <v>31</v>
      </c>
      <c r="D581" s="35">
        <v>41408</v>
      </c>
      <c r="E581" s="34" t="s">
        <v>35</v>
      </c>
      <c r="F581" s="34">
        <v>250</v>
      </c>
      <c r="G581" s="36">
        <v>1075</v>
      </c>
      <c r="H581" s="36">
        <v>2500</v>
      </c>
      <c r="I581" s="37">
        <v>0.03</v>
      </c>
      <c r="J581" s="9">
        <f t="shared" si="18"/>
        <v>2606875</v>
      </c>
      <c r="K581" s="9">
        <f t="shared" si="19"/>
        <v>3023975</v>
      </c>
    </row>
    <row r="582" spans="1:11" x14ac:dyDescent="0.2">
      <c r="A582" s="34" t="s">
        <v>17</v>
      </c>
      <c r="B582" s="34" t="s">
        <v>26</v>
      </c>
      <c r="C582" s="34" t="s">
        <v>30</v>
      </c>
      <c r="D582" s="35">
        <v>41395</v>
      </c>
      <c r="E582" s="34" t="s">
        <v>34</v>
      </c>
      <c r="F582" s="34">
        <v>250</v>
      </c>
      <c r="G582" s="36">
        <v>1250</v>
      </c>
      <c r="H582" s="36">
        <v>2500</v>
      </c>
      <c r="I582" s="37">
        <v>0.02</v>
      </c>
      <c r="J582" s="9">
        <f t="shared" si="18"/>
        <v>3062500</v>
      </c>
      <c r="K582" s="9">
        <f t="shared" si="19"/>
        <v>3552499.9999999995</v>
      </c>
    </row>
    <row r="583" spans="1:11" x14ac:dyDescent="0.2">
      <c r="A583" s="34" t="s">
        <v>17</v>
      </c>
      <c r="B583" s="34" t="s">
        <v>26</v>
      </c>
      <c r="C583" s="34" t="s">
        <v>30</v>
      </c>
      <c r="D583" s="35">
        <v>41399</v>
      </c>
      <c r="E583" s="34" t="s">
        <v>38</v>
      </c>
      <c r="F583" s="34">
        <v>2000</v>
      </c>
      <c r="G583" s="36">
        <v>1150</v>
      </c>
      <c r="H583" s="36">
        <v>20000</v>
      </c>
      <c r="I583" s="37">
        <v>0.04</v>
      </c>
      <c r="J583" s="9">
        <f t="shared" si="18"/>
        <v>22080000</v>
      </c>
      <c r="K583" s="9">
        <f t="shared" si="19"/>
        <v>25612800</v>
      </c>
    </row>
    <row r="584" spans="1:11" x14ac:dyDescent="0.2">
      <c r="A584" s="34" t="s">
        <v>17</v>
      </c>
      <c r="B584" s="34" t="s">
        <v>26</v>
      </c>
      <c r="C584" s="34" t="s">
        <v>30</v>
      </c>
      <c r="D584" s="35">
        <v>41403</v>
      </c>
      <c r="E584" s="34" t="s">
        <v>36</v>
      </c>
      <c r="F584" s="34">
        <v>3000</v>
      </c>
      <c r="G584" s="36">
        <v>1050</v>
      </c>
      <c r="H584" s="36">
        <v>30000</v>
      </c>
      <c r="I584" s="37">
        <v>2.5000000000000001E-2</v>
      </c>
      <c r="J584" s="9">
        <f t="shared" si="18"/>
        <v>30712500</v>
      </c>
      <c r="K584" s="9">
        <f t="shared" si="19"/>
        <v>35626500</v>
      </c>
    </row>
    <row r="585" spans="1:11" x14ac:dyDescent="0.2">
      <c r="A585" s="34" t="s">
        <v>17</v>
      </c>
      <c r="B585" s="34" t="s">
        <v>26</v>
      </c>
      <c r="C585" s="34" t="s">
        <v>30</v>
      </c>
      <c r="D585" s="35">
        <v>41415</v>
      </c>
      <c r="E585" s="34" t="s">
        <v>36</v>
      </c>
      <c r="F585" s="34">
        <v>500</v>
      </c>
      <c r="G585" s="36">
        <v>1350</v>
      </c>
      <c r="H585" s="36">
        <v>5000</v>
      </c>
      <c r="I585" s="37">
        <v>2.5000000000000001E-2</v>
      </c>
      <c r="J585" s="9">
        <f t="shared" si="18"/>
        <v>6581250</v>
      </c>
      <c r="K585" s="9">
        <f t="shared" si="19"/>
        <v>7634249.9999999991</v>
      </c>
    </row>
    <row r="586" spans="1:11" x14ac:dyDescent="0.2">
      <c r="A586" s="34" t="s">
        <v>17</v>
      </c>
      <c r="B586" s="34" t="s">
        <v>26</v>
      </c>
      <c r="C586" s="34" t="s">
        <v>33</v>
      </c>
      <c r="D586" s="35">
        <v>41410</v>
      </c>
      <c r="E586" s="34" t="s">
        <v>37</v>
      </c>
      <c r="F586" s="34">
        <v>2000</v>
      </c>
      <c r="G586" s="36">
        <v>1325</v>
      </c>
      <c r="H586" s="36">
        <v>20000</v>
      </c>
      <c r="I586" s="37">
        <v>3.5000000000000003E-2</v>
      </c>
      <c r="J586" s="9">
        <f t="shared" si="18"/>
        <v>25572500</v>
      </c>
      <c r="K586" s="9">
        <f t="shared" si="19"/>
        <v>29664099.999999996</v>
      </c>
    </row>
    <row r="587" spans="1:11" x14ac:dyDescent="0.2">
      <c r="A587" s="34" t="s">
        <v>17</v>
      </c>
      <c r="B587" s="34" t="s">
        <v>26</v>
      </c>
      <c r="C587" s="34" t="s">
        <v>33</v>
      </c>
      <c r="D587" s="35">
        <v>41414</v>
      </c>
      <c r="E587" s="34" t="s">
        <v>35</v>
      </c>
      <c r="F587" s="34">
        <v>3000</v>
      </c>
      <c r="G587" s="36">
        <v>1225</v>
      </c>
      <c r="H587" s="36">
        <v>30000</v>
      </c>
      <c r="I587" s="37">
        <v>0.03</v>
      </c>
      <c r="J587" s="9">
        <f t="shared" si="18"/>
        <v>35647500</v>
      </c>
      <c r="K587" s="9">
        <f t="shared" si="19"/>
        <v>41351100</v>
      </c>
    </row>
    <row r="588" spans="1:11" x14ac:dyDescent="0.2">
      <c r="A588" s="34" t="s">
        <v>17</v>
      </c>
      <c r="B588" s="34" t="s">
        <v>26</v>
      </c>
      <c r="C588" s="34" t="s">
        <v>33</v>
      </c>
      <c r="D588" s="35">
        <v>41418</v>
      </c>
      <c r="E588" s="34" t="s">
        <v>39</v>
      </c>
      <c r="F588" s="34">
        <v>5000</v>
      </c>
      <c r="G588" s="36">
        <v>1125</v>
      </c>
      <c r="H588" s="36">
        <v>5000</v>
      </c>
      <c r="I588" s="37">
        <v>1.4999999999999999E-2</v>
      </c>
      <c r="J588" s="9">
        <f t="shared" si="18"/>
        <v>5540625</v>
      </c>
      <c r="K588" s="9">
        <f t="shared" si="19"/>
        <v>6427125</v>
      </c>
    </row>
    <row r="589" spans="1:11" x14ac:dyDescent="0.2">
      <c r="A589" s="34" t="s">
        <v>17</v>
      </c>
      <c r="B589" s="34" t="s">
        <v>25</v>
      </c>
      <c r="C589" s="34" t="s">
        <v>32</v>
      </c>
      <c r="D589" s="35">
        <v>41409</v>
      </c>
      <c r="E589" s="34" t="s">
        <v>36</v>
      </c>
      <c r="F589" s="34">
        <v>250</v>
      </c>
      <c r="G589" s="36">
        <v>1320</v>
      </c>
      <c r="H589" s="36">
        <v>2500</v>
      </c>
      <c r="I589" s="37">
        <v>2.5000000000000001E-2</v>
      </c>
      <c r="J589" s="9">
        <f t="shared" si="18"/>
        <v>3217500</v>
      </c>
      <c r="K589" s="9">
        <f t="shared" si="19"/>
        <v>3732299.9999999995</v>
      </c>
    </row>
    <row r="590" spans="1:11" x14ac:dyDescent="0.2">
      <c r="A590" s="34" t="s">
        <v>17</v>
      </c>
      <c r="B590" s="34" t="s">
        <v>25</v>
      </c>
      <c r="C590" s="34" t="s">
        <v>32</v>
      </c>
      <c r="D590" s="35">
        <v>41413</v>
      </c>
      <c r="E590" s="34" t="s">
        <v>34</v>
      </c>
      <c r="F590" s="34">
        <v>2000</v>
      </c>
      <c r="G590" s="36">
        <v>1220</v>
      </c>
      <c r="H590" s="36">
        <v>20000</v>
      </c>
      <c r="I590" s="37">
        <v>0.02</v>
      </c>
      <c r="J590" s="9">
        <f t="shared" si="18"/>
        <v>23912000</v>
      </c>
      <c r="K590" s="9">
        <f t="shared" si="19"/>
        <v>27737919.999999996</v>
      </c>
    </row>
    <row r="591" spans="1:11" x14ac:dyDescent="0.2">
      <c r="A591" s="34" t="s">
        <v>17</v>
      </c>
      <c r="B591" s="34" t="s">
        <v>25</v>
      </c>
      <c r="C591" s="34" t="s">
        <v>32</v>
      </c>
      <c r="D591" s="35">
        <v>41417</v>
      </c>
      <c r="E591" s="34" t="s">
        <v>38</v>
      </c>
      <c r="F591" s="34">
        <v>3000</v>
      </c>
      <c r="G591" s="36">
        <v>1120</v>
      </c>
      <c r="H591" s="36">
        <v>30000</v>
      </c>
      <c r="I591" s="37">
        <v>0.04</v>
      </c>
      <c r="J591" s="9">
        <f t="shared" si="18"/>
        <v>32256000</v>
      </c>
      <c r="K591" s="9">
        <f t="shared" si="19"/>
        <v>37416960</v>
      </c>
    </row>
    <row r="592" spans="1:11" x14ac:dyDescent="0.2">
      <c r="A592" s="34" t="s">
        <v>17</v>
      </c>
      <c r="B592" s="34" t="s">
        <v>25</v>
      </c>
      <c r="C592" s="34" t="s">
        <v>31</v>
      </c>
      <c r="D592" s="35">
        <v>41404</v>
      </c>
      <c r="E592" s="34" t="s">
        <v>37</v>
      </c>
      <c r="F592" s="34">
        <v>3000</v>
      </c>
      <c r="G592" s="36">
        <v>1295</v>
      </c>
      <c r="H592" s="36">
        <v>30000</v>
      </c>
      <c r="I592" s="37">
        <v>3.5000000000000003E-2</v>
      </c>
      <c r="J592" s="9">
        <f t="shared" si="18"/>
        <v>37490250</v>
      </c>
      <c r="K592" s="9">
        <f t="shared" si="19"/>
        <v>43488690</v>
      </c>
    </row>
    <row r="593" spans="1:11" x14ac:dyDescent="0.2">
      <c r="A593" s="34" t="s">
        <v>17</v>
      </c>
      <c r="B593" s="34" t="s">
        <v>25</v>
      </c>
      <c r="C593" s="34" t="s">
        <v>31</v>
      </c>
      <c r="D593" s="35">
        <v>41408</v>
      </c>
      <c r="E593" s="34" t="s">
        <v>35</v>
      </c>
      <c r="F593" s="34">
        <v>5000</v>
      </c>
      <c r="G593" s="36">
        <v>1195</v>
      </c>
      <c r="H593" s="36">
        <v>5000</v>
      </c>
      <c r="I593" s="37">
        <v>0.03</v>
      </c>
      <c r="J593" s="9">
        <f t="shared" si="18"/>
        <v>5795750</v>
      </c>
      <c r="K593" s="9">
        <f t="shared" si="19"/>
        <v>6723070</v>
      </c>
    </row>
    <row r="594" spans="1:11" x14ac:dyDescent="0.2">
      <c r="A594" s="34" t="s">
        <v>17</v>
      </c>
      <c r="B594" s="34" t="s">
        <v>25</v>
      </c>
      <c r="C594" s="34" t="s">
        <v>31</v>
      </c>
      <c r="D594" s="35">
        <v>41412</v>
      </c>
      <c r="E594" s="34" t="s">
        <v>39</v>
      </c>
      <c r="F594" s="34">
        <v>1500</v>
      </c>
      <c r="G594" s="36">
        <v>1095</v>
      </c>
      <c r="H594" s="36">
        <v>15000</v>
      </c>
      <c r="I594" s="37">
        <v>1.4999999999999999E-2</v>
      </c>
      <c r="J594" s="9">
        <f t="shared" si="18"/>
        <v>16178625</v>
      </c>
      <c r="K594" s="9">
        <f t="shared" si="19"/>
        <v>18767205</v>
      </c>
    </row>
    <row r="595" spans="1:11" x14ac:dyDescent="0.2">
      <c r="A595" s="34" t="s">
        <v>17</v>
      </c>
      <c r="B595" s="34" t="s">
        <v>25</v>
      </c>
      <c r="C595" s="34" t="s">
        <v>30</v>
      </c>
      <c r="D595" s="35">
        <v>41399</v>
      </c>
      <c r="E595" s="34" t="s">
        <v>38</v>
      </c>
      <c r="F595" s="34">
        <v>1500</v>
      </c>
      <c r="G595" s="36">
        <v>1270</v>
      </c>
      <c r="H595" s="36">
        <v>15000</v>
      </c>
      <c r="I595" s="37">
        <v>0.04</v>
      </c>
      <c r="J595" s="9">
        <f t="shared" si="18"/>
        <v>18288000</v>
      </c>
      <c r="K595" s="9">
        <f t="shared" si="19"/>
        <v>21214080</v>
      </c>
    </row>
    <row r="596" spans="1:11" x14ac:dyDescent="0.2">
      <c r="A596" s="34" t="s">
        <v>17</v>
      </c>
      <c r="B596" s="34" t="s">
        <v>25</v>
      </c>
      <c r="C596" s="34" t="s">
        <v>30</v>
      </c>
      <c r="D596" s="35">
        <v>41403</v>
      </c>
      <c r="E596" s="34" t="s">
        <v>36</v>
      </c>
      <c r="F596" s="34">
        <v>1000</v>
      </c>
      <c r="G596" s="36">
        <v>1170</v>
      </c>
      <c r="H596" s="36">
        <v>10000</v>
      </c>
      <c r="I596" s="37">
        <v>2.5000000000000001E-2</v>
      </c>
      <c r="J596" s="9">
        <f t="shared" si="18"/>
        <v>11407500</v>
      </c>
      <c r="K596" s="9">
        <f t="shared" si="19"/>
        <v>13232700</v>
      </c>
    </row>
    <row r="597" spans="1:11" x14ac:dyDescent="0.2">
      <c r="A597" s="34" t="s">
        <v>17</v>
      </c>
      <c r="B597" s="34" t="s">
        <v>25</v>
      </c>
      <c r="C597" s="34" t="s">
        <v>30</v>
      </c>
      <c r="D597" s="35">
        <v>41407</v>
      </c>
      <c r="E597" s="34" t="s">
        <v>34</v>
      </c>
      <c r="F597" s="34">
        <v>500</v>
      </c>
      <c r="G597" s="36">
        <v>1070</v>
      </c>
      <c r="H597" s="36">
        <v>5000</v>
      </c>
      <c r="I597" s="37">
        <v>0.02</v>
      </c>
      <c r="J597" s="9">
        <f t="shared" si="18"/>
        <v>5243000</v>
      </c>
      <c r="K597" s="9">
        <f t="shared" si="19"/>
        <v>6081880</v>
      </c>
    </row>
    <row r="598" spans="1:11" x14ac:dyDescent="0.2">
      <c r="A598" s="34" t="s">
        <v>17</v>
      </c>
      <c r="B598" s="34" t="s">
        <v>25</v>
      </c>
      <c r="C598" s="34" t="s">
        <v>33</v>
      </c>
      <c r="D598" s="35">
        <v>41398</v>
      </c>
      <c r="E598" s="34" t="s">
        <v>37</v>
      </c>
      <c r="F598" s="34">
        <v>250</v>
      </c>
      <c r="G598" s="36">
        <v>1145</v>
      </c>
      <c r="H598" s="36">
        <v>2500</v>
      </c>
      <c r="I598" s="37">
        <v>3.5000000000000003E-2</v>
      </c>
      <c r="J598" s="9">
        <f t="shared" si="18"/>
        <v>2762312.5</v>
      </c>
      <c r="K598" s="9">
        <f t="shared" si="19"/>
        <v>3204282.5</v>
      </c>
    </row>
    <row r="599" spans="1:11" x14ac:dyDescent="0.2">
      <c r="A599" s="34" t="s">
        <v>17</v>
      </c>
      <c r="B599" s="34" t="s">
        <v>25</v>
      </c>
      <c r="C599" s="34" t="s">
        <v>33</v>
      </c>
      <c r="D599" s="35">
        <v>41402</v>
      </c>
      <c r="E599" s="34" t="s">
        <v>35</v>
      </c>
      <c r="F599" s="34">
        <v>2000</v>
      </c>
      <c r="G599" s="36">
        <v>1045</v>
      </c>
      <c r="H599" s="36">
        <v>20000</v>
      </c>
      <c r="I599" s="37">
        <v>0.03</v>
      </c>
      <c r="J599" s="9">
        <f t="shared" si="18"/>
        <v>20273000</v>
      </c>
      <c r="K599" s="9">
        <f t="shared" si="19"/>
        <v>23516680</v>
      </c>
    </row>
    <row r="600" spans="1:11" x14ac:dyDescent="0.2">
      <c r="A600" s="34" t="s">
        <v>17</v>
      </c>
      <c r="B600" s="34" t="s">
        <v>25</v>
      </c>
      <c r="C600" s="34" t="s">
        <v>33</v>
      </c>
      <c r="D600" s="35">
        <v>41414</v>
      </c>
      <c r="E600" s="34" t="s">
        <v>35</v>
      </c>
      <c r="F600" s="34">
        <v>1000</v>
      </c>
      <c r="G600" s="36">
        <v>1345</v>
      </c>
      <c r="H600" s="36">
        <v>10000</v>
      </c>
      <c r="I600" s="37">
        <v>0.03</v>
      </c>
      <c r="J600" s="9">
        <f t="shared" si="18"/>
        <v>13046500</v>
      </c>
      <c r="K600" s="9">
        <f t="shared" si="19"/>
        <v>15133939.999999998</v>
      </c>
    </row>
    <row r="601" spans="1:11" x14ac:dyDescent="0.2">
      <c r="A601" s="34" t="s">
        <v>17</v>
      </c>
      <c r="B601" s="34" t="s">
        <v>25</v>
      </c>
      <c r="C601" s="34" t="s">
        <v>33</v>
      </c>
      <c r="D601" s="35">
        <v>41418</v>
      </c>
      <c r="E601" s="34" t="s">
        <v>39</v>
      </c>
      <c r="F601" s="34">
        <v>500</v>
      </c>
      <c r="G601" s="36">
        <v>1245</v>
      </c>
      <c r="H601" s="36">
        <v>5000</v>
      </c>
      <c r="I601" s="37">
        <v>1.4999999999999999E-2</v>
      </c>
      <c r="J601" s="9">
        <f t="shared" si="18"/>
        <v>6131625</v>
      </c>
      <c r="K601" s="9">
        <f t="shared" si="19"/>
        <v>7112684.9999999991</v>
      </c>
    </row>
    <row r="602" spans="1:11" x14ac:dyDescent="0.2">
      <c r="A602" s="34" t="s">
        <v>10</v>
      </c>
      <c r="B602" s="34" t="s">
        <v>28</v>
      </c>
      <c r="C602" s="34" t="s">
        <v>32</v>
      </c>
      <c r="D602" s="35">
        <v>41405</v>
      </c>
      <c r="E602" s="34" t="s">
        <v>38</v>
      </c>
      <c r="F602" s="34">
        <v>1000</v>
      </c>
      <c r="G602" s="36">
        <v>1660</v>
      </c>
      <c r="H602" s="36">
        <v>10000</v>
      </c>
      <c r="I602" s="37">
        <v>0.04</v>
      </c>
      <c r="J602" s="9">
        <f t="shared" si="18"/>
        <v>15936000</v>
      </c>
      <c r="K602" s="9">
        <f t="shared" si="19"/>
        <v>18485760</v>
      </c>
    </row>
    <row r="603" spans="1:11" x14ac:dyDescent="0.2">
      <c r="A603" s="34" t="s">
        <v>10</v>
      </c>
      <c r="B603" s="34" t="s">
        <v>28</v>
      </c>
      <c r="C603" s="34" t="s">
        <v>32</v>
      </c>
      <c r="D603" s="35">
        <v>41409</v>
      </c>
      <c r="E603" s="34" t="s">
        <v>36</v>
      </c>
      <c r="F603" s="34">
        <v>500</v>
      </c>
      <c r="G603" s="36">
        <v>1560</v>
      </c>
      <c r="H603" s="36">
        <v>5000</v>
      </c>
      <c r="I603" s="37">
        <v>2.5000000000000001E-2</v>
      </c>
      <c r="J603" s="9">
        <f t="shared" si="18"/>
        <v>7605000</v>
      </c>
      <c r="K603" s="9">
        <f t="shared" si="19"/>
        <v>8821800</v>
      </c>
    </row>
    <row r="604" spans="1:11" x14ac:dyDescent="0.2">
      <c r="A604" s="34" t="s">
        <v>10</v>
      </c>
      <c r="B604" s="34" t="s">
        <v>28</v>
      </c>
      <c r="C604" s="34" t="s">
        <v>32</v>
      </c>
      <c r="D604" s="35">
        <v>41413</v>
      </c>
      <c r="E604" s="34" t="s">
        <v>34</v>
      </c>
      <c r="F604" s="34">
        <v>250</v>
      </c>
      <c r="G604" s="36">
        <v>1460</v>
      </c>
      <c r="H604" s="36">
        <v>2500</v>
      </c>
      <c r="I604" s="37">
        <v>0.02</v>
      </c>
      <c r="J604" s="9">
        <f t="shared" si="18"/>
        <v>3577000</v>
      </c>
      <c r="K604" s="9">
        <f t="shared" si="19"/>
        <v>4149319.9999999995</v>
      </c>
    </row>
    <row r="605" spans="1:11" x14ac:dyDescent="0.2">
      <c r="A605" s="34" t="s">
        <v>10</v>
      </c>
      <c r="B605" s="34" t="s">
        <v>28</v>
      </c>
      <c r="C605" s="34" t="s">
        <v>31</v>
      </c>
      <c r="D605" s="35">
        <v>41400</v>
      </c>
      <c r="E605" s="34" t="s">
        <v>39</v>
      </c>
      <c r="F605" s="34">
        <v>250</v>
      </c>
      <c r="G605" s="36">
        <v>1635</v>
      </c>
      <c r="H605" s="36">
        <v>2500</v>
      </c>
      <c r="I605" s="37">
        <v>1.4999999999999999E-2</v>
      </c>
      <c r="J605" s="9">
        <f t="shared" si="18"/>
        <v>4026187.5</v>
      </c>
      <c r="K605" s="9">
        <f t="shared" si="19"/>
        <v>4670377.5</v>
      </c>
    </row>
    <row r="606" spans="1:11" x14ac:dyDescent="0.2">
      <c r="A606" s="34" t="s">
        <v>10</v>
      </c>
      <c r="B606" s="34" t="s">
        <v>28</v>
      </c>
      <c r="C606" s="34" t="s">
        <v>31</v>
      </c>
      <c r="D606" s="35">
        <v>41404</v>
      </c>
      <c r="E606" s="34" t="s">
        <v>37</v>
      </c>
      <c r="F606" s="34">
        <v>2000</v>
      </c>
      <c r="G606" s="36">
        <v>1535</v>
      </c>
      <c r="H606" s="36">
        <v>20000</v>
      </c>
      <c r="I606" s="37">
        <v>3.5000000000000003E-2</v>
      </c>
      <c r="J606" s="9">
        <f t="shared" si="18"/>
        <v>29625500</v>
      </c>
      <c r="K606" s="9">
        <f t="shared" si="19"/>
        <v>34365580</v>
      </c>
    </row>
    <row r="607" spans="1:11" x14ac:dyDescent="0.2">
      <c r="A607" s="34" t="s">
        <v>10</v>
      </c>
      <c r="B607" s="34" t="s">
        <v>28</v>
      </c>
      <c r="C607" s="34" t="s">
        <v>31</v>
      </c>
      <c r="D607" s="35">
        <v>41408</v>
      </c>
      <c r="E607" s="34" t="s">
        <v>35</v>
      </c>
      <c r="F607" s="34">
        <v>3000</v>
      </c>
      <c r="G607" s="36">
        <v>1435</v>
      </c>
      <c r="H607" s="36">
        <v>30000</v>
      </c>
      <c r="I607" s="37">
        <v>0.03</v>
      </c>
      <c r="J607" s="9">
        <f t="shared" si="18"/>
        <v>41758500</v>
      </c>
      <c r="K607" s="9">
        <f t="shared" si="19"/>
        <v>48439860</v>
      </c>
    </row>
    <row r="608" spans="1:11" x14ac:dyDescent="0.2">
      <c r="A608" s="34" t="s">
        <v>10</v>
      </c>
      <c r="B608" s="34" t="s">
        <v>28</v>
      </c>
      <c r="C608" s="34" t="s">
        <v>30</v>
      </c>
      <c r="D608" s="35">
        <v>41395</v>
      </c>
      <c r="E608" s="34" t="s">
        <v>34</v>
      </c>
      <c r="F608" s="34">
        <v>3000</v>
      </c>
      <c r="G608" s="36">
        <v>1610</v>
      </c>
      <c r="H608" s="36">
        <v>30000</v>
      </c>
      <c r="I608" s="37">
        <v>0.02</v>
      </c>
      <c r="J608" s="9">
        <f t="shared" si="18"/>
        <v>47334000</v>
      </c>
      <c r="K608" s="9">
        <f t="shared" si="19"/>
        <v>54907439.999999993</v>
      </c>
    </row>
    <row r="609" spans="1:11" x14ac:dyDescent="0.2">
      <c r="A609" s="34" t="s">
        <v>10</v>
      </c>
      <c r="B609" s="34" t="s">
        <v>28</v>
      </c>
      <c r="C609" s="34" t="s">
        <v>30</v>
      </c>
      <c r="D609" s="35">
        <v>41399</v>
      </c>
      <c r="E609" s="34" t="s">
        <v>38</v>
      </c>
      <c r="F609" s="34">
        <v>5000</v>
      </c>
      <c r="G609" s="36">
        <v>1510</v>
      </c>
      <c r="H609" s="36">
        <v>5000</v>
      </c>
      <c r="I609" s="37">
        <v>0.04</v>
      </c>
      <c r="J609" s="9">
        <f t="shared" si="18"/>
        <v>7248000</v>
      </c>
      <c r="K609" s="9">
        <f t="shared" si="19"/>
        <v>8407680</v>
      </c>
    </row>
    <row r="610" spans="1:11" x14ac:dyDescent="0.2">
      <c r="A610" s="34" t="s">
        <v>10</v>
      </c>
      <c r="B610" s="34" t="s">
        <v>28</v>
      </c>
      <c r="C610" s="34" t="s">
        <v>30</v>
      </c>
      <c r="D610" s="35">
        <v>41403</v>
      </c>
      <c r="E610" s="34" t="s">
        <v>36</v>
      </c>
      <c r="F610" s="34">
        <v>1500</v>
      </c>
      <c r="G610" s="36">
        <v>1410</v>
      </c>
      <c r="H610" s="36">
        <v>15000</v>
      </c>
      <c r="I610" s="37">
        <v>2.5000000000000001E-2</v>
      </c>
      <c r="J610" s="9">
        <f t="shared" si="18"/>
        <v>20621250</v>
      </c>
      <c r="K610" s="9">
        <f t="shared" si="19"/>
        <v>23920650</v>
      </c>
    </row>
    <row r="611" spans="1:11" x14ac:dyDescent="0.2">
      <c r="A611" s="34" t="s">
        <v>10</v>
      </c>
      <c r="B611" s="34" t="s">
        <v>28</v>
      </c>
      <c r="C611" s="34" t="s">
        <v>33</v>
      </c>
      <c r="D611" s="35">
        <v>41398</v>
      </c>
      <c r="E611" s="34" t="s">
        <v>37</v>
      </c>
      <c r="F611" s="34">
        <v>500</v>
      </c>
      <c r="G611" s="36">
        <v>1385</v>
      </c>
      <c r="H611" s="36">
        <v>5000</v>
      </c>
      <c r="I611" s="37">
        <v>3.5000000000000003E-2</v>
      </c>
      <c r="J611" s="9">
        <f t="shared" si="18"/>
        <v>6682625</v>
      </c>
      <c r="K611" s="9">
        <f t="shared" si="19"/>
        <v>7751844.9999999991</v>
      </c>
    </row>
    <row r="612" spans="1:11" x14ac:dyDescent="0.2">
      <c r="A612" s="34" t="s">
        <v>10</v>
      </c>
      <c r="B612" s="34" t="s">
        <v>28</v>
      </c>
      <c r="C612" s="34" t="s">
        <v>33</v>
      </c>
      <c r="D612" s="35">
        <v>41410</v>
      </c>
      <c r="E612" s="34" t="s">
        <v>37</v>
      </c>
      <c r="F612" s="34">
        <v>5000</v>
      </c>
      <c r="G612" s="36">
        <v>1685</v>
      </c>
      <c r="H612" s="36">
        <v>5000</v>
      </c>
      <c r="I612" s="37">
        <v>3.5000000000000003E-2</v>
      </c>
      <c r="J612" s="9">
        <f t="shared" si="18"/>
        <v>8130125</v>
      </c>
      <c r="K612" s="9">
        <f t="shared" si="19"/>
        <v>9430945</v>
      </c>
    </row>
    <row r="613" spans="1:11" x14ac:dyDescent="0.2">
      <c r="A613" s="34" t="s">
        <v>10</v>
      </c>
      <c r="B613" s="34" t="s">
        <v>28</v>
      </c>
      <c r="C613" s="34" t="s">
        <v>33</v>
      </c>
      <c r="D613" s="35">
        <v>41414</v>
      </c>
      <c r="E613" s="34" t="s">
        <v>35</v>
      </c>
      <c r="F613" s="34">
        <v>1500</v>
      </c>
      <c r="G613" s="36">
        <v>1585</v>
      </c>
      <c r="H613" s="36">
        <v>15000</v>
      </c>
      <c r="I613" s="37">
        <v>0.03</v>
      </c>
      <c r="J613" s="9">
        <f t="shared" si="18"/>
        <v>23061750</v>
      </c>
      <c r="K613" s="9">
        <f t="shared" si="19"/>
        <v>26751630</v>
      </c>
    </row>
    <row r="614" spans="1:11" x14ac:dyDescent="0.2">
      <c r="A614" s="34" t="s">
        <v>10</v>
      </c>
      <c r="B614" s="34" t="s">
        <v>28</v>
      </c>
      <c r="C614" s="34" t="s">
        <v>33</v>
      </c>
      <c r="D614" s="35">
        <v>41418</v>
      </c>
      <c r="E614" s="34" t="s">
        <v>39</v>
      </c>
      <c r="F614" s="34">
        <v>1000</v>
      </c>
      <c r="G614" s="36">
        <v>1485</v>
      </c>
      <c r="H614" s="36">
        <v>10000</v>
      </c>
      <c r="I614" s="37">
        <v>1.4999999999999999E-2</v>
      </c>
      <c r="J614" s="9">
        <f t="shared" si="18"/>
        <v>14627250</v>
      </c>
      <c r="K614" s="9">
        <f t="shared" si="19"/>
        <v>16967610</v>
      </c>
    </row>
    <row r="615" spans="1:11" x14ac:dyDescent="0.2">
      <c r="A615" s="34" t="s">
        <v>10</v>
      </c>
      <c r="B615" s="34" t="s">
        <v>29</v>
      </c>
      <c r="C615" s="34" t="s">
        <v>32</v>
      </c>
      <c r="D615" s="35">
        <v>41401</v>
      </c>
      <c r="E615" s="34" t="s">
        <v>34</v>
      </c>
      <c r="F615" s="34">
        <v>2000</v>
      </c>
      <c r="G615" s="36">
        <v>1640</v>
      </c>
      <c r="H615" s="36">
        <v>20000</v>
      </c>
      <c r="I615" s="37">
        <v>0.02</v>
      </c>
      <c r="J615" s="9">
        <f t="shared" si="18"/>
        <v>32144000</v>
      </c>
      <c r="K615" s="9">
        <f t="shared" si="19"/>
        <v>37287040</v>
      </c>
    </row>
    <row r="616" spans="1:11" x14ac:dyDescent="0.2">
      <c r="A616" s="34" t="s">
        <v>10</v>
      </c>
      <c r="B616" s="34" t="s">
        <v>29</v>
      </c>
      <c r="C616" s="34" t="s">
        <v>32</v>
      </c>
      <c r="D616" s="35">
        <v>41405</v>
      </c>
      <c r="E616" s="34" t="s">
        <v>38</v>
      </c>
      <c r="F616" s="34">
        <v>3000</v>
      </c>
      <c r="G616" s="36">
        <v>1540</v>
      </c>
      <c r="H616" s="36">
        <v>30000</v>
      </c>
      <c r="I616" s="37">
        <v>0.04</v>
      </c>
      <c r="J616" s="9">
        <f t="shared" si="18"/>
        <v>44352000</v>
      </c>
      <c r="K616" s="9">
        <f t="shared" si="19"/>
        <v>51448320</v>
      </c>
    </row>
    <row r="617" spans="1:11" x14ac:dyDescent="0.2">
      <c r="A617" s="34" t="s">
        <v>10</v>
      </c>
      <c r="B617" s="34" t="s">
        <v>29</v>
      </c>
      <c r="C617" s="34" t="s">
        <v>32</v>
      </c>
      <c r="D617" s="35">
        <v>41409</v>
      </c>
      <c r="E617" s="34" t="s">
        <v>36</v>
      </c>
      <c r="F617" s="34">
        <v>5000</v>
      </c>
      <c r="G617" s="36">
        <v>1440</v>
      </c>
      <c r="H617" s="36">
        <v>5000</v>
      </c>
      <c r="I617" s="37">
        <v>2.5000000000000001E-2</v>
      </c>
      <c r="J617" s="9">
        <f t="shared" si="18"/>
        <v>7020000</v>
      </c>
      <c r="K617" s="9">
        <f t="shared" si="19"/>
        <v>8143199.9999999991</v>
      </c>
    </row>
    <row r="618" spans="1:11" x14ac:dyDescent="0.2">
      <c r="A618" s="34" t="s">
        <v>10</v>
      </c>
      <c r="B618" s="34" t="s">
        <v>29</v>
      </c>
      <c r="C618" s="34" t="s">
        <v>31</v>
      </c>
      <c r="D618" s="35">
        <v>41396</v>
      </c>
      <c r="E618" s="34" t="s">
        <v>35</v>
      </c>
      <c r="F618" s="34">
        <v>5000</v>
      </c>
      <c r="G618" s="36">
        <v>1615</v>
      </c>
      <c r="H618" s="36">
        <v>5000</v>
      </c>
      <c r="I618" s="37">
        <v>0.03</v>
      </c>
      <c r="J618" s="9">
        <f t="shared" si="18"/>
        <v>7832750</v>
      </c>
      <c r="K618" s="9">
        <f t="shared" si="19"/>
        <v>9085990</v>
      </c>
    </row>
    <row r="619" spans="1:11" x14ac:dyDescent="0.2">
      <c r="A619" s="34" t="s">
        <v>10</v>
      </c>
      <c r="B619" s="34" t="s">
        <v>29</v>
      </c>
      <c r="C619" s="34" t="s">
        <v>31</v>
      </c>
      <c r="D619" s="35">
        <v>41400</v>
      </c>
      <c r="E619" s="34" t="s">
        <v>39</v>
      </c>
      <c r="F619" s="34">
        <v>1500</v>
      </c>
      <c r="G619" s="36">
        <v>1515</v>
      </c>
      <c r="H619" s="36">
        <v>15000</v>
      </c>
      <c r="I619" s="37">
        <v>1.4999999999999999E-2</v>
      </c>
      <c r="J619" s="9">
        <f t="shared" si="18"/>
        <v>22384125</v>
      </c>
      <c r="K619" s="9">
        <f t="shared" si="19"/>
        <v>25965585</v>
      </c>
    </row>
    <row r="620" spans="1:11" x14ac:dyDescent="0.2">
      <c r="A620" s="34" t="s">
        <v>10</v>
      </c>
      <c r="B620" s="34" t="s">
        <v>29</v>
      </c>
      <c r="C620" s="34" t="s">
        <v>31</v>
      </c>
      <c r="D620" s="35">
        <v>41404</v>
      </c>
      <c r="E620" s="34" t="s">
        <v>37</v>
      </c>
      <c r="F620" s="34">
        <v>1000</v>
      </c>
      <c r="G620" s="36">
        <v>1415</v>
      </c>
      <c r="H620" s="36">
        <v>10000</v>
      </c>
      <c r="I620" s="37">
        <v>3.5000000000000003E-2</v>
      </c>
      <c r="J620" s="9">
        <f t="shared" si="18"/>
        <v>13654750</v>
      </c>
      <c r="K620" s="9">
        <f t="shared" si="19"/>
        <v>15839509.999999998</v>
      </c>
    </row>
    <row r="621" spans="1:11" x14ac:dyDescent="0.2">
      <c r="A621" s="34" t="s">
        <v>10</v>
      </c>
      <c r="B621" s="34" t="s">
        <v>29</v>
      </c>
      <c r="C621" s="34" t="s">
        <v>30</v>
      </c>
      <c r="D621" s="35">
        <v>41395</v>
      </c>
      <c r="E621" s="34" t="s">
        <v>34</v>
      </c>
      <c r="F621" s="34">
        <v>500</v>
      </c>
      <c r="G621" s="36">
        <v>1490</v>
      </c>
      <c r="H621" s="36">
        <v>5000</v>
      </c>
      <c r="I621" s="37">
        <v>0.02</v>
      </c>
      <c r="J621" s="9">
        <f t="shared" si="18"/>
        <v>7301000</v>
      </c>
      <c r="K621" s="9">
        <f t="shared" si="19"/>
        <v>8469160</v>
      </c>
    </row>
    <row r="622" spans="1:11" x14ac:dyDescent="0.2">
      <c r="A622" s="34" t="s">
        <v>10</v>
      </c>
      <c r="B622" s="34" t="s">
        <v>29</v>
      </c>
      <c r="C622" s="34" t="s">
        <v>30</v>
      </c>
      <c r="D622" s="35">
        <v>41399</v>
      </c>
      <c r="E622" s="34" t="s">
        <v>38</v>
      </c>
      <c r="F622" s="34">
        <v>250</v>
      </c>
      <c r="G622" s="36">
        <v>1390</v>
      </c>
      <c r="H622" s="36">
        <v>2500</v>
      </c>
      <c r="I622" s="37">
        <v>0.04</v>
      </c>
      <c r="J622" s="9">
        <f t="shared" si="18"/>
        <v>3336000</v>
      </c>
      <c r="K622" s="9">
        <f t="shared" si="19"/>
        <v>3869759.9999999995</v>
      </c>
    </row>
    <row r="623" spans="1:11" x14ac:dyDescent="0.2">
      <c r="A623" s="34" t="s">
        <v>10</v>
      </c>
      <c r="B623" s="34" t="s">
        <v>29</v>
      </c>
      <c r="C623" s="34" t="s">
        <v>30</v>
      </c>
      <c r="D623" s="35">
        <v>41411</v>
      </c>
      <c r="E623" s="34" t="s">
        <v>38</v>
      </c>
      <c r="F623" s="34">
        <v>1500</v>
      </c>
      <c r="G623" s="36">
        <v>1690</v>
      </c>
      <c r="H623" s="36">
        <v>15000</v>
      </c>
      <c r="I623" s="37">
        <v>0.04</v>
      </c>
      <c r="J623" s="9">
        <f t="shared" si="18"/>
        <v>24336000</v>
      </c>
      <c r="K623" s="9">
        <f t="shared" si="19"/>
        <v>28229759.999999996</v>
      </c>
    </row>
    <row r="624" spans="1:11" x14ac:dyDescent="0.2">
      <c r="A624" s="34" t="s">
        <v>10</v>
      </c>
      <c r="B624" s="34" t="s">
        <v>29</v>
      </c>
      <c r="C624" s="34" t="s">
        <v>30</v>
      </c>
      <c r="D624" s="35">
        <v>41415</v>
      </c>
      <c r="E624" s="34" t="s">
        <v>36</v>
      </c>
      <c r="F624" s="34">
        <v>1000</v>
      </c>
      <c r="G624" s="36">
        <v>1590</v>
      </c>
      <c r="H624" s="36">
        <v>10000</v>
      </c>
      <c r="I624" s="37">
        <v>2.5000000000000001E-2</v>
      </c>
      <c r="J624" s="9">
        <f t="shared" si="18"/>
        <v>15502500</v>
      </c>
      <c r="K624" s="9">
        <f t="shared" si="19"/>
        <v>17982900</v>
      </c>
    </row>
    <row r="625" spans="1:11" x14ac:dyDescent="0.2">
      <c r="A625" s="34" t="s">
        <v>10</v>
      </c>
      <c r="B625" s="34" t="s">
        <v>29</v>
      </c>
      <c r="C625" s="34" t="s">
        <v>33</v>
      </c>
      <c r="D625" s="35">
        <v>41406</v>
      </c>
      <c r="E625" s="34" t="s">
        <v>39</v>
      </c>
      <c r="F625" s="34">
        <v>500</v>
      </c>
      <c r="G625" s="36">
        <v>1665</v>
      </c>
      <c r="H625" s="36">
        <v>5000</v>
      </c>
      <c r="I625" s="37">
        <v>1.4999999999999999E-2</v>
      </c>
      <c r="J625" s="9">
        <f t="shared" si="18"/>
        <v>8200125</v>
      </c>
      <c r="K625" s="9">
        <f t="shared" si="19"/>
        <v>9512145</v>
      </c>
    </row>
    <row r="626" spans="1:11" x14ac:dyDescent="0.2">
      <c r="A626" s="34" t="s">
        <v>10</v>
      </c>
      <c r="B626" s="34" t="s">
        <v>29</v>
      </c>
      <c r="C626" s="34" t="s">
        <v>33</v>
      </c>
      <c r="D626" s="35">
        <v>41410</v>
      </c>
      <c r="E626" s="34" t="s">
        <v>37</v>
      </c>
      <c r="F626" s="34">
        <v>250</v>
      </c>
      <c r="G626" s="36">
        <v>1565</v>
      </c>
      <c r="H626" s="36">
        <v>2500</v>
      </c>
      <c r="I626" s="37">
        <v>3.5000000000000003E-2</v>
      </c>
      <c r="J626" s="9">
        <f t="shared" si="18"/>
        <v>3775562.5</v>
      </c>
      <c r="K626" s="9">
        <f t="shared" si="19"/>
        <v>4379652.5</v>
      </c>
    </row>
    <row r="627" spans="1:11" x14ac:dyDescent="0.2">
      <c r="A627" s="34" t="s">
        <v>10</v>
      </c>
      <c r="B627" s="34" t="s">
        <v>29</v>
      </c>
      <c r="C627" s="34" t="s">
        <v>33</v>
      </c>
      <c r="D627" s="35">
        <v>41414</v>
      </c>
      <c r="E627" s="34" t="s">
        <v>35</v>
      </c>
      <c r="F627" s="34">
        <v>2000</v>
      </c>
      <c r="G627" s="36">
        <v>1465</v>
      </c>
      <c r="H627" s="36">
        <v>20000</v>
      </c>
      <c r="I627" s="37">
        <v>0.03</v>
      </c>
      <c r="J627" s="9">
        <f t="shared" si="18"/>
        <v>28421000</v>
      </c>
      <c r="K627" s="9">
        <f t="shared" si="19"/>
        <v>32968359.999999996</v>
      </c>
    </row>
    <row r="628" spans="1:11" x14ac:dyDescent="0.2">
      <c r="A628" s="34" t="s">
        <v>10</v>
      </c>
      <c r="B628" s="34" t="s">
        <v>27</v>
      </c>
      <c r="C628" s="34" t="s">
        <v>32</v>
      </c>
      <c r="D628" s="35">
        <v>41397</v>
      </c>
      <c r="E628" s="34" t="s">
        <v>36</v>
      </c>
      <c r="F628" s="34">
        <v>1000</v>
      </c>
      <c r="G628" s="36">
        <v>1380</v>
      </c>
      <c r="H628" s="36">
        <v>10000</v>
      </c>
      <c r="I628" s="37">
        <v>2.5000000000000001E-2</v>
      </c>
      <c r="J628" s="9">
        <f t="shared" si="18"/>
        <v>13455000</v>
      </c>
      <c r="K628" s="9">
        <f t="shared" si="19"/>
        <v>15607799.999999998</v>
      </c>
    </row>
    <row r="629" spans="1:11" x14ac:dyDescent="0.2">
      <c r="A629" s="34" t="s">
        <v>10</v>
      </c>
      <c r="B629" s="34" t="s">
        <v>27</v>
      </c>
      <c r="C629" s="34" t="s">
        <v>32</v>
      </c>
      <c r="D629" s="35">
        <v>41409</v>
      </c>
      <c r="E629" s="34" t="s">
        <v>36</v>
      </c>
      <c r="F629" s="34">
        <v>3000</v>
      </c>
      <c r="G629" s="36">
        <v>1680</v>
      </c>
      <c r="H629" s="36">
        <v>30000</v>
      </c>
      <c r="I629" s="37">
        <v>2.5000000000000001E-2</v>
      </c>
      <c r="J629" s="9">
        <f t="shared" si="18"/>
        <v>49140000</v>
      </c>
      <c r="K629" s="9">
        <f t="shared" si="19"/>
        <v>57002399.999999993</v>
      </c>
    </row>
    <row r="630" spans="1:11" x14ac:dyDescent="0.2">
      <c r="A630" s="34" t="s">
        <v>10</v>
      </c>
      <c r="B630" s="34" t="s">
        <v>27</v>
      </c>
      <c r="C630" s="34" t="s">
        <v>32</v>
      </c>
      <c r="D630" s="35">
        <v>41413</v>
      </c>
      <c r="E630" s="34" t="s">
        <v>34</v>
      </c>
      <c r="F630" s="34">
        <v>5000</v>
      </c>
      <c r="G630" s="36">
        <v>1580</v>
      </c>
      <c r="H630" s="36">
        <v>5000</v>
      </c>
      <c r="I630" s="37">
        <v>0.02</v>
      </c>
      <c r="J630" s="9">
        <f t="shared" si="18"/>
        <v>7742000</v>
      </c>
      <c r="K630" s="9">
        <f t="shared" si="19"/>
        <v>8980720</v>
      </c>
    </row>
    <row r="631" spans="1:11" x14ac:dyDescent="0.2">
      <c r="A631" s="34" t="s">
        <v>10</v>
      </c>
      <c r="B631" s="34" t="s">
        <v>27</v>
      </c>
      <c r="C631" s="34" t="s">
        <v>32</v>
      </c>
      <c r="D631" s="35">
        <v>41417</v>
      </c>
      <c r="E631" s="34" t="s">
        <v>38</v>
      </c>
      <c r="F631" s="34">
        <v>1500</v>
      </c>
      <c r="G631" s="36">
        <v>1480</v>
      </c>
      <c r="H631" s="36">
        <v>15000</v>
      </c>
      <c r="I631" s="37">
        <v>0.04</v>
      </c>
      <c r="J631" s="9">
        <f t="shared" si="18"/>
        <v>21312000</v>
      </c>
      <c r="K631" s="9">
        <f t="shared" si="19"/>
        <v>24721920</v>
      </c>
    </row>
    <row r="632" spans="1:11" x14ac:dyDescent="0.2">
      <c r="A632" s="34" t="s">
        <v>10</v>
      </c>
      <c r="B632" s="34" t="s">
        <v>27</v>
      </c>
      <c r="C632" s="34" t="s">
        <v>31</v>
      </c>
      <c r="D632" s="35">
        <v>41404</v>
      </c>
      <c r="E632" s="34" t="s">
        <v>37</v>
      </c>
      <c r="F632" s="34">
        <v>1500</v>
      </c>
      <c r="G632" s="36">
        <v>1655</v>
      </c>
      <c r="H632" s="36">
        <v>15000</v>
      </c>
      <c r="I632" s="37">
        <v>3.5000000000000003E-2</v>
      </c>
      <c r="J632" s="9">
        <f t="shared" si="18"/>
        <v>23956125</v>
      </c>
      <c r="K632" s="9">
        <f t="shared" si="19"/>
        <v>27789104.999999996</v>
      </c>
    </row>
    <row r="633" spans="1:11" x14ac:dyDescent="0.2">
      <c r="A633" s="34" t="s">
        <v>10</v>
      </c>
      <c r="B633" s="34" t="s">
        <v>27</v>
      </c>
      <c r="C633" s="34" t="s">
        <v>31</v>
      </c>
      <c r="D633" s="35">
        <v>41408</v>
      </c>
      <c r="E633" s="34" t="s">
        <v>35</v>
      </c>
      <c r="F633" s="34">
        <v>1000</v>
      </c>
      <c r="G633" s="36">
        <v>1555</v>
      </c>
      <c r="H633" s="36">
        <v>10000</v>
      </c>
      <c r="I633" s="37">
        <v>0.03</v>
      </c>
      <c r="J633" s="9">
        <f t="shared" si="18"/>
        <v>15083500</v>
      </c>
      <c r="K633" s="9">
        <f t="shared" si="19"/>
        <v>17496860</v>
      </c>
    </row>
    <row r="634" spans="1:11" x14ac:dyDescent="0.2">
      <c r="A634" s="34" t="s">
        <v>10</v>
      </c>
      <c r="B634" s="34" t="s">
        <v>27</v>
      </c>
      <c r="C634" s="34" t="s">
        <v>31</v>
      </c>
      <c r="D634" s="35">
        <v>41412</v>
      </c>
      <c r="E634" s="34" t="s">
        <v>39</v>
      </c>
      <c r="F634" s="34">
        <v>500</v>
      </c>
      <c r="G634" s="36">
        <v>1455</v>
      </c>
      <c r="H634" s="36">
        <v>5000</v>
      </c>
      <c r="I634" s="37">
        <v>1.4999999999999999E-2</v>
      </c>
      <c r="J634" s="9">
        <f t="shared" si="18"/>
        <v>7165875</v>
      </c>
      <c r="K634" s="9">
        <f t="shared" si="19"/>
        <v>8312414.9999999991</v>
      </c>
    </row>
    <row r="635" spans="1:11" x14ac:dyDescent="0.2">
      <c r="A635" s="34" t="s">
        <v>10</v>
      </c>
      <c r="B635" s="34" t="s">
        <v>27</v>
      </c>
      <c r="C635" s="34" t="s">
        <v>30</v>
      </c>
      <c r="D635" s="35">
        <v>41399</v>
      </c>
      <c r="E635" s="34" t="s">
        <v>38</v>
      </c>
      <c r="F635" s="34">
        <v>500</v>
      </c>
      <c r="G635" s="36">
        <v>1630</v>
      </c>
      <c r="H635" s="36">
        <v>5000</v>
      </c>
      <c r="I635" s="37">
        <v>0.04</v>
      </c>
      <c r="J635" s="9">
        <f t="shared" si="18"/>
        <v>7824000</v>
      </c>
      <c r="K635" s="9">
        <f t="shared" si="19"/>
        <v>9075840</v>
      </c>
    </row>
    <row r="636" spans="1:11" x14ac:dyDescent="0.2">
      <c r="A636" s="34" t="s">
        <v>10</v>
      </c>
      <c r="B636" s="34" t="s">
        <v>27</v>
      </c>
      <c r="C636" s="34" t="s">
        <v>30</v>
      </c>
      <c r="D636" s="35">
        <v>41403</v>
      </c>
      <c r="E636" s="34" t="s">
        <v>36</v>
      </c>
      <c r="F636" s="34">
        <v>250</v>
      </c>
      <c r="G636" s="36">
        <v>1530</v>
      </c>
      <c r="H636" s="36">
        <v>2500</v>
      </c>
      <c r="I636" s="37">
        <v>2.5000000000000001E-2</v>
      </c>
      <c r="J636" s="9">
        <f t="shared" si="18"/>
        <v>3729375</v>
      </c>
      <c r="K636" s="9">
        <f t="shared" si="19"/>
        <v>4326075</v>
      </c>
    </row>
    <row r="637" spans="1:11" x14ac:dyDescent="0.2">
      <c r="A637" s="34" t="s">
        <v>10</v>
      </c>
      <c r="B637" s="34" t="s">
        <v>27</v>
      </c>
      <c r="C637" s="34" t="s">
        <v>30</v>
      </c>
      <c r="D637" s="35">
        <v>41407</v>
      </c>
      <c r="E637" s="34" t="s">
        <v>34</v>
      </c>
      <c r="F637" s="34">
        <v>2000</v>
      </c>
      <c r="G637" s="36">
        <v>1430</v>
      </c>
      <c r="H637" s="36">
        <v>20000</v>
      </c>
      <c r="I637" s="37">
        <v>0.02</v>
      </c>
      <c r="J637" s="9">
        <f t="shared" si="18"/>
        <v>28028000</v>
      </c>
      <c r="K637" s="9">
        <f t="shared" si="19"/>
        <v>32512479.999999996</v>
      </c>
    </row>
    <row r="638" spans="1:11" x14ac:dyDescent="0.2">
      <c r="A638" s="34" t="s">
        <v>10</v>
      </c>
      <c r="B638" s="34" t="s">
        <v>27</v>
      </c>
      <c r="C638" s="34" t="s">
        <v>33</v>
      </c>
      <c r="D638" s="35">
        <v>41398</v>
      </c>
      <c r="E638" s="34" t="s">
        <v>37</v>
      </c>
      <c r="F638" s="34">
        <v>3000</v>
      </c>
      <c r="G638" s="36">
        <v>1505</v>
      </c>
      <c r="H638" s="36">
        <v>30000</v>
      </c>
      <c r="I638" s="37">
        <v>3.5000000000000003E-2</v>
      </c>
      <c r="J638" s="9">
        <f t="shared" si="18"/>
        <v>43569750</v>
      </c>
      <c r="K638" s="9">
        <f t="shared" si="19"/>
        <v>50540910</v>
      </c>
    </row>
    <row r="639" spans="1:11" x14ac:dyDescent="0.2">
      <c r="A639" s="34" t="s">
        <v>10</v>
      </c>
      <c r="B639" s="34" t="s">
        <v>27</v>
      </c>
      <c r="C639" s="34" t="s">
        <v>33</v>
      </c>
      <c r="D639" s="35">
        <v>41402</v>
      </c>
      <c r="E639" s="34" t="s">
        <v>35</v>
      </c>
      <c r="F639" s="34">
        <v>5000</v>
      </c>
      <c r="G639" s="36">
        <v>1405</v>
      </c>
      <c r="H639" s="36">
        <v>5000</v>
      </c>
      <c r="I639" s="37">
        <v>0.03</v>
      </c>
      <c r="J639" s="9">
        <f t="shared" si="18"/>
        <v>6814250</v>
      </c>
      <c r="K639" s="9">
        <f t="shared" si="19"/>
        <v>7904529.9999999991</v>
      </c>
    </row>
    <row r="640" spans="1:11" x14ac:dyDescent="0.2">
      <c r="A640" s="34" t="s">
        <v>10</v>
      </c>
      <c r="B640" s="34" t="s">
        <v>27</v>
      </c>
      <c r="C640" s="34" t="s">
        <v>33</v>
      </c>
      <c r="D640" s="35">
        <v>41418</v>
      </c>
      <c r="E640" s="34" t="s">
        <v>39</v>
      </c>
      <c r="F640" s="34">
        <v>2000</v>
      </c>
      <c r="G640" s="36">
        <v>1605</v>
      </c>
      <c r="H640" s="36">
        <v>20000</v>
      </c>
      <c r="I640" s="37">
        <v>1.4999999999999999E-2</v>
      </c>
      <c r="J640" s="9">
        <f t="shared" si="18"/>
        <v>31618500</v>
      </c>
      <c r="K640" s="9">
        <f t="shared" si="19"/>
        <v>36677460</v>
      </c>
    </row>
    <row r="641" spans="1:11" x14ac:dyDescent="0.2">
      <c r="A641" s="34" t="s">
        <v>10</v>
      </c>
      <c r="B641" s="34" t="s">
        <v>26</v>
      </c>
      <c r="C641" s="34" t="s">
        <v>32</v>
      </c>
      <c r="D641" s="35">
        <v>41397</v>
      </c>
      <c r="E641" s="34" t="s">
        <v>36</v>
      </c>
      <c r="F641" s="34">
        <v>2000</v>
      </c>
      <c r="G641" s="36">
        <v>1500</v>
      </c>
      <c r="H641" s="36">
        <v>20000</v>
      </c>
      <c r="I641" s="37">
        <v>2.5000000000000001E-2</v>
      </c>
      <c r="J641" s="9">
        <f t="shared" si="18"/>
        <v>29250000</v>
      </c>
      <c r="K641" s="9">
        <f t="shared" si="19"/>
        <v>33930000</v>
      </c>
    </row>
    <row r="642" spans="1:11" x14ac:dyDescent="0.2">
      <c r="A642" s="34" t="s">
        <v>10</v>
      </c>
      <c r="B642" s="34" t="s">
        <v>26</v>
      </c>
      <c r="C642" s="34" t="s">
        <v>32</v>
      </c>
      <c r="D642" s="35">
        <v>41401</v>
      </c>
      <c r="E642" s="34" t="s">
        <v>34</v>
      </c>
      <c r="F642" s="34">
        <v>3000</v>
      </c>
      <c r="G642" s="36">
        <v>1400</v>
      </c>
      <c r="H642" s="36">
        <v>30000</v>
      </c>
      <c r="I642" s="37">
        <v>0.02</v>
      </c>
      <c r="J642" s="9">
        <f t="shared" ref="J642:J705" si="20">G642*H642*(1-I642)</f>
        <v>41160000</v>
      </c>
      <c r="K642" s="9">
        <f t="shared" ref="K642:K705" si="21">J642*1.16</f>
        <v>47745600</v>
      </c>
    </row>
    <row r="643" spans="1:11" x14ac:dyDescent="0.2">
      <c r="A643" s="34" t="s">
        <v>10</v>
      </c>
      <c r="B643" s="34" t="s">
        <v>26</v>
      </c>
      <c r="C643" s="34" t="s">
        <v>32</v>
      </c>
      <c r="D643" s="35">
        <v>41413</v>
      </c>
      <c r="E643" s="34" t="s">
        <v>34</v>
      </c>
      <c r="F643" s="34">
        <v>500</v>
      </c>
      <c r="G643" s="36">
        <v>1700</v>
      </c>
      <c r="H643" s="36">
        <v>5000</v>
      </c>
      <c r="I643" s="37">
        <v>0.02</v>
      </c>
      <c r="J643" s="9">
        <f t="shared" si="20"/>
        <v>8330000</v>
      </c>
      <c r="K643" s="9">
        <f t="shared" si="21"/>
        <v>9662800</v>
      </c>
    </row>
    <row r="644" spans="1:11" x14ac:dyDescent="0.2">
      <c r="A644" s="34" t="s">
        <v>10</v>
      </c>
      <c r="B644" s="34" t="s">
        <v>26</v>
      </c>
      <c r="C644" s="34" t="s">
        <v>32</v>
      </c>
      <c r="D644" s="35">
        <v>41417</v>
      </c>
      <c r="E644" s="34" t="s">
        <v>38</v>
      </c>
      <c r="F644" s="34">
        <v>250</v>
      </c>
      <c r="G644" s="36">
        <v>1600</v>
      </c>
      <c r="H644" s="36">
        <v>2500</v>
      </c>
      <c r="I644" s="37">
        <v>0.04</v>
      </c>
      <c r="J644" s="9">
        <f t="shared" si="20"/>
        <v>3840000</v>
      </c>
      <c r="K644" s="9">
        <f t="shared" si="21"/>
        <v>4454400</v>
      </c>
    </row>
    <row r="645" spans="1:11" x14ac:dyDescent="0.2">
      <c r="A645" s="34" t="s">
        <v>10</v>
      </c>
      <c r="B645" s="34" t="s">
        <v>26</v>
      </c>
      <c r="C645" s="34" t="s">
        <v>31</v>
      </c>
      <c r="D645" s="35">
        <v>41396</v>
      </c>
      <c r="E645" s="34" t="s">
        <v>35</v>
      </c>
      <c r="F645" s="34">
        <v>1500</v>
      </c>
      <c r="G645" s="36">
        <v>1375</v>
      </c>
      <c r="H645" s="36">
        <v>15000</v>
      </c>
      <c r="I645" s="37">
        <v>0.03</v>
      </c>
      <c r="J645" s="9">
        <f t="shared" si="20"/>
        <v>20006250</v>
      </c>
      <c r="K645" s="9">
        <f t="shared" si="21"/>
        <v>23207250</v>
      </c>
    </row>
    <row r="646" spans="1:11" x14ac:dyDescent="0.2">
      <c r="A646" s="34" t="s">
        <v>10</v>
      </c>
      <c r="B646" s="34" t="s">
        <v>26</v>
      </c>
      <c r="C646" s="34" t="s">
        <v>31</v>
      </c>
      <c r="D646" s="35">
        <v>41408</v>
      </c>
      <c r="E646" s="34" t="s">
        <v>35</v>
      </c>
      <c r="F646" s="34">
        <v>2000</v>
      </c>
      <c r="G646" s="36">
        <v>1675</v>
      </c>
      <c r="H646" s="36">
        <v>20000</v>
      </c>
      <c r="I646" s="37">
        <v>0.03</v>
      </c>
      <c r="J646" s="9">
        <f t="shared" si="20"/>
        <v>32495000</v>
      </c>
      <c r="K646" s="9">
        <f t="shared" si="21"/>
        <v>37694200</v>
      </c>
    </row>
    <row r="647" spans="1:11" x14ac:dyDescent="0.2">
      <c r="A647" s="34" t="s">
        <v>10</v>
      </c>
      <c r="B647" s="34" t="s">
        <v>26</v>
      </c>
      <c r="C647" s="34" t="s">
        <v>31</v>
      </c>
      <c r="D647" s="35">
        <v>41412</v>
      </c>
      <c r="E647" s="34" t="s">
        <v>39</v>
      </c>
      <c r="F647" s="34">
        <v>3000</v>
      </c>
      <c r="G647" s="36">
        <v>1575</v>
      </c>
      <c r="H647" s="36">
        <v>30000</v>
      </c>
      <c r="I647" s="37">
        <v>1.4999999999999999E-2</v>
      </c>
      <c r="J647" s="9">
        <f t="shared" si="20"/>
        <v>46541250</v>
      </c>
      <c r="K647" s="9">
        <f t="shared" si="21"/>
        <v>53987850</v>
      </c>
    </row>
    <row r="648" spans="1:11" x14ac:dyDescent="0.2">
      <c r="A648" s="34" t="s">
        <v>10</v>
      </c>
      <c r="B648" s="34" t="s">
        <v>26</v>
      </c>
      <c r="C648" s="34" t="s">
        <v>31</v>
      </c>
      <c r="D648" s="35">
        <v>41416</v>
      </c>
      <c r="E648" s="34" t="s">
        <v>37</v>
      </c>
      <c r="F648" s="34">
        <v>5000</v>
      </c>
      <c r="G648" s="36">
        <v>1475</v>
      </c>
      <c r="H648" s="36">
        <v>5000</v>
      </c>
      <c r="I648" s="37">
        <v>3.5000000000000003E-2</v>
      </c>
      <c r="J648" s="9">
        <f t="shared" si="20"/>
        <v>7116875</v>
      </c>
      <c r="K648" s="9">
        <f t="shared" si="21"/>
        <v>8255574.9999999991</v>
      </c>
    </row>
    <row r="649" spans="1:11" x14ac:dyDescent="0.2">
      <c r="A649" s="34" t="s">
        <v>10</v>
      </c>
      <c r="B649" s="34" t="s">
        <v>26</v>
      </c>
      <c r="C649" s="34" t="s">
        <v>30</v>
      </c>
      <c r="D649" s="35">
        <v>41403</v>
      </c>
      <c r="E649" s="34" t="s">
        <v>36</v>
      </c>
      <c r="F649" s="34">
        <v>5000</v>
      </c>
      <c r="G649" s="36">
        <v>1650</v>
      </c>
      <c r="H649" s="36">
        <v>5000</v>
      </c>
      <c r="I649" s="37">
        <v>2.5000000000000001E-2</v>
      </c>
      <c r="J649" s="9">
        <f t="shared" si="20"/>
        <v>8043750</v>
      </c>
      <c r="K649" s="9">
        <f t="shared" si="21"/>
        <v>9330750</v>
      </c>
    </row>
    <row r="650" spans="1:11" x14ac:dyDescent="0.2">
      <c r="A650" s="34" t="s">
        <v>10</v>
      </c>
      <c r="B650" s="34" t="s">
        <v>26</v>
      </c>
      <c r="C650" s="34" t="s">
        <v>30</v>
      </c>
      <c r="D650" s="35">
        <v>41407</v>
      </c>
      <c r="E650" s="34" t="s">
        <v>34</v>
      </c>
      <c r="F650" s="34">
        <v>1500</v>
      </c>
      <c r="G650" s="36">
        <v>1550</v>
      </c>
      <c r="H650" s="36">
        <v>15000</v>
      </c>
      <c r="I650" s="37">
        <v>0.02</v>
      </c>
      <c r="J650" s="9">
        <f t="shared" si="20"/>
        <v>22785000</v>
      </c>
      <c r="K650" s="9">
        <f t="shared" si="21"/>
        <v>26430600</v>
      </c>
    </row>
    <row r="651" spans="1:11" x14ac:dyDescent="0.2">
      <c r="A651" s="34" t="s">
        <v>10</v>
      </c>
      <c r="B651" s="34" t="s">
        <v>26</v>
      </c>
      <c r="C651" s="34" t="s">
        <v>30</v>
      </c>
      <c r="D651" s="35">
        <v>41411</v>
      </c>
      <c r="E651" s="34" t="s">
        <v>38</v>
      </c>
      <c r="F651" s="34">
        <v>1000</v>
      </c>
      <c r="G651" s="36">
        <v>1450</v>
      </c>
      <c r="H651" s="36">
        <v>10000</v>
      </c>
      <c r="I651" s="37">
        <v>0.04</v>
      </c>
      <c r="J651" s="9">
        <f t="shared" si="20"/>
        <v>13920000</v>
      </c>
      <c r="K651" s="9">
        <f t="shared" si="21"/>
        <v>16147199.999999998</v>
      </c>
    </row>
    <row r="652" spans="1:11" x14ac:dyDescent="0.2">
      <c r="A652" s="34" t="s">
        <v>10</v>
      </c>
      <c r="B652" s="34" t="s">
        <v>26</v>
      </c>
      <c r="C652" s="34" t="s">
        <v>33</v>
      </c>
      <c r="D652" s="35">
        <v>41398</v>
      </c>
      <c r="E652" s="34" t="s">
        <v>37</v>
      </c>
      <c r="F652" s="34">
        <v>1000</v>
      </c>
      <c r="G652" s="36">
        <v>1625</v>
      </c>
      <c r="H652" s="36">
        <v>10000</v>
      </c>
      <c r="I652" s="37">
        <v>3.5000000000000003E-2</v>
      </c>
      <c r="J652" s="9">
        <f t="shared" si="20"/>
        <v>15681250</v>
      </c>
      <c r="K652" s="9">
        <f t="shared" si="21"/>
        <v>18190250</v>
      </c>
    </row>
    <row r="653" spans="1:11" x14ac:dyDescent="0.2">
      <c r="A653" s="34" t="s">
        <v>10</v>
      </c>
      <c r="B653" s="34" t="s">
        <v>26</v>
      </c>
      <c r="C653" s="34" t="s">
        <v>33</v>
      </c>
      <c r="D653" s="35">
        <v>41402</v>
      </c>
      <c r="E653" s="34" t="s">
        <v>35</v>
      </c>
      <c r="F653" s="34">
        <v>500</v>
      </c>
      <c r="G653" s="36">
        <v>1525</v>
      </c>
      <c r="H653" s="36">
        <v>5000</v>
      </c>
      <c r="I653" s="37">
        <v>0.03</v>
      </c>
      <c r="J653" s="9">
        <f t="shared" si="20"/>
        <v>7396250</v>
      </c>
      <c r="K653" s="9">
        <f t="shared" si="21"/>
        <v>8579650</v>
      </c>
    </row>
    <row r="654" spans="1:11" x14ac:dyDescent="0.2">
      <c r="A654" s="34" t="s">
        <v>10</v>
      </c>
      <c r="B654" s="34" t="s">
        <v>26</v>
      </c>
      <c r="C654" s="34" t="s">
        <v>33</v>
      </c>
      <c r="D654" s="35">
        <v>41406</v>
      </c>
      <c r="E654" s="34" t="s">
        <v>39</v>
      </c>
      <c r="F654" s="34">
        <v>250</v>
      </c>
      <c r="G654" s="36">
        <v>1425</v>
      </c>
      <c r="H654" s="36">
        <v>2500</v>
      </c>
      <c r="I654" s="37">
        <v>1.4999999999999999E-2</v>
      </c>
      <c r="J654" s="9">
        <f t="shared" si="20"/>
        <v>3509062.5</v>
      </c>
      <c r="K654" s="9">
        <f t="shared" si="21"/>
        <v>4070512.4999999995</v>
      </c>
    </row>
    <row r="655" spans="1:11" x14ac:dyDescent="0.2">
      <c r="A655" s="34" t="s">
        <v>10</v>
      </c>
      <c r="B655" s="34" t="s">
        <v>25</v>
      </c>
      <c r="C655" s="34" t="s">
        <v>32</v>
      </c>
      <c r="D655" s="35">
        <v>41397</v>
      </c>
      <c r="E655" s="34" t="s">
        <v>36</v>
      </c>
      <c r="F655" s="34">
        <v>1500</v>
      </c>
      <c r="G655" s="36">
        <v>1620</v>
      </c>
      <c r="H655" s="36">
        <v>15000</v>
      </c>
      <c r="I655" s="37">
        <v>2.5000000000000001E-2</v>
      </c>
      <c r="J655" s="9">
        <f t="shared" si="20"/>
        <v>23692500</v>
      </c>
      <c r="K655" s="9">
        <f t="shared" si="21"/>
        <v>27483299.999999996</v>
      </c>
    </row>
    <row r="656" spans="1:11" x14ac:dyDescent="0.2">
      <c r="A656" s="34" t="s">
        <v>10</v>
      </c>
      <c r="B656" s="34" t="s">
        <v>25</v>
      </c>
      <c r="C656" s="34" t="s">
        <v>32</v>
      </c>
      <c r="D656" s="35">
        <v>41401</v>
      </c>
      <c r="E656" s="34" t="s">
        <v>34</v>
      </c>
      <c r="F656" s="34">
        <v>1000</v>
      </c>
      <c r="G656" s="36">
        <v>1520</v>
      </c>
      <c r="H656" s="36">
        <v>10000</v>
      </c>
      <c r="I656" s="37">
        <v>0.02</v>
      </c>
      <c r="J656" s="9">
        <f t="shared" si="20"/>
        <v>14896000</v>
      </c>
      <c r="K656" s="9">
        <f t="shared" si="21"/>
        <v>17279360</v>
      </c>
    </row>
    <row r="657" spans="1:11" x14ac:dyDescent="0.2">
      <c r="A657" s="34" t="s">
        <v>10</v>
      </c>
      <c r="B657" s="34" t="s">
        <v>25</v>
      </c>
      <c r="C657" s="34" t="s">
        <v>32</v>
      </c>
      <c r="D657" s="35">
        <v>41405</v>
      </c>
      <c r="E657" s="34" t="s">
        <v>38</v>
      </c>
      <c r="F657" s="34">
        <v>500</v>
      </c>
      <c r="G657" s="36">
        <v>1420</v>
      </c>
      <c r="H657" s="36">
        <v>5000</v>
      </c>
      <c r="I657" s="37">
        <v>0.04</v>
      </c>
      <c r="J657" s="9">
        <f t="shared" si="20"/>
        <v>6816000</v>
      </c>
      <c r="K657" s="9">
        <f t="shared" si="21"/>
        <v>7906559.9999999991</v>
      </c>
    </row>
    <row r="658" spans="1:11" x14ac:dyDescent="0.2">
      <c r="A658" s="34" t="s">
        <v>10</v>
      </c>
      <c r="B658" s="34" t="s">
        <v>25</v>
      </c>
      <c r="C658" s="34" t="s">
        <v>31</v>
      </c>
      <c r="D658" s="35">
        <v>41396</v>
      </c>
      <c r="E658" s="34" t="s">
        <v>35</v>
      </c>
      <c r="F658" s="34">
        <v>250</v>
      </c>
      <c r="G658" s="36">
        <v>1495</v>
      </c>
      <c r="H658" s="36">
        <v>2500</v>
      </c>
      <c r="I658" s="37">
        <v>0.03</v>
      </c>
      <c r="J658" s="9">
        <f t="shared" si="20"/>
        <v>3625375</v>
      </c>
      <c r="K658" s="9">
        <f t="shared" si="21"/>
        <v>4205435</v>
      </c>
    </row>
    <row r="659" spans="1:11" x14ac:dyDescent="0.2">
      <c r="A659" s="34" t="s">
        <v>10</v>
      </c>
      <c r="B659" s="34" t="s">
        <v>25</v>
      </c>
      <c r="C659" s="34" t="s">
        <v>31</v>
      </c>
      <c r="D659" s="35">
        <v>41400</v>
      </c>
      <c r="E659" s="34" t="s">
        <v>39</v>
      </c>
      <c r="F659" s="34">
        <v>2000</v>
      </c>
      <c r="G659" s="36">
        <v>1395</v>
      </c>
      <c r="H659" s="36">
        <v>20000</v>
      </c>
      <c r="I659" s="37">
        <v>1.4999999999999999E-2</v>
      </c>
      <c r="J659" s="9">
        <f t="shared" si="20"/>
        <v>27481500</v>
      </c>
      <c r="K659" s="9">
        <f t="shared" si="21"/>
        <v>31878539.999999996</v>
      </c>
    </row>
    <row r="660" spans="1:11" x14ac:dyDescent="0.2">
      <c r="A660" s="34" t="s">
        <v>10</v>
      </c>
      <c r="B660" s="34" t="s">
        <v>25</v>
      </c>
      <c r="C660" s="34" t="s">
        <v>31</v>
      </c>
      <c r="D660" s="35">
        <v>41412</v>
      </c>
      <c r="E660" s="34" t="s">
        <v>39</v>
      </c>
      <c r="F660" s="34">
        <v>1000</v>
      </c>
      <c r="G660" s="36">
        <v>1695</v>
      </c>
      <c r="H660" s="36">
        <v>10000</v>
      </c>
      <c r="I660" s="37">
        <v>1.4999999999999999E-2</v>
      </c>
      <c r="J660" s="9">
        <f t="shared" si="20"/>
        <v>16695750</v>
      </c>
      <c r="K660" s="9">
        <f t="shared" si="21"/>
        <v>19367070</v>
      </c>
    </row>
    <row r="661" spans="1:11" x14ac:dyDescent="0.2">
      <c r="A661" s="34" t="s">
        <v>10</v>
      </c>
      <c r="B661" s="34" t="s">
        <v>25</v>
      </c>
      <c r="C661" s="34" t="s">
        <v>31</v>
      </c>
      <c r="D661" s="35">
        <v>41416</v>
      </c>
      <c r="E661" s="34" t="s">
        <v>37</v>
      </c>
      <c r="F661" s="34">
        <v>500</v>
      </c>
      <c r="G661" s="36">
        <v>1595</v>
      </c>
      <c r="H661" s="36">
        <v>5000</v>
      </c>
      <c r="I661" s="37">
        <v>3.5000000000000003E-2</v>
      </c>
      <c r="J661" s="9">
        <f t="shared" si="20"/>
        <v>7695875</v>
      </c>
      <c r="K661" s="9">
        <f t="shared" si="21"/>
        <v>8927215</v>
      </c>
    </row>
    <row r="662" spans="1:11" x14ac:dyDescent="0.2">
      <c r="A662" s="34" t="s">
        <v>10</v>
      </c>
      <c r="B662" s="34" t="s">
        <v>25</v>
      </c>
      <c r="C662" s="34" t="s">
        <v>30</v>
      </c>
      <c r="D662" s="35">
        <v>41395</v>
      </c>
      <c r="E662" s="34" t="s">
        <v>34</v>
      </c>
      <c r="F662" s="34">
        <v>5000</v>
      </c>
      <c r="G662" s="36">
        <v>1370</v>
      </c>
      <c r="H662" s="36">
        <v>5000</v>
      </c>
      <c r="I662" s="37">
        <v>0.02</v>
      </c>
      <c r="J662" s="9">
        <f t="shared" si="20"/>
        <v>6713000</v>
      </c>
      <c r="K662" s="9">
        <f t="shared" si="21"/>
        <v>7787079.9999999991</v>
      </c>
    </row>
    <row r="663" spans="1:11" x14ac:dyDescent="0.2">
      <c r="A663" s="34" t="s">
        <v>10</v>
      </c>
      <c r="B663" s="34" t="s">
        <v>25</v>
      </c>
      <c r="C663" s="34" t="s">
        <v>30</v>
      </c>
      <c r="D663" s="35">
        <v>41407</v>
      </c>
      <c r="E663" s="34" t="s">
        <v>34</v>
      </c>
      <c r="F663" s="34">
        <v>250</v>
      </c>
      <c r="G663" s="36">
        <v>1670</v>
      </c>
      <c r="H663" s="36">
        <v>2500</v>
      </c>
      <c r="I663" s="37">
        <v>0.02</v>
      </c>
      <c r="J663" s="9">
        <f t="shared" si="20"/>
        <v>4091500</v>
      </c>
      <c r="K663" s="9">
        <f t="shared" si="21"/>
        <v>4746140</v>
      </c>
    </row>
    <row r="664" spans="1:11" x14ac:dyDescent="0.2">
      <c r="A664" s="34" t="s">
        <v>10</v>
      </c>
      <c r="B664" s="34" t="s">
        <v>25</v>
      </c>
      <c r="C664" s="34" t="s">
        <v>30</v>
      </c>
      <c r="D664" s="35">
        <v>41411</v>
      </c>
      <c r="E664" s="34" t="s">
        <v>38</v>
      </c>
      <c r="F664" s="34">
        <v>2000</v>
      </c>
      <c r="G664" s="36">
        <v>1570</v>
      </c>
      <c r="H664" s="36">
        <v>20000</v>
      </c>
      <c r="I664" s="37">
        <v>0.04</v>
      </c>
      <c r="J664" s="9">
        <f t="shared" si="20"/>
        <v>30144000</v>
      </c>
      <c r="K664" s="9">
        <f t="shared" si="21"/>
        <v>34967040</v>
      </c>
    </row>
    <row r="665" spans="1:11" x14ac:dyDescent="0.2">
      <c r="A665" s="34" t="s">
        <v>10</v>
      </c>
      <c r="B665" s="34" t="s">
        <v>25</v>
      </c>
      <c r="C665" s="34" t="s">
        <v>30</v>
      </c>
      <c r="D665" s="35">
        <v>41415</v>
      </c>
      <c r="E665" s="34" t="s">
        <v>36</v>
      </c>
      <c r="F665" s="34">
        <v>3000</v>
      </c>
      <c r="G665" s="36">
        <v>1470</v>
      </c>
      <c r="H665" s="36">
        <v>30000</v>
      </c>
      <c r="I665" s="37">
        <v>2.5000000000000001E-2</v>
      </c>
      <c r="J665" s="9">
        <f t="shared" si="20"/>
        <v>42997500</v>
      </c>
      <c r="K665" s="9">
        <f t="shared" si="21"/>
        <v>49877100</v>
      </c>
    </row>
    <row r="666" spans="1:11" x14ac:dyDescent="0.2">
      <c r="A666" s="34" t="s">
        <v>10</v>
      </c>
      <c r="B666" s="34" t="s">
        <v>25</v>
      </c>
      <c r="C666" s="34" t="s">
        <v>33</v>
      </c>
      <c r="D666" s="35">
        <v>41402</v>
      </c>
      <c r="E666" s="34" t="s">
        <v>35</v>
      </c>
      <c r="F666" s="34">
        <v>3000</v>
      </c>
      <c r="G666" s="36">
        <v>1645</v>
      </c>
      <c r="H666" s="36">
        <v>30000</v>
      </c>
      <c r="I666" s="37">
        <v>0.03</v>
      </c>
      <c r="J666" s="9">
        <f t="shared" si="20"/>
        <v>47869500</v>
      </c>
      <c r="K666" s="9">
        <f t="shared" si="21"/>
        <v>55528619.999999993</v>
      </c>
    </row>
    <row r="667" spans="1:11" x14ac:dyDescent="0.2">
      <c r="A667" s="34" t="s">
        <v>10</v>
      </c>
      <c r="B667" s="34" t="s">
        <v>25</v>
      </c>
      <c r="C667" s="34" t="s">
        <v>33</v>
      </c>
      <c r="D667" s="35">
        <v>41406</v>
      </c>
      <c r="E667" s="34" t="s">
        <v>39</v>
      </c>
      <c r="F667" s="34">
        <v>5000</v>
      </c>
      <c r="G667" s="36">
        <v>1545</v>
      </c>
      <c r="H667" s="36">
        <v>5000</v>
      </c>
      <c r="I667" s="37">
        <v>1.4999999999999999E-2</v>
      </c>
      <c r="J667" s="9">
        <f t="shared" si="20"/>
        <v>7609125</v>
      </c>
      <c r="K667" s="9">
        <f t="shared" si="21"/>
        <v>8826585</v>
      </c>
    </row>
    <row r="668" spans="1:11" x14ac:dyDescent="0.2">
      <c r="A668" s="34" t="s">
        <v>10</v>
      </c>
      <c r="B668" s="34" t="s">
        <v>25</v>
      </c>
      <c r="C668" s="34" t="s">
        <v>33</v>
      </c>
      <c r="D668" s="35">
        <v>41410</v>
      </c>
      <c r="E668" s="34" t="s">
        <v>37</v>
      </c>
      <c r="F668" s="34">
        <v>1500</v>
      </c>
      <c r="G668" s="36">
        <v>1445</v>
      </c>
      <c r="H668" s="36">
        <v>15000</v>
      </c>
      <c r="I668" s="37">
        <v>3.5000000000000003E-2</v>
      </c>
      <c r="J668" s="9">
        <f t="shared" si="20"/>
        <v>20916375</v>
      </c>
      <c r="K668" s="9">
        <f t="shared" si="21"/>
        <v>24262995</v>
      </c>
    </row>
    <row r="669" spans="1:11" x14ac:dyDescent="0.2">
      <c r="A669" s="34" t="s">
        <v>18</v>
      </c>
      <c r="B669" s="34" t="s">
        <v>28</v>
      </c>
      <c r="C669" s="34" t="s">
        <v>32</v>
      </c>
      <c r="D669" s="35">
        <v>41397</v>
      </c>
      <c r="E669" s="34" t="s">
        <v>36</v>
      </c>
      <c r="F669" s="34">
        <v>5000</v>
      </c>
      <c r="G669" s="36">
        <v>1860</v>
      </c>
      <c r="H669" s="36">
        <v>5000</v>
      </c>
      <c r="I669" s="37">
        <v>2.5000000000000001E-2</v>
      </c>
      <c r="J669" s="9">
        <f t="shared" si="20"/>
        <v>9067500</v>
      </c>
      <c r="K669" s="9">
        <f t="shared" si="21"/>
        <v>10518300</v>
      </c>
    </row>
    <row r="670" spans="1:11" x14ac:dyDescent="0.2">
      <c r="A670" s="34" t="s">
        <v>18</v>
      </c>
      <c r="B670" s="34" t="s">
        <v>28</v>
      </c>
      <c r="C670" s="34" t="s">
        <v>32</v>
      </c>
      <c r="D670" s="35">
        <v>41401</v>
      </c>
      <c r="E670" s="34" t="s">
        <v>34</v>
      </c>
      <c r="F670" s="34">
        <v>1500</v>
      </c>
      <c r="G670" s="36">
        <v>1760</v>
      </c>
      <c r="H670" s="36">
        <v>15000</v>
      </c>
      <c r="I670" s="37">
        <v>0.02</v>
      </c>
      <c r="J670" s="9">
        <f t="shared" si="20"/>
        <v>25872000</v>
      </c>
      <c r="K670" s="9">
        <f t="shared" si="21"/>
        <v>30011519.999999996</v>
      </c>
    </row>
    <row r="671" spans="1:11" x14ac:dyDescent="0.2">
      <c r="A671" s="34" t="s">
        <v>18</v>
      </c>
      <c r="B671" s="34" t="s">
        <v>28</v>
      </c>
      <c r="C671" s="34" t="s">
        <v>32</v>
      </c>
      <c r="D671" s="35">
        <v>41417</v>
      </c>
      <c r="E671" s="34" t="s">
        <v>38</v>
      </c>
      <c r="F671" s="34">
        <v>3000</v>
      </c>
      <c r="G671" s="36">
        <v>1960</v>
      </c>
      <c r="H671" s="36">
        <v>30000</v>
      </c>
      <c r="I671" s="37">
        <v>0.04</v>
      </c>
      <c r="J671" s="9">
        <f t="shared" si="20"/>
        <v>56448000</v>
      </c>
      <c r="K671" s="9">
        <f t="shared" si="21"/>
        <v>65479679.999999993</v>
      </c>
    </row>
    <row r="672" spans="1:11" x14ac:dyDescent="0.2">
      <c r="A672" s="34" t="s">
        <v>18</v>
      </c>
      <c r="B672" s="34" t="s">
        <v>28</v>
      </c>
      <c r="C672" s="34" t="s">
        <v>31</v>
      </c>
      <c r="D672" s="35">
        <v>41396</v>
      </c>
      <c r="E672" s="34" t="s">
        <v>35</v>
      </c>
      <c r="F672" s="34">
        <v>500</v>
      </c>
      <c r="G672" s="36">
        <v>1735</v>
      </c>
      <c r="H672" s="36">
        <v>5000</v>
      </c>
      <c r="I672" s="37">
        <v>0.03</v>
      </c>
      <c r="J672" s="9">
        <f t="shared" si="20"/>
        <v>8414750</v>
      </c>
      <c r="K672" s="9">
        <f t="shared" si="21"/>
        <v>9761110</v>
      </c>
    </row>
    <row r="673" spans="1:11" x14ac:dyDescent="0.2">
      <c r="A673" s="34" t="s">
        <v>18</v>
      </c>
      <c r="B673" s="34" t="s">
        <v>28</v>
      </c>
      <c r="C673" s="34" t="s">
        <v>31</v>
      </c>
      <c r="D673" s="35">
        <v>41408</v>
      </c>
      <c r="E673" s="34" t="s">
        <v>35</v>
      </c>
      <c r="F673" s="34">
        <v>5000</v>
      </c>
      <c r="G673" s="36">
        <v>2035</v>
      </c>
      <c r="H673" s="36">
        <v>5000</v>
      </c>
      <c r="I673" s="37">
        <v>0.03</v>
      </c>
      <c r="J673" s="9">
        <f t="shared" si="20"/>
        <v>9869750</v>
      </c>
      <c r="K673" s="9">
        <f t="shared" si="21"/>
        <v>11448910</v>
      </c>
    </row>
    <row r="674" spans="1:11" x14ac:dyDescent="0.2">
      <c r="A674" s="34" t="s">
        <v>18</v>
      </c>
      <c r="B674" s="34" t="s">
        <v>28</v>
      </c>
      <c r="C674" s="34" t="s">
        <v>31</v>
      </c>
      <c r="D674" s="35">
        <v>41412</v>
      </c>
      <c r="E674" s="34" t="s">
        <v>39</v>
      </c>
      <c r="F674" s="34">
        <v>1500</v>
      </c>
      <c r="G674" s="36">
        <v>1935</v>
      </c>
      <c r="H674" s="36">
        <v>15000</v>
      </c>
      <c r="I674" s="37">
        <v>1.4999999999999999E-2</v>
      </c>
      <c r="J674" s="9">
        <f t="shared" si="20"/>
        <v>28589625</v>
      </c>
      <c r="K674" s="9">
        <f t="shared" si="21"/>
        <v>33163964.999999996</v>
      </c>
    </row>
    <row r="675" spans="1:11" x14ac:dyDescent="0.2">
      <c r="A675" s="34" t="s">
        <v>18</v>
      </c>
      <c r="B675" s="34" t="s">
        <v>28</v>
      </c>
      <c r="C675" s="34" t="s">
        <v>31</v>
      </c>
      <c r="D675" s="35">
        <v>41416</v>
      </c>
      <c r="E675" s="34" t="s">
        <v>37</v>
      </c>
      <c r="F675" s="34">
        <v>1000</v>
      </c>
      <c r="G675" s="36">
        <v>1835</v>
      </c>
      <c r="H675" s="36">
        <v>10000</v>
      </c>
      <c r="I675" s="37">
        <v>3.5000000000000003E-2</v>
      </c>
      <c r="J675" s="9">
        <f t="shared" si="20"/>
        <v>17707750</v>
      </c>
      <c r="K675" s="9">
        <f t="shared" si="21"/>
        <v>20540990</v>
      </c>
    </row>
    <row r="676" spans="1:11" x14ac:dyDescent="0.2">
      <c r="A676" s="34" t="s">
        <v>18</v>
      </c>
      <c r="B676" s="34" t="s">
        <v>28</v>
      </c>
      <c r="C676" s="34" t="s">
        <v>30</v>
      </c>
      <c r="D676" s="35">
        <v>41403</v>
      </c>
      <c r="E676" s="34" t="s">
        <v>36</v>
      </c>
      <c r="F676" s="34">
        <v>1000</v>
      </c>
      <c r="G676" s="36">
        <v>2010</v>
      </c>
      <c r="H676" s="36">
        <v>10000</v>
      </c>
      <c r="I676" s="37">
        <v>2.5000000000000001E-2</v>
      </c>
      <c r="J676" s="9">
        <f t="shared" si="20"/>
        <v>19597500</v>
      </c>
      <c r="K676" s="9">
        <f t="shared" si="21"/>
        <v>22733100</v>
      </c>
    </row>
    <row r="677" spans="1:11" x14ac:dyDescent="0.2">
      <c r="A677" s="34" t="s">
        <v>18</v>
      </c>
      <c r="B677" s="34" t="s">
        <v>28</v>
      </c>
      <c r="C677" s="34" t="s">
        <v>30</v>
      </c>
      <c r="D677" s="35">
        <v>41407</v>
      </c>
      <c r="E677" s="34" t="s">
        <v>34</v>
      </c>
      <c r="F677" s="34">
        <v>500</v>
      </c>
      <c r="G677" s="36">
        <v>1910</v>
      </c>
      <c r="H677" s="36">
        <v>5000</v>
      </c>
      <c r="I677" s="37">
        <v>0.02</v>
      </c>
      <c r="J677" s="9">
        <f t="shared" si="20"/>
        <v>9359000</v>
      </c>
      <c r="K677" s="9">
        <f t="shared" si="21"/>
        <v>10856440</v>
      </c>
    </row>
    <row r="678" spans="1:11" x14ac:dyDescent="0.2">
      <c r="A678" s="34" t="s">
        <v>18</v>
      </c>
      <c r="B678" s="34" t="s">
        <v>28</v>
      </c>
      <c r="C678" s="34" t="s">
        <v>30</v>
      </c>
      <c r="D678" s="35">
        <v>41411</v>
      </c>
      <c r="E678" s="34" t="s">
        <v>38</v>
      </c>
      <c r="F678" s="34">
        <v>250</v>
      </c>
      <c r="G678" s="36">
        <v>1810</v>
      </c>
      <c r="H678" s="36">
        <v>2500</v>
      </c>
      <c r="I678" s="37">
        <v>0.04</v>
      </c>
      <c r="J678" s="9">
        <f t="shared" si="20"/>
        <v>4344000</v>
      </c>
      <c r="K678" s="9">
        <f t="shared" si="21"/>
        <v>5039040</v>
      </c>
    </row>
    <row r="679" spans="1:11" x14ac:dyDescent="0.2">
      <c r="A679" s="34" t="s">
        <v>18</v>
      </c>
      <c r="B679" s="34" t="s">
        <v>28</v>
      </c>
      <c r="C679" s="34" t="s">
        <v>30</v>
      </c>
      <c r="D679" s="35">
        <v>41415</v>
      </c>
      <c r="E679" s="34" t="s">
        <v>36</v>
      </c>
      <c r="F679" s="34">
        <v>2000</v>
      </c>
      <c r="G679" s="36">
        <v>1710</v>
      </c>
      <c r="H679" s="36">
        <v>20000</v>
      </c>
      <c r="I679" s="37">
        <v>2.5000000000000001E-2</v>
      </c>
      <c r="J679" s="9">
        <f t="shared" si="20"/>
        <v>33345000</v>
      </c>
      <c r="K679" s="9">
        <f t="shared" si="21"/>
        <v>38680200</v>
      </c>
    </row>
    <row r="680" spans="1:11" x14ac:dyDescent="0.2">
      <c r="A680" s="34" t="s">
        <v>18</v>
      </c>
      <c r="B680" s="34" t="s">
        <v>28</v>
      </c>
      <c r="C680" s="34" t="s">
        <v>33</v>
      </c>
      <c r="D680" s="35">
        <v>41398</v>
      </c>
      <c r="E680" s="34" t="s">
        <v>37</v>
      </c>
      <c r="F680" s="34">
        <v>250</v>
      </c>
      <c r="G680" s="36">
        <v>1985</v>
      </c>
      <c r="H680" s="36">
        <v>2500</v>
      </c>
      <c r="I680" s="37">
        <v>3.5000000000000003E-2</v>
      </c>
      <c r="J680" s="9">
        <f t="shared" si="20"/>
        <v>4788812.5</v>
      </c>
      <c r="K680" s="9">
        <f t="shared" si="21"/>
        <v>5555022.5</v>
      </c>
    </row>
    <row r="681" spans="1:11" x14ac:dyDescent="0.2">
      <c r="A681" s="34" t="s">
        <v>18</v>
      </c>
      <c r="B681" s="34" t="s">
        <v>28</v>
      </c>
      <c r="C681" s="34" t="s">
        <v>33</v>
      </c>
      <c r="D681" s="35">
        <v>41402</v>
      </c>
      <c r="E681" s="34" t="s">
        <v>35</v>
      </c>
      <c r="F681" s="34">
        <v>2000</v>
      </c>
      <c r="G681" s="36">
        <v>1885</v>
      </c>
      <c r="H681" s="36">
        <v>20000</v>
      </c>
      <c r="I681" s="37">
        <v>0.03</v>
      </c>
      <c r="J681" s="9">
        <f t="shared" si="20"/>
        <v>36569000</v>
      </c>
      <c r="K681" s="9">
        <f t="shared" si="21"/>
        <v>42420040</v>
      </c>
    </row>
    <row r="682" spans="1:11" x14ac:dyDescent="0.2">
      <c r="A682" s="34" t="s">
        <v>18</v>
      </c>
      <c r="B682" s="34" t="s">
        <v>28</v>
      </c>
      <c r="C682" s="34" t="s">
        <v>33</v>
      </c>
      <c r="D682" s="35">
        <v>41406</v>
      </c>
      <c r="E682" s="34" t="s">
        <v>39</v>
      </c>
      <c r="F682" s="34">
        <v>3000</v>
      </c>
      <c r="G682" s="36">
        <v>1785</v>
      </c>
      <c r="H682" s="36">
        <v>30000</v>
      </c>
      <c r="I682" s="37">
        <v>1.4999999999999999E-2</v>
      </c>
      <c r="J682" s="9">
        <f t="shared" si="20"/>
        <v>52746750</v>
      </c>
      <c r="K682" s="9">
        <f t="shared" si="21"/>
        <v>61186229.999999993</v>
      </c>
    </row>
    <row r="683" spans="1:11" x14ac:dyDescent="0.2">
      <c r="A683" s="34" t="s">
        <v>18</v>
      </c>
      <c r="B683" s="34" t="s">
        <v>29</v>
      </c>
      <c r="C683" s="34" t="s">
        <v>32</v>
      </c>
      <c r="D683" s="35">
        <v>41397</v>
      </c>
      <c r="E683" s="34" t="s">
        <v>36</v>
      </c>
      <c r="F683" s="34">
        <v>250</v>
      </c>
      <c r="G683" s="36">
        <v>1740</v>
      </c>
      <c r="H683" s="36">
        <v>2500</v>
      </c>
      <c r="I683" s="37">
        <v>2.5000000000000001E-2</v>
      </c>
      <c r="J683" s="9">
        <f t="shared" si="20"/>
        <v>4241250</v>
      </c>
      <c r="K683" s="9">
        <f t="shared" si="21"/>
        <v>4919850</v>
      </c>
    </row>
    <row r="684" spans="1:11" x14ac:dyDescent="0.2">
      <c r="A684" s="34" t="s">
        <v>18</v>
      </c>
      <c r="B684" s="34" t="s">
        <v>29</v>
      </c>
      <c r="C684" s="34" t="s">
        <v>32</v>
      </c>
      <c r="D684" s="35">
        <v>41413</v>
      </c>
      <c r="E684" s="34" t="s">
        <v>34</v>
      </c>
      <c r="F684" s="34">
        <v>1000</v>
      </c>
      <c r="G684" s="36">
        <v>1940</v>
      </c>
      <c r="H684" s="36">
        <v>10000</v>
      </c>
      <c r="I684" s="37">
        <v>0.02</v>
      </c>
      <c r="J684" s="9">
        <f t="shared" si="20"/>
        <v>19012000</v>
      </c>
      <c r="K684" s="9">
        <f t="shared" si="21"/>
        <v>22053920</v>
      </c>
    </row>
    <row r="685" spans="1:11" x14ac:dyDescent="0.2">
      <c r="A685" s="34" t="s">
        <v>18</v>
      </c>
      <c r="B685" s="34" t="s">
        <v>29</v>
      </c>
      <c r="C685" s="34" t="s">
        <v>32</v>
      </c>
      <c r="D685" s="35">
        <v>41417</v>
      </c>
      <c r="E685" s="34" t="s">
        <v>38</v>
      </c>
      <c r="F685" s="34">
        <v>500</v>
      </c>
      <c r="G685" s="36">
        <v>1840</v>
      </c>
      <c r="H685" s="36">
        <v>5000</v>
      </c>
      <c r="I685" s="37">
        <v>0.04</v>
      </c>
      <c r="J685" s="9">
        <f t="shared" si="20"/>
        <v>8832000</v>
      </c>
      <c r="K685" s="9">
        <f t="shared" si="21"/>
        <v>10245120</v>
      </c>
    </row>
    <row r="686" spans="1:11" x14ac:dyDescent="0.2">
      <c r="A686" s="34" t="s">
        <v>18</v>
      </c>
      <c r="B686" s="34" t="s">
        <v>29</v>
      </c>
      <c r="C686" s="34" t="s">
        <v>31</v>
      </c>
      <c r="D686" s="35">
        <v>41404</v>
      </c>
      <c r="E686" s="34" t="s">
        <v>37</v>
      </c>
      <c r="F686" s="34">
        <v>500</v>
      </c>
      <c r="G686" s="36">
        <v>2015</v>
      </c>
      <c r="H686" s="36">
        <v>5000</v>
      </c>
      <c r="I686" s="37">
        <v>3.5000000000000003E-2</v>
      </c>
      <c r="J686" s="9">
        <f t="shared" si="20"/>
        <v>9722375</v>
      </c>
      <c r="K686" s="9">
        <f t="shared" si="21"/>
        <v>11277955</v>
      </c>
    </row>
    <row r="687" spans="1:11" x14ac:dyDescent="0.2">
      <c r="A687" s="34" t="s">
        <v>18</v>
      </c>
      <c r="B687" s="34" t="s">
        <v>29</v>
      </c>
      <c r="C687" s="34" t="s">
        <v>31</v>
      </c>
      <c r="D687" s="35">
        <v>41408</v>
      </c>
      <c r="E687" s="34" t="s">
        <v>35</v>
      </c>
      <c r="F687" s="34">
        <v>250</v>
      </c>
      <c r="G687" s="36">
        <v>1915</v>
      </c>
      <c r="H687" s="36">
        <v>2500</v>
      </c>
      <c r="I687" s="37">
        <v>0.03</v>
      </c>
      <c r="J687" s="9">
        <f t="shared" si="20"/>
        <v>4643875</v>
      </c>
      <c r="K687" s="9">
        <f t="shared" si="21"/>
        <v>5386895</v>
      </c>
    </row>
    <row r="688" spans="1:11" x14ac:dyDescent="0.2">
      <c r="A688" s="34" t="s">
        <v>18</v>
      </c>
      <c r="B688" s="34" t="s">
        <v>29</v>
      </c>
      <c r="C688" s="34" t="s">
        <v>31</v>
      </c>
      <c r="D688" s="35">
        <v>41412</v>
      </c>
      <c r="E688" s="34" t="s">
        <v>39</v>
      </c>
      <c r="F688" s="34">
        <v>2000</v>
      </c>
      <c r="G688" s="36">
        <v>1815</v>
      </c>
      <c r="H688" s="36">
        <v>20000</v>
      </c>
      <c r="I688" s="37">
        <v>1.4999999999999999E-2</v>
      </c>
      <c r="J688" s="9">
        <f t="shared" si="20"/>
        <v>35755500</v>
      </c>
      <c r="K688" s="9">
        <f t="shared" si="21"/>
        <v>41476380</v>
      </c>
    </row>
    <row r="689" spans="1:11" x14ac:dyDescent="0.2">
      <c r="A689" s="34" t="s">
        <v>18</v>
      </c>
      <c r="B689" s="34" t="s">
        <v>29</v>
      </c>
      <c r="C689" s="34" t="s">
        <v>31</v>
      </c>
      <c r="D689" s="35">
        <v>41416</v>
      </c>
      <c r="E689" s="34" t="s">
        <v>37</v>
      </c>
      <c r="F689" s="34">
        <v>3000</v>
      </c>
      <c r="G689" s="36">
        <v>1715</v>
      </c>
      <c r="H689" s="36">
        <v>30000</v>
      </c>
      <c r="I689" s="37">
        <v>3.5000000000000003E-2</v>
      </c>
      <c r="J689" s="9">
        <f t="shared" si="20"/>
        <v>49649250</v>
      </c>
      <c r="K689" s="9">
        <f t="shared" si="21"/>
        <v>57593129.999999993</v>
      </c>
    </row>
    <row r="690" spans="1:11" x14ac:dyDescent="0.2">
      <c r="A690" s="34" t="s">
        <v>18</v>
      </c>
      <c r="B690" s="34" t="s">
        <v>29</v>
      </c>
      <c r="C690" s="34" t="s">
        <v>30</v>
      </c>
      <c r="D690" s="35">
        <v>41399</v>
      </c>
      <c r="E690" s="34" t="s">
        <v>38</v>
      </c>
      <c r="F690" s="34">
        <v>2000</v>
      </c>
      <c r="G690" s="36">
        <v>1990</v>
      </c>
      <c r="H690" s="36">
        <v>20000</v>
      </c>
      <c r="I690" s="37">
        <v>0.04</v>
      </c>
      <c r="J690" s="9">
        <f t="shared" si="20"/>
        <v>38208000</v>
      </c>
      <c r="K690" s="9">
        <f t="shared" si="21"/>
        <v>44321280</v>
      </c>
    </row>
    <row r="691" spans="1:11" x14ac:dyDescent="0.2">
      <c r="A691" s="34" t="s">
        <v>18</v>
      </c>
      <c r="B691" s="34" t="s">
        <v>29</v>
      </c>
      <c r="C691" s="34" t="s">
        <v>30</v>
      </c>
      <c r="D691" s="35">
        <v>41403</v>
      </c>
      <c r="E691" s="34" t="s">
        <v>36</v>
      </c>
      <c r="F691" s="34">
        <v>3000</v>
      </c>
      <c r="G691" s="36">
        <v>1890</v>
      </c>
      <c r="H691" s="36">
        <v>30000</v>
      </c>
      <c r="I691" s="37">
        <v>2.5000000000000001E-2</v>
      </c>
      <c r="J691" s="9">
        <f t="shared" si="20"/>
        <v>55282500</v>
      </c>
      <c r="K691" s="9">
        <f t="shared" si="21"/>
        <v>64127699.999999993</v>
      </c>
    </row>
    <row r="692" spans="1:11" x14ac:dyDescent="0.2">
      <c r="A692" s="34" t="s">
        <v>18</v>
      </c>
      <c r="B692" s="34" t="s">
        <v>29</v>
      </c>
      <c r="C692" s="34" t="s">
        <v>30</v>
      </c>
      <c r="D692" s="35">
        <v>41407</v>
      </c>
      <c r="E692" s="34" t="s">
        <v>34</v>
      </c>
      <c r="F692" s="34">
        <v>5000</v>
      </c>
      <c r="G692" s="36">
        <v>1790</v>
      </c>
      <c r="H692" s="36">
        <v>5000</v>
      </c>
      <c r="I692" s="37">
        <v>0.02</v>
      </c>
      <c r="J692" s="9">
        <f t="shared" si="20"/>
        <v>8771000</v>
      </c>
      <c r="K692" s="9">
        <f t="shared" si="21"/>
        <v>10174360</v>
      </c>
    </row>
    <row r="693" spans="1:11" x14ac:dyDescent="0.2">
      <c r="A693" s="34" t="s">
        <v>18</v>
      </c>
      <c r="B693" s="34" t="s">
        <v>29</v>
      </c>
      <c r="C693" s="34" t="s">
        <v>33</v>
      </c>
      <c r="D693" s="35">
        <v>41398</v>
      </c>
      <c r="E693" s="34" t="s">
        <v>37</v>
      </c>
      <c r="F693" s="34">
        <v>1500</v>
      </c>
      <c r="G693" s="36">
        <v>1865</v>
      </c>
      <c r="H693" s="36">
        <v>15000</v>
      </c>
      <c r="I693" s="37">
        <v>3.5000000000000003E-2</v>
      </c>
      <c r="J693" s="9">
        <f t="shared" si="20"/>
        <v>26995875</v>
      </c>
      <c r="K693" s="9">
        <f t="shared" si="21"/>
        <v>31315214.999999996</v>
      </c>
    </row>
    <row r="694" spans="1:11" x14ac:dyDescent="0.2">
      <c r="A694" s="34" t="s">
        <v>18</v>
      </c>
      <c r="B694" s="34" t="s">
        <v>29</v>
      </c>
      <c r="C694" s="34" t="s">
        <v>33</v>
      </c>
      <c r="D694" s="35">
        <v>41402</v>
      </c>
      <c r="E694" s="34" t="s">
        <v>35</v>
      </c>
      <c r="F694" s="34">
        <v>1000</v>
      </c>
      <c r="G694" s="36">
        <v>1765</v>
      </c>
      <c r="H694" s="36">
        <v>10000</v>
      </c>
      <c r="I694" s="37">
        <v>0.03</v>
      </c>
      <c r="J694" s="9">
        <f t="shared" si="20"/>
        <v>17120500</v>
      </c>
      <c r="K694" s="9">
        <f t="shared" si="21"/>
        <v>19859780</v>
      </c>
    </row>
    <row r="695" spans="1:11" x14ac:dyDescent="0.2">
      <c r="A695" s="34" t="s">
        <v>18</v>
      </c>
      <c r="B695" s="34" t="s">
        <v>29</v>
      </c>
      <c r="C695" s="34" t="s">
        <v>33</v>
      </c>
      <c r="D695" s="35">
        <v>41418</v>
      </c>
      <c r="E695" s="34" t="s">
        <v>39</v>
      </c>
      <c r="F695" s="34">
        <v>5000</v>
      </c>
      <c r="G695" s="36">
        <v>1965</v>
      </c>
      <c r="H695" s="36">
        <v>5000</v>
      </c>
      <c r="I695" s="37">
        <v>1.4999999999999999E-2</v>
      </c>
      <c r="J695" s="9">
        <f t="shared" si="20"/>
        <v>9677625</v>
      </c>
      <c r="K695" s="9">
        <f t="shared" si="21"/>
        <v>11226045</v>
      </c>
    </row>
    <row r="696" spans="1:11" x14ac:dyDescent="0.2">
      <c r="A696" s="34" t="s">
        <v>18</v>
      </c>
      <c r="B696" s="34" t="s">
        <v>27</v>
      </c>
      <c r="C696" s="34" t="s">
        <v>32</v>
      </c>
      <c r="D696" s="35">
        <v>41397</v>
      </c>
      <c r="E696" s="34" t="s">
        <v>36</v>
      </c>
      <c r="F696" s="34">
        <v>500</v>
      </c>
      <c r="G696" s="36">
        <v>1980</v>
      </c>
      <c r="H696" s="36">
        <v>5000</v>
      </c>
      <c r="I696" s="37">
        <v>2.5000000000000001E-2</v>
      </c>
      <c r="J696" s="9">
        <f t="shared" si="20"/>
        <v>9652500</v>
      </c>
      <c r="K696" s="9">
        <f t="shared" si="21"/>
        <v>11196900</v>
      </c>
    </row>
    <row r="697" spans="1:11" x14ac:dyDescent="0.2">
      <c r="A697" s="34" t="s">
        <v>18</v>
      </c>
      <c r="B697" s="34" t="s">
        <v>27</v>
      </c>
      <c r="C697" s="34" t="s">
        <v>32</v>
      </c>
      <c r="D697" s="35">
        <v>41401</v>
      </c>
      <c r="E697" s="34" t="s">
        <v>34</v>
      </c>
      <c r="F697" s="34">
        <v>250</v>
      </c>
      <c r="G697" s="36">
        <v>1880</v>
      </c>
      <c r="H697" s="36">
        <v>2500</v>
      </c>
      <c r="I697" s="37">
        <v>0.02</v>
      </c>
      <c r="J697" s="9">
        <f t="shared" si="20"/>
        <v>4606000</v>
      </c>
      <c r="K697" s="9">
        <f t="shared" si="21"/>
        <v>5342960</v>
      </c>
    </row>
    <row r="698" spans="1:11" x14ac:dyDescent="0.2">
      <c r="A698" s="34" t="s">
        <v>18</v>
      </c>
      <c r="B698" s="34" t="s">
        <v>27</v>
      </c>
      <c r="C698" s="34" t="s">
        <v>32</v>
      </c>
      <c r="D698" s="35">
        <v>41405</v>
      </c>
      <c r="E698" s="34" t="s">
        <v>38</v>
      </c>
      <c r="F698" s="34">
        <v>2000</v>
      </c>
      <c r="G698" s="36">
        <v>1780</v>
      </c>
      <c r="H698" s="36">
        <v>20000</v>
      </c>
      <c r="I698" s="37">
        <v>0.04</v>
      </c>
      <c r="J698" s="9">
        <f t="shared" si="20"/>
        <v>34176000</v>
      </c>
      <c r="K698" s="9">
        <f t="shared" si="21"/>
        <v>39644160</v>
      </c>
    </row>
    <row r="699" spans="1:11" x14ac:dyDescent="0.2">
      <c r="A699" s="34" t="s">
        <v>18</v>
      </c>
      <c r="B699" s="34" t="s">
        <v>27</v>
      </c>
      <c r="C699" s="34" t="s">
        <v>31</v>
      </c>
      <c r="D699" s="35">
        <v>41396</v>
      </c>
      <c r="E699" s="34" t="s">
        <v>35</v>
      </c>
      <c r="F699" s="34">
        <v>3000</v>
      </c>
      <c r="G699" s="36">
        <v>1855</v>
      </c>
      <c r="H699" s="36">
        <v>30000</v>
      </c>
      <c r="I699" s="37">
        <v>0.03</v>
      </c>
      <c r="J699" s="9">
        <f t="shared" si="20"/>
        <v>53980500</v>
      </c>
      <c r="K699" s="9">
        <f t="shared" si="21"/>
        <v>62617379.999999993</v>
      </c>
    </row>
    <row r="700" spans="1:11" x14ac:dyDescent="0.2">
      <c r="A700" s="34" t="s">
        <v>18</v>
      </c>
      <c r="B700" s="34" t="s">
        <v>27</v>
      </c>
      <c r="C700" s="34" t="s">
        <v>31</v>
      </c>
      <c r="D700" s="35">
        <v>41400</v>
      </c>
      <c r="E700" s="34" t="s">
        <v>39</v>
      </c>
      <c r="F700" s="34">
        <v>5000</v>
      </c>
      <c r="G700" s="36">
        <v>1755</v>
      </c>
      <c r="H700" s="36">
        <v>5000</v>
      </c>
      <c r="I700" s="37">
        <v>1.4999999999999999E-2</v>
      </c>
      <c r="J700" s="9">
        <f t="shared" si="20"/>
        <v>8643375</v>
      </c>
      <c r="K700" s="9">
        <f t="shared" si="21"/>
        <v>10026315</v>
      </c>
    </row>
    <row r="701" spans="1:11" x14ac:dyDescent="0.2">
      <c r="A701" s="34" t="s">
        <v>18</v>
      </c>
      <c r="B701" s="34" t="s">
        <v>27</v>
      </c>
      <c r="C701" s="34" t="s">
        <v>31</v>
      </c>
      <c r="D701" s="35">
        <v>41416</v>
      </c>
      <c r="E701" s="34" t="s">
        <v>37</v>
      </c>
      <c r="F701" s="34">
        <v>2000</v>
      </c>
      <c r="G701" s="36">
        <v>1955</v>
      </c>
      <c r="H701" s="36">
        <v>20000</v>
      </c>
      <c r="I701" s="37">
        <v>3.5000000000000003E-2</v>
      </c>
      <c r="J701" s="9">
        <f t="shared" si="20"/>
        <v>37731500</v>
      </c>
      <c r="K701" s="9">
        <f t="shared" si="21"/>
        <v>43768540</v>
      </c>
    </row>
    <row r="702" spans="1:11" x14ac:dyDescent="0.2">
      <c r="A702" s="34" t="s">
        <v>18</v>
      </c>
      <c r="B702" s="34" t="s">
        <v>27</v>
      </c>
      <c r="C702" s="34" t="s">
        <v>30</v>
      </c>
      <c r="D702" s="35">
        <v>41395</v>
      </c>
      <c r="E702" s="34" t="s">
        <v>34</v>
      </c>
      <c r="F702" s="34">
        <v>1000</v>
      </c>
      <c r="G702" s="36">
        <v>1730</v>
      </c>
      <c r="H702" s="36">
        <v>10000</v>
      </c>
      <c r="I702" s="37">
        <v>0.02</v>
      </c>
      <c r="J702" s="9">
        <f t="shared" si="20"/>
        <v>16954000</v>
      </c>
      <c r="K702" s="9">
        <f t="shared" si="21"/>
        <v>19666640</v>
      </c>
    </row>
    <row r="703" spans="1:11" x14ac:dyDescent="0.2">
      <c r="A703" s="34" t="s">
        <v>18</v>
      </c>
      <c r="B703" s="34" t="s">
        <v>27</v>
      </c>
      <c r="C703" s="34" t="s">
        <v>30</v>
      </c>
      <c r="D703" s="35">
        <v>41407</v>
      </c>
      <c r="E703" s="34" t="s">
        <v>34</v>
      </c>
      <c r="F703" s="34">
        <v>3000</v>
      </c>
      <c r="G703" s="36">
        <v>2030</v>
      </c>
      <c r="H703" s="36">
        <v>30000</v>
      </c>
      <c r="I703" s="37">
        <v>0.02</v>
      </c>
      <c r="J703" s="9">
        <f t="shared" si="20"/>
        <v>59682000</v>
      </c>
      <c r="K703" s="9">
        <f t="shared" si="21"/>
        <v>69231120</v>
      </c>
    </row>
    <row r="704" spans="1:11" x14ac:dyDescent="0.2">
      <c r="A704" s="34" t="s">
        <v>18</v>
      </c>
      <c r="B704" s="34" t="s">
        <v>27</v>
      </c>
      <c r="C704" s="34" t="s">
        <v>30</v>
      </c>
      <c r="D704" s="35">
        <v>41411</v>
      </c>
      <c r="E704" s="34" t="s">
        <v>38</v>
      </c>
      <c r="F704" s="34">
        <v>5000</v>
      </c>
      <c r="G704" s="36">
        <v>1930</v>
      </c>
      <c r="H704" s="36">
        <v>5000</v>
      </c>
      <c r="I704" s="37">
        <v>0.04</v>
      </c>
      <c r="J704" s="9">
        <f t="shared" si="20"/>
        <v>9264000</v>
      </c>
      <c r="K704" s="9">
        <f t="shared" si="21"/>
        <v>10746240</v>
      </c>
    </row>
    <row r="705" spans="1:11" x14ac:dyDescent="0.2">
      <c r="A705" s="34" t="s">
        <v>18</v>
      </c>
      <c r="B705" s="34" t="s">
        <v>27</v>
      </c>
      <c r="C705" s="34" t="s">
        <v>30</v>
      </c>
      <c r="D705" s="35">
        <v>41415</v>
      </c>
      <c r="E705" s="34" t="s">
        <v>36</v>
      </c>
      <c r="F705" s="34">
        <v>1500</v>
      </c>
      <c r="G705" s="36">
        <v>1830</v>
      </c>
      <c r="H705" s="36">
        <v>15000</v>
      </c>
      <c r="I705" s="37">
        <v>2.5000000000000001E-2</v>
      </c>
      <c r="J705" s="9">
        <f t="shared" si="20"/>
        <v>26763750</v>
      </c>
      <c r="K705" s="9">
        <f t="shared" si="21"/>
        <v>31045949.999999996</v>
      </c>
    </row>
    <row r="706" spans="1:11" x14ac:dyDescent="0.2">
      <c r="A706" s="34" t="s">
        <v>18</v>
      </c>
      <c r="B706" s="34" t="s">
        <v>27</v>
      </c>
      <c r="C706" s="34" t="s">
        <v>33</v>
      </c>
      <c r="D706" s="35">
        <v>41402</v>
      </c>
      <c r="E706" s="34" t="s">
        <v>35</v>
      </c>
      <c r="F706" s="34">
        <v>1500</v>
      </c>
      <c r="G706" s="36">
        <v>2005</v>
      </c>
      <c r="H706" s="36">
        <v>15000</v>
      </c>
      <c r="I706" s="37">
        <v>0.03</v>
      </c>
      <c r="J706" s="9">
        <f t="shared" ref="J706:J769" si="22">G706*H706*(1-I706)</f>
        <v>29172750</v>
      </c>
      <c r="K706" s="9">
        <f t="shared" ref="K706:K769" si="23">J706*1.16</f>
        <v>33840390</v>
      </c>
    </row>
    <row r="707" spans="1:11" x14ac:dyDescent="0.2">
      <c r="A707" s="34" t="s">
        <v>18</v>
      </c>
      <c r="B707" s="34" t="s">
        <v>27</v>
      </c>
      <c r="C707" s="34" t="s">
        <v>33</v>
      </c>
      <c r="D707" s="35">
        <v>41406</v>
      </c>
      <c r="E707" s="34" t="s">
        <v>39</v>
      </c>
      <c r="F707" s="34">
        <v>1000</v>
      </c>
      <c r="G707" s="36">
        <v>1905</v>
      </c>
      <c r="H707" s="36">
        <v>10000</v>
      </c>
      <c r="I707" s="37">
        <v>1.4999999999999999E-2</v>
      </c>
      <c r="J707" s="9">
        <f t="shared" si="22"/>
        <v>18764250</v>
      </c>
      <c r="K707" s="9">
        <f t="shared" si="23"/>
        <v>21766530</v>
      </c>
    </row>
    <row r="708" spans="1:11" x14ac:dyDescent="0.2">
      <c r="A708" s="34" t="s">
        <v>18</v>
      </c>
      <c r="B708" s="34" t="s">
        <v>27</v>
      </c>
      <c r="C708" s="34" t="s">
        <v>33</v>
      </c>
      <c r="D708" s="35">
        <v>41410</v>
      </c>
      <c r="E708" s="34" t="s">
        <v>37</v>
      </c>
      <c r="F708" s="34">
        <v>500</v>
      </c>
      <c r="G708" s="36">
        <v>1805</v>
      </c>
      <c r="H708" s="36">
        <v>5000</v>
      </c>
      <c r="I708" s="37">
        <v>3.5000000000000003E-2</v>
      </c>
      <c r="J708" s="9">
        <f t="shared" si="22"/>
        <v>8709125</v>
      </c>
      <c r="K708" s="9">
        <f t="shared" si="23"/>
        <v>10102585</v>
      </c>
    </row>
    <row r="709" spans="1:11" x14ac:dyDescent="0.2">
      <c r="A709" s="34" t="s">
        <v>18</v>
      </c>
      <c r="B709" s="34" t="s">
        <v>27</v>
      </c>
      <c r="C709" s="34" t="s">
        <v>33</v>
      </c>
      <c r="D709" s="35">
        <v>41414</v>
      </c>
      <c r="E709" s="34" t="s">
        <v>35</v>
      </c>
      <c r="F709" s="34">
        <v>250</v>
      </c>
      <c r="G709" s="36">
        <v>1705</v>
      </c>
      <c r="H709" s="36">
        <v>2500</v>
      </c>
      <c r="I709" s="37">
        <v>0.03</v>
      </c>
      <c r="J709" s="9">
        <f t="shared" si="22"/>
        <v>4134625</v>
      </c>
      <c r="K709" s="9">
        <f t="shared" si="23"/>
        <v>4796165</v>
      </c>
    </row>
    <row r="710" spans="1:11" x14ac:dyDescent="0.2">
      <c r="A710" s="34" t="s">
        <v>18</v>
      </c>
      <c r="B710" s="34" t="s">
        <v>26</v>
      </c>
      <c r="C710" s="34" t="s">
        <v>32</v>
      </c>
      <c r="D710" s="35">
        <v>41401</v>
      </c>
      <c r="E710" s="34" t="s">
        <v>34</v>
      </c>
      <c r="F710" s="34">
        <v>5000</v>
      </c>
      <c r="G710" s="36">
        <v>2000</v>
      </c>
      <c r="H710" s="36">
        <v>5000</v>
      </c>
      <c r="I710" s="37">
        <v>0.02</v>
      </c>
      <c r="J710" s="9">
        <f t="shared" si="22"/>
        <v>9800000</v>
      </c>
      <c r="K710" s="9">
        <f t="shared" si="23"/>
        <v>11368000</v>
      </c>
    </row>
    <row r="711" spans="1:11" x14ac:dyDescent="0.2">
      <c r="A711" s="34" t="s">
        <v>18</v>
      </c>
      <c r="B711" s="34" t="s">
        <v>26</v>
      </c>
      <c r="C711" s="34" t="s">
        <v>32</v>
      </c>
      <c r="D711" s="35">
        <v>41405</v>
      </c>
      <c r="E711" s="34" t="s">
        <v>38</v>
      </c>
      <c r="F711" s="34">
        <v>1500</v>
      </c>
      <c r="G711" s="36">
        <v>1900</v>
      </c>
      <c r="H711" s="36">
        <v>15000</v>
      </c>
      <c r="I711" s="37">
        <v>0.04</v>
      </c>
      <c r="J711" s="9">
        <f t="shared" si="22"/>
        <v>27360000</v>
      </c>
      <c r="K711" s="9">
        <f t="shared" si="23"/>
        <v>31737599.999999996</v>
      </c>
    </row>
    <row r="712" spans="1:11" x14ac:dyDescent="0.2">
      <c r="A712" s="34" t="s">
        <v>18</v>
      </c>
      <c r="B712" s="34" t="s">
        <v>26</v>
      </c>
      <c r="C712" s="34" t="s">
        <v>32</v>
      </c>
      <c r="D712" s="35">
        <v>41409</v>
      </c>
      <c r="E712" s="34" t="s">
        <v>36</v>
      </c>
      <c r="F712" s="34">
        <v>1000</v>
      </c>
      <c r="G712" s="36">
        <v>1800</v>
      </c>
      <c r="H712" s="36">
        <v>10000</v>
      </c>
      <c r="I712" s="37">
        <v>2.5000000000000001E-2</v>
      </c>
      <c r="J712" s="9">
        <f t="shared" si="22"/>
        <v>17550000</v>
      </c>
      <c r="K712" s="9">
        <f t="shared" si="23"/>
        <v>20358000</v>
      </c>
    </row>
    <row r="713" spans="1:11" x14ac:dyDescent="0.2">
      <c r="A713" s="34" t="s">
        <v>18</v>
      </c>
      <c r="B713" s="34" t="s">
        <v>26</v>
      </c>
      <c r="C713" s="34" t="s">
        <v>31</v>
      </c>
      <c r="D713" s="35">
        <v>41396</v>
      </c>
      <c r="E713" s="34" t="s">
        <v>35</v>
      </c>
      <c r="F713" s="34">
        <v>1000</v>
      </c>
      <c r="G713" s="36">
        <v>1975</v>
      </c>
      <c r="H713" s="36">
        <v>10000</v>
      </c>
      <c r="I713" s="37">
        <v>0.03</v>
      </c>
      <c r="J713" s="9">
        <f t="shared" si="22"/>
        <v>19157500</v>
      </c>
      <c r="K713" s="9">
        <f t="shared" si="23"/>
        <v>22222700</v>
      </c>
    </row>
    <row r="714" spans="1:11" x14ac:dyDescent="0.2">
      <c r="A714" s="34" t="s">
        <v>18</v>
      </c>
      <c r="B714" s="34" t="s">
        <v>26</v>
      </c>
      <c r="C714" s="34" t="s">
        <v>31</v>
      </c>
      <c r="D714" s="35">
        <v>41400</v>
      </c>
      <c r="E714" s="34" t="s">
        <v>39</v>
      </c>
      <c r="F714" s="34">
        <v>500</v>
      </c>
      <c r="G714" s="36">
        <v>1875</v>
      </c>
      <c r="H714" s="36">
        <v>5000</v>
      </c>
      <c r="I714" s="37">
        <v>1.4999999999999999E-2</v>
      </c>
      <c r="J714" s="9">
        <f t="shared" si="22"/>
        <v>9234375</v>
      </c>
      <c r="K714" s="9">
        <f t="shared" si="23"/>
        <v>10711875</v>
      </c>
    </row>
    <row r="715" spans="1:11" x14ac:dyDescent="0.2">
      <c r="A715" s="34" t="s">
        <v>18</v>
      </c>
      <c r="B715" s="34" t="s">
        <v>26</v>
      </c>
      <c r="C715" s="34" t="s">
        <v>31</v>
      </c>
      <c r="D715" s="35">
        <v>41404</v>
      </c>
      <c r="E715" s="34" t="s">
        <v>37</v>
      </c>
      <c r="F715" s="34">
        <v>250</v>
      </c>
      <c r="G715" s="36">
        <v>1775</v>
      </c>
      <c r="H715" s="36">
        <v>2500</v>
      </c>
      <c r="I715" s="37">
        <v>3.5000000000000003E-2</v>
      </c>
      <c r="J715" s="9">
        <f t="shared" si="22"/>
        <v>4282187.5</v>
      </c>
      <c r="K715" s="9">
        <f t="shared" si="23"/>
        <v>4967337.5</v>
      </c>
    </row>
    <row r="716" spans="1:11" x14ac:dyDescent="0.2">
      <c r="A716" s="34" t="s">
        <v>18</v>
      </c>
      <c r="B716" s="34" t="s">
        <v>26</v>
      </c>
      <c r="C716" s="34" t="s">
        <v>30</v>
      </c>
      <c r="D716" s="35">
        <v>41395</v>
      </c>
      <c r="E716" s="34" t="s">
        <v>34</v>
      </c>
      <c r="F716" s="34">
        <v>2000</v>
      </c>
      <c r="G716" s="36">
        <v>1850</v>
      </c>
      <c r="H716" s="36">
        <v>20000</v>
      </c>
      <c r="I716" s="37">
        <v>0.02</v>
      </c>
      <c r="J716" s="9">
        <f t="shared" si="22"/>
        <v>36260000</v>
      </c>
      <c r="K716" s="9">
        <f t="shared" si="23"/>
        <v>42061600</v>
      </c>
    </row>
    <row r="717" spans="1:11" x14ac:dyDescent="0.2">
      <c r="A717" s="34" t="s">
        <v>18</v>
      </c>
      <c r="B717" s="34" t="s">
        <v>26</v>
      </c>
      <c r="C717" s="34" t="s">
        <v>30</v>
      </c>
      <c r="D717" s="35">
        <v>41399</v>
      </c>
      <c r="E717" s="34" t="s">
        <v>38</v>
      </c>
      <c r="F717" s="34">
        <v>3000</v>
      </c>
      <c r="G717" s="36">
        <v>1750</v>
      </c>
      <c r="H717" s="36">
        <v>30000</v>
      </c>
      <c r="I717" s="37">
        <v>0.04</v>
      </c>
      <c r="J717" s="9">
        <f t="shared" si="22"/>
        <v>50400000</v>
      </c>
      <c r="K717" s="9">
        <f t="shared" si="23"/>
        <v>58463999.999999993</v>
      </c>
    </row>
    <row r="718" spans="1:11" x14ac:dyDescent="0.2">
      <c r="A718" s="34" t="s">
        <v>18</v>
      </c>
      <c r="B718" s="34" t="s">
        <v>26</v>
      </c>
      <c r="C718" s="34" t="s">
        <v>30</v>
      </c>
      <c r="D718" s="35">
        <v>41415</v>
      </c>
      <c r="E718" s="34" t="s">
        <v>36</v>
      </c>
      <c r="F718" s="34">
        <v>250</v>
      </c>
      <c r="G718" s="36">
        <v>1950</v>
      </c>
      <c r="H718" s="36">
        <v>2500</v>
      </c>
      <c r="I718" s="37">
        <v>2.5000000000000001E-2</v>
      </c>
      <c r="J718" s="9">
        <f t="shared" si="22"/>
        <v>4753125</v>
      </c>
      <c r="K718" s="9">
        <f t="shared" si="23"/>
        <v>5513625</v>
      </c>
    </row>
    <row r="719" spans="1:11" x14ac:dyDescent="0.2">
      <c r="A719" s="34" t="s">
        <v>18</v>
      </c>
      <c r="B719" s="34" t="s">
        <v>26</v>
      </c>
      <c r="C719" s="34" t="s">
        <v>33</v>
      </c>
      <c r="D719" s="35">
        <v>41406</v>
      </c>
      <c r="E719" s="34" t="s">
        <v>39</v>
      </c>
      <c r="F719" s="34">
        <v>2000</v>
      </c>
      <c r="G719" s="36">
        <v>2025</v>
      </c>
      <c r="H719" s="36">
        <v>20000</v>
      </c>
      <c r="I719" s="37">
        <v>1.4999999999999999E-2</v>
      </c>
      <c r="J719" s="9">
        <f t="shared" si="22"/>
        <v>39892500</v>
      </c>
      <c r="K719" s="9">
        <f t="shared" si="23"/>
        <v>46275300</v>
      </c>
    </row>
    <row r="720" spans="1:11" x14ac:dyDescent="0.2">
      <c r="A720" s="34" t="s">
        <v>18</v>
      </c>
      <c r="B720" s="34" t="s">
        <v>26</v>
      </c>
      <c r="C720" s="34" t="s">
        <v>33</v>
      </c>
      <c r="D720" s="35">
        <v>41410</v>
      </c>
      <c r="E720" s="34" t="s">
        <v>37</v>
      </c>
      <c r="F720" s="34">
        <v>3000</v>
      </c>
      <c r="G720" s="36">
        <v>1925</v>
      </c>
      <c r="H720" s="36">
        <v>30000</v>
      </c>
      <c r="I720" s="37">
        <v>3.5000000000000003E-2</v>
      </c>
      <c r="J720" s="9">
        <f t="shared" si="22"/>
        <v>55728750</v>
      </c>
      <c r="K720" s="9">
        <f t="shared" si="23"/>
        <v>64645349.999999993</v>
      </c>
    </row>
    <row r="721" spans="1:11" x14ac:dyDescent="0.2">
      <c r="A721" s="34" t="s">
        <v>18</v>
      </c>
      <c r="B721" s="34" t="s">
        <v>26</v>
      </c>
      <c r="C721" s="34" t="s">
        <v>33</v>
      </c>
      <c r="D721" s="35">
        <v>41414</v>
      </c>
      <c r="E721" s="34" t="s">
        <v>35</v>
      </c>
      <c r="F721" s="34">
        <v>5000</v>
      </c>
      <c r="G721" s="36">
        <v>1825</v>
      </c>
      <c r="H721" s="36">
        <v>5000</v>
      </c>
      <c r="I721" s="37">
        <v>0.03</v>
      </c>
      <c r="J721" s="9">
        <f t="shared" si="22"/>
        <v>8851250</v>
      </c>
      <c r="K721" s="9">
        <f t="shared" si="23"/>
        <v>10267450</v>
      </c>
    </row>
    <row r="722" spans="1:11" x14ac:dyDescent="0.2">
      <c r="A722" s="34" t="s">
        <v>18</v>
      </c>
      <c r="B722" s="34" t="s">
        <v>26</v>
      </c>
      <c r="C722" s="34" t="s">
        <v>33</v>
      </c>
      <c r="D722" s="35">
        <v>41418</v>
      </c>
      <c r="E722" s="34" t="s">
        <v>39</v>
      </c>
      <c r="F722" s="34">
        <v>1500</v>
      </c>
      <c r="G722" s="36">
        <v>1725</v>
      </c>
      <c r="H722" s="36">
        <v>15000</v>
      </c>
      <c r="I722" s="37">
        <v>1.4999999999999999E-2</v>
      </c>
      <c r="J722" s="9">
        <f t="shared" si="22"/>
        <v>25486875</v>
      </c>
      <c r="K722" s="9">
        <f t="shared" si="23"/>
        <v>29564774.999999996</v>
      </c>
    </row>
    <row r="723" spans="1:11" x14ac:dyDescent="0.2">
      <c r="A723" s="34" t="s">
        <v>18</v>
      </c>
      <c r="B723" s="34" t="s">
        <v>25</v>
      </c>
      <c r="C723" s="34" t="s">
        <v>32</v>
      </c>
      <c r="D723" s="35">
        <v>41405</v>
      </c>
      <c r="E723" s="34" t="s">
        <v>38</v>
      </c>
      <c r="F723" s="34">
        <v>250</v>
      </c>
      <c r="G723" s="36">
        <v>2020</v>
      </c>
      <c r="H723" s="36">
        <v>2500</v>
      </c>
      <c r="I723" s="37">
        <v>0.04</v>
      </c>
      <c r="J723" s="9">
        <f t="shared" si="22"/>
        <v>4848000</v>
      </c>
      <c r="K723" s="9">
        <f t="shared" si="23"/>
        <v>5623680</v>
      </c>
    </row>
    <row r="724" spans="1:11" x14ac:dyDescent="0.2">
      <c r="A724" s="34" t="s">
        <v>18</v>
      </c>
      <c r="B724" s="34" t="s">
        <v>25</v>
      </c>
      <c r="C724" s="34" t="s">
        <v>32</v>
      </c>
      <c r="D724" s="35">
        <v>41409</v>
      </c>
      <c r="E724" s="34" t="s">
        <v>36</v>
      </c>
      <c r="F724" s="34">
        <v>2000</v>
      </c>
      <c r="G724" s="36">
        <v>1920</v>
      </c>
      <c r="H724" s="36">
        <v>20000</v>
      </c>
      <c r="I724" s="37">
        <v>2.5000000000000001E-2</v>
      </c>
      <c r="J724" s="9">
        <f t="shared" si="22"/>
        <v>37440000</v>
      </c>
      <c r="K724" s="9">
        <f t="shared" si="23"/>
        <v>43430400</v>
      </c>
    </row>
    <row r="725" spans="1:11" x14ac:dyDescent="0.2">
      <c r="A725" s="34" t="s">
        <v>18</v>
      </c>
      <c r="B725" s="34" t="s">
        <v>25</v>
      </c>
      <c r="C725" s="34" t="s">
        <v>32</v>
      </c>
      <c r="D725" s="35">
        <v>41413</v>
      </c>
      <c r="E725" s="34" t="s">
        <v>34</v>
      </c>
      <c r="F725" s="34">
        <v>3000</v>
      </c>
      <c r="G725" s="36">
        <v>1820</v>
      </c>
      <c r="H725" s="36">
        <v>30000</v>
      </c>
      <c r="I725" s="37">
        <v>0.02</v>
      </c>
      <c r="J725" s="9">
        <f t="shared" si="22"/>
        <v>53508000</v>
      </c>
      <c r="K725" s="9">
        <f t="shared" si="23"/>
        <v>62069279.999999993</v>
      </c>
    </row>
    <row r="726" spans="1:11" x14ac:dyDescent="0.2">
      <c r="A726" s="34" t="s">
        <v>18</v>
      </c>
      <c r="B726" s="34" t="s">
        <v>25</v>
      </c>
      <c r="C726" s="34" t="s">
        <v>32</v>
      </c>
      <c r="D726" s="35">
        <v>41417</v>
      </c>
      <c r="E726" s="34" t="s">
        <v>38</v>
      </c>
      <c r="F726" s="34">
        <v>5000</v>
      </c>
      <c r="G726" s="36">
        <v>1720</v>
      </c>
      <c r="H726" s="36">
        <v>5000</v>
      </c>
      <c r="I726" s="37">
        <v>0.04</v>
      </c>
      <c r="J726" s="9">
        <f t="shared" si="22"/>
        <v>8256000</v>
      </c>
      <c r="K726" s="9">
        <f t="shared" si="23"/>
        <v>9576960</v>
      </c>
    </row>
    <row r="727" spans="1:11" x14ac:dyDescent="0.2">
      <c r="A727" s="34" t="s">
        <v>18</v>
      </c>
      <c r="B727" s="34" t="s">
        <v>25</v>
      </c>
      <c r="C727" s="34" t="s">
        <v>31</v>
      </c>
      <c r="D727" s="35">
        <v>41400</v>
      </c>
      <c r="E727" s="34" t="s">
        <v>39</v>
      </c>
      <c r="F727" s="34">
        <v>3000</v>
      </c>
      <c r="G727" s="36">
        <v>1995</v>
      </c>
      <c r="H727" s="36">
        <v>30000</v>
      </c>
      <c r="I727" s="37">
        <v>1.4999999999999999E-2</v>
      </c>
      <c r="J727" s="9">
        <f t="shared" si="22"/>
        <v>58952250</v>
      </c>
      <c r="K727" s="9">
        <f t="shared" si="23"/>
        <v>68384610</v>
      </c>
    </row>
    <row r="728" spans="1:11" x14ac:dyDescent="0.2">
      <c r="A728" s="34" t="s">
        <v>18</v>
      </c>
      <c r="B728" s="34" t="s">
        <v>25</v>
      </c>
      <c r="C728" s="34" t="s">
        <v>31</v>
      </c>
      <c r="D728" s="35">
        <v>41404</v>
      </c>
      <c r="E728" s="34" t="s">
        <v>37</v>
      </c>
      <c r="F728" s="34">
        <v>5000</v>
      </c>
      <c r="G728" s="36">
        <v>1895</v>
      </c>
      <c r="H728" s="36">
        <v>5000</v>
      </c>
      <c r="I728" s="37">
        <v>3.5000000000000003E-2</v>
      </c>
      <c r="J728" s="9">
        <f t="shared" si="22"/>
        <v>9143375</v>
      </c>
      <c r="K728" s="9">
        <f t="shared" si="23"/>
        <v>10606315</v>
      </c>
    </row>
    <row r="729" spans="1:11" x14ac:dyDescent="0.2">
      <c r="A729" s="34" t="s">
        <v>18</v>
      </c>
      <c r="B729" s="34" t="s">
        <v>25</v>
      </c>
      <c r="C729" s="34" t="s">
        <v>31</v>
      </c>
      <c r="D729" s="35">
        <v>41408</v>
      </c>
      <c r="E729" s="34" t="s">
        <v>35</v>
      </c>
      <c r="F729" s="34">
        <v>1500</v>
      </c>
      <c r="G729" s="36">
        <v>1795</v>
      </c>
      <c r="H729" s="36">
        <v>15000</v>
      </c>
      <c r="I729" s="37">
        <v>0.03</v>
      </c>
      <c r="J729" s="9">
        <f t="shared" si="22"/>
        <v>26117250</v>
      </c>
      <c r="K729" s="9">
        <f t="shared" si="23"/>
        <v>30296009.999999996</v>
      </c>
    </row>
    <row r="730" spans="1:11" x14ac:dyDescent="0.2">
      <c r="A730" s="34" t="s">
        <v>18</v>
      </c>
      <c r="B730" s="34" t="s">
        <v>25</v>
      </c>
      <c r="C730" s="34" t="s">
        <v>30</v>
      </c>
      <c r="D730" s="35">
        <v>41395</v>
      </c>
      <c r="E730" s="34" t="s">
        <v>34</v>
      </c>
      <c r="F730" s="34">
        <v>1500</v>
      </c>
      <c r="G730" s="36">
        <v>1970</v>
      </c>
      <c r="H730" s="36">
        <v>15000</v>
      </c>
      <c r="I730" s="37">
        <v>0.02</v>
      </c>
      <c r="J730" s="9">
        <f t="shared" si="22"/>
        <v>28959000</v>
      </c>
      <c r="K730" s="9">
        <f t="shared" si="23"/>
        <v>33592440</v>
      </c>
    </row>
    <row r="731" spans="1:11" x14ac:dyDescent="0.2">
      <c r="A731" s="34" t="s">
        <v>18</v>
      </c>
      <c r="B731" s="34" t="s">
        <v>25</v>
      </c>
      <c r="C731" s="34" t="s">
        <v>30</v>
      </c>
      <c r="D731" s="35">
        <v>41399</v>
      </c>
      <c r="E731" s="34" t="s">
        <v>38</v>
      </c>
      <c r="F731" s="34">
        <v>1000</v>
      </c>
      <c r="G731" s="36">
        <v>1870</v>
      </c>
      <c r="H731" s="36">
        <v>10000</v>
      </c>
      <c r="I731" s="37">
        <v>0.04</v>
      </c>
      <c r="J731" s="9">
        <f t="shared" si="22"/>
        <v>17952000</v>
      </c>
      <c r="K731" s="9">
        <f t="shared" si="23"/>
        <v>20824320</v>
      </c>
    </row>
    <row r="732" spans="1:11" x14ac:dyDescent="0.2">
      <c r="A732" s="34" t="s">
        <v>18</v>
      </c>
      <c r="B732" s="34" t="s">
        <v>25</v>
      </c>
      <c r="C732" s="34" t="s">
        <v>30</v>
      </c>
      <c r="D732" s="35">
        <v>41403</v>
      </c>
      <c r="E732" s="34" t="s">
        <v>36</v>
      </c>
      <c r="F732" s="34">
        <v>500</v>
      </c>
      <c r="G732" s="36">
        <v>1770</v>
      </c>
      <c r="H732" s="36">
        <v>5000</v>
      </c>
      <c r="I732" s="37">
        <v>2.5000000000000001E-2</v>
      </c>
      <c r="J732" s="9">
        <f t="shared" si="22"/>
        <v>8628750</v>
      </c>
      <c r="K732" s="9">
        <f t="shared" si="23"/>
        <v>10009350</v>
      </c>
    </row>
    <row r="733" spans="1:11" x14ac:dyDescent="0.2">
      <c r="A733" s="34" t="s">
        <v>18</v>
      </c>
      <c r="B733" s="34" t="s">
        <v>25</v>
      </c>
      <c r="C733" s="34" t="s">
        <v>33</v>
      </c>
      <c r="D733" s="35">
        <v>41398</v>
      </c>
      <c r="E733" s="34" t="s">
        <v>37</v>
      </c>
      <c r="F733" s="34">
        <v>2000</v>
      </c>
      <c r="G733" s="36">
        <v>1745</v>
      </c>
      <c r="H733" s="36">
        <v>20000</v>
      </c>
      <c r="I733" s="37">
        <v>3.5000000000000003E-2</v>
      </c>
      <c r="J733" s="9">
        <f t="shared" si="22"/>
        <v>33678500</v>
      </c>
      <c r="K733" s="9">
        <f t="shared" si="23"/>
        <v>39067060</v>
      </c>
    </row>
    <row r="734" spans="1:11" x14ac:dyDescent="0.2">
      <c r="A734" s="34" t="s">
        <v>18</v>
      </c>
      <c r="B734" s="34" t="s">
        <v>25</v>
      </c>
      <c r="C734" s="34" t="s">
        <v>33</v>
      </c>
      <c r="D734" s="35">
        <v>41414</v>
      </c>
      <c r="E734" s="34" t="s">
        <v>35</v>
      </c>
      <c r="F734" s="34">
        <v>500</v>
      </c>
      <c r="G734" s="36">
        <v>1945</v>
      </c>
      <c r="H734" s="36">
        <v>5000</v>
      </c>
      <c r="I734" s="37">
        <v>0.03</v>
      </c>
      <c r="J734" s="9">
        <f t="shared" si="22"/>
        <v>9433250</v>
      </c>
      <c r="K734" s="9">
        <f t="shared" si="23"/>
        <v>10942570</v>
      </c>
    </row>
    <row r="735" spans="1:11" x14ac:dyDescent="0.2">
      <c r="A735" s="34" t="s">
        <v>18</v>
      </c>
      <c r="B735" s="34" t="s">
        <v>25</v>
      </c>
      <c r="C735" s="34" t="s">
        <v>33</v>
      </c>
      <c r="D735" s="35">
        <v>41418</v>
      </c>
      <c r="E735" s="34" t="s">
        <v>39</v>
      </c>
      <c r="F735" s="34">
        <v>250</v>
      </c>
      <c r="G735" s="36">
        <v>1845</v>
      </c>
      <c r="H735" s="36">
        <v>2500</v>
      </c>
      <c r="I735" s="37">
        <v>1.4999999999999999E-2</v>
      </c>
      <c r="J735" s="9">
        <f t="shared" si="22"/>
        <v>4543312.5</v>
      </c>
      <c r="K735" s="9">
        <f t="shared" si="23"/>
        <v>5270242.5</v>
      </c>
    </row>
    <row r="736" spans="1:11" x14ac:dyDescent="0.2">
      <c r="A736" s="34" t="s">
        <v>22</v>
      </c>
      <c r="B736" s="34" t="s">
        <v>28</v>
      </c>
      <c r="C736" s="34" t="s">
        <v>32</v>
      </c>
      <c r="D736" s="35">
        <v>41401</v>
      </c>
      <c r="E736" s="34" t="s">
        <v>34</v>
      </c>
      <c r="F736" s="34">
        <v>1000</v>
      </c>
      <c r="G736" s="36">
        <v>2360</v>
      </c>
      <c r="H736" s="36">
        <v>10000</v>
      </c>
      <c r="I736" s="37">
        <v>0.02</v>
      </c>
      <c r="J736" s="9">
        <f t="shared" si="22"/>
        <v>23128000</v>
      </c>
      <c r="K736" s="9">
        <f t="shared" si="23"/>
        <v>26828480</v>
      </c>
    </row>
    <row r="737" spans="1:11" x14ac:dyDescent="0.2">
      <c r="A737" s="34" t="s">
        <v>22</v>
      </c>
      <c r="B737" s="34" t="s">
        <v>28</v>
      </c>
      <c r="C737" s="34" t="s">
        <v>32</v>
      </c>
      <c r="D737" s="35">
        <v>41405</v>
      </c>
      <c r="E737" s="34" t="s">
        <v>38</v>
      </c>
      <c r="F737" s="34">
        <v>500</v>
      </c>
      <c r="G737" s="36">
        <v>2260</v>
      </c>
      <c r="H737" s="36">
        <v>5000</v>
      </c>
      <c r="I737" s="37">
        <v>0.04</v>
      </c>
      <c r="J737" s="9">
        <f t="shared" si="22"/>
        <v>10848000</v>
      </c>
      <c r="K737" s="9">
        <f t="shared" si="23"/>
        <v>12583680</v>
      </c>
    </row>
    <row r="738" spans="1:11" x14ac:dyDescent="0.2">
      <c r="A738" s="34" t="s">
        <v>22</v>
      </c>
      <c r="B738" s="34" t="s">
        <v>28</v>
      </c>
      <c r="C738" s="34" t="s">
        <v>32</v>
      </c>
      <c r="D738" s="35">
        <v>41409</v>
      </c>
      <c r="E738" s="34" t="s">
        <v>36</v>
      </c>
      <c r="F738" s="34">
        <v>250</v>
      </c>
      <c r="G738" s="36">
        <v>2160</v>
      </c>
      <c r="H738" s="36">
        <v>2500</v>
      </c>
      <c r="I738" s="37">
        <v>2.5000000000000001E-2</v>
      </c>
      <c r="J738" s="9">
        <f t="shared" si="22"/>
        <v>5265000</v>
      </c>
      <c r="K738" s="9">
        <f t="shared" si="23"/>
        <v>6107400</v>
      </c>
    </row>
    <row r="739" spans="1:11" x14ac:dyDescent="0.2">
      <c r="A739" s="34" t="s">
        <v>22</v>
      </c>
      <c r="B739" s="34" t="s">
        <v>28</v>
      </c>
      <c r="C739" s="34" t="s">
        <v>32</v>
      </c>
      <c r="D739" s="35">
        <v>41413</v>
      </c>
      <c r="E739" s="34" t="s">
        <v>34</v>
      </c>
      <c r="F739" s="34">
        <v>2000</v>
      </c>
      <c r="G739" s="36">
        <v>2060</v>
      </c>
      <c r="H739" s="36">
        <v>20000</v>
      </c>
      <c r="I739" s="37">
        <v>0.02</v>
      </c>
      <c r="J739" s="9">
        <f t="shared" si="22"/>
        <v>40376000</v>
      </c>
      <c r="K739" s="9">
        <f t="shared" si="23"/>
        <v>46836160</v>
      </c>
    </row>
    <row r="740" spans="1:11" x14ac:dyDescent="0.2">
      <c r="A740" s="34" t="s">
        <v>22</v>
      </c>
      <c r="B740" s="34" t="s">
        <v>28</v>
      </c>
      <c r="C740" s="34" t="s">
        <v>31</v>
      </c>
      <c r="D740" s="35">
        <v>41396</v>
      </c>
      <c r="E740" s="34" t="s">
        <v>35</v>
      </c>
      <c r="F740" s="34">
        <v>250</v>
      </c>
      <c r="G740" s="36">
        <v>2335</v>
      </c>
      <c r="H740" s="36">
        <v>2500</v>
      </c>
      <c r="I740" s="37">
        <v>0.03</v>
      </c>
      <c r="J740" s="9">
        <f t="shared" si="22"/>
        <v>5662375</v>
      </c>
      <c r="K740" s="9">
        <f t="shared" si="23"/>
        <v>6568355</v>
      </c>
    </row>
    <row r="741" spans="1:11" x14ac:dyDescent="0.2">
      <c r="A741" s="34" t="s">
        <v>22</v>
      </c>
      <c r="B741" s="34" t="s">
        <v>28</v>
      </c>
      <c r="C741" s="34" t="s">
        <v>31</v>
      </c>
      <c r="D741" s="35">
        <v>41400</v>
      </c>
      <c r="E741" s="34" t="s">
        <v>39</v>
      </c>
      <c r="F741" s="34">
        <v>2000</v>
      </c>
      <c r="G741" s="36">
        <v>2235</v>
      </c>
      <c r="H741" s="36">
        <v>20000</v>
      </c>
      <c r="I741" s="37">
        <v>1.4999999999999999E-2</v>
      </c>
      <c r="J741" s="9">
        <f t="shared" si="22"/>
        <v>44029500</v>
      </c>
      <c r="K741" s="9">
        <f t="shared" si="23"/>
        <v>51074220</v>
      </c>
    </row>
    <row r="742" spans="1:11" x14ac:dyDescent="0.2">
      <c r="A742" s="34" t="s">
        <v>22</v>
      </c>
      <c r="B742" s="34" t="s">
        <v>28</v>
      </c>
      <c r="C742" s="34" t="s">
        <v>31</v>
      </c>
      <c r="D742" s="35">
        <v>41404</v>
      </c>
      <c r="E742" s="34" t="s">
        <v>37</v>
      </c>
      <c r="F742" s="34">
        <v>3000</v>
      </c>
      <c r="G742" s="36">
        <v>2135</v>
      </c>
      <c r="H742" s="36">
        <v>30000</v>
      </c>
      <c r="I742" s="37">
        <v>3.5000000000000003E-2</v>
      </c>
      <c r="J742" s="9">
        <f t="shared" si="22"/>
        <v>61808250</v>
      </c>
      <c r="K742" s="9">
        <f t="shared" si="23"/>
        <v>71697570</v>
      </c>
    </row>
    <row r="743" spans="1:11" x14ac:dyDescent="0.2">
      <c r="A743" s="34" t="s">
        <v>22</v>
      </c>
      <c r="B743" s="34" t="s">
        <v>28</v>
      </c>
      <c r="C743" s="34" t="s">
        <v>30</v>
      </c>
      <c r="D743" s="35">
        <v>41395</v>
      </c>
      <c r="E743" s="34" t="s">
        <v>34</v>
      </c>
      <c r="F743" s="34">
        <v>5000</v>
      </c>
      <c r="G743" s="36">
        <v>2210</v>
      </c>
      <c r="H743" s="36">
        <v>5000</v>
      </c>
      <c r="I743" s="37">
        <v>0.02</v>
      </c>
      <c r="J743" s="9">
        <f t="shared" si="22"/>
        <v>10829000</v>
      </c>
      <c r="K743" s="9">
        <f t="shared" si="23"/>
        <v>12561640</v>
      </c>
    </row>
    <row r="744" spans="1:11" x14ac:dyDescent="0.2">
      <c r="A744" s="34" t="s">
        <v>22</v>
      </c>
      <c r="B744" s="34" t="s">
        <v>28</v>
      </c>
      <c r="C744" s="34" t="s">
        <v>30</v>
      </c>
      <c r="D744" s="35">
        <v>41399</v>
      </c>
      <c r="E744" s="34" t="s">
        <v>38</v>
      </c>
      <c r="F744" s="34">
        <v>1500</v>
      </c>
      <c r="G744" s="36">
        <v>2110</v>
      </c>
      <c r="H744" s="36">
        <v>15000</v>
      </c>
      <c r="I744" s="37">
        <v>0.04</v>
      </c>
      <c r="J744" s="9">
        <f t="shared" si="22"/>
        <v>30384000</v>
      </c>
      <c r="K744" s="9">
        <f t="shared" si="23"/>
        <v>35245440</v>
      </c>
    </row>
    <row r="745" spans="1:11" x14ac:dyDescent="0.2">
      <c r="A745" s="34" t="s">
        <v>22</v>
      </c>
      <c r="B745" s="34" t="s">
        <v>28</v>
      </c>
      <c r="C745" s="34" t="s">
        <v>30</v>
      </c>
      <c r="D745" s="35">
        <v>41415</v>
      </c>
      <c r="E745" s="34" t="s">
        <v>36</v>
      </c>
      <c r="F745" s="34">
        <v>3000</v>
      </c>
      <c r="G745" s="36">
        <v>2310</v>
      </c>
      <c r="H745" s="36">
        <v>30000</v>
      </c>
      <c r="I745" s="37">
        <v>2.5000000000000001E-2</v>
      </c>
      <c r="J745" s="9">
        <f t="shared" si="22"/>
        <v>67567500</v>
      </c>
      <c r="K745" s="9">
        <f t="shared" si="23"/>
        <v>78378300</v>
      </c>
    </row>
    <row r="746" spans="1:11" x14ac:dyDescent="0.2">
      <c r="A746" s="34" t="s">
        <v>22</v>
      </c>
      <c r="B746" s="34" t="s">
        <v>28</v>
      </c>
      <c r="C746" s="34" t="s">
        <v>33</v>
      </c>
      <c r="D746" s="35">
        <v>41410</v>
      </c>
      <c r="E746" s="34" t="s">
        <v>37</v>
      </c>
      <c r="F746" s="34">
        <v>1500</v>
      </c>
      <c r="G746" s="36">
        <v>2285</v>
      </c>
      <c r="H746" s="36">
        <v>15000</v>
      </c>
      <c r="I746" s="37">
        <v>3.5000000000000003E-2</v>
      </c>
      <c r="J746" s="9">
        <f t="shared" si="22"/>
        <v>33075375</v>
      </c>
      <c r="K746" s="9">
        <f t="shared" si="23"/>
        <v>38367435</v>
      </c>
    </row>
    <row r="747" spans="1:11" x14ac:dyDescent="0.2">
      <c r="A747" s="34" t="s">
        <v>22</v>
      </c>
      <c r="B747" s="34" t="s">
        <v>28</v>
      </c>
      <c r="C747" s="34" t="s">
        <v>33</v>
      </c>
      <c r="D747" s="35">
        <v>41414</v>
      </c>
      <c r="E747" s="34" t="s">
        <v>35</v>
      </c>
      <c r="F747" s="34">
        <v>1000</v>
      </c>
      <c r="G747" s="36">
        <v>2185</v>
      </c>
      <c r="H747" s="36">
        <v>10000</v>
      </c>
      <c r="I747" s="37">
        <v>0.03</v>
      </c>
      <c r="J747" s="9">
        <f t="shared" si="22"/>
        <v>21194500</v>
      </c>
      <c r="K747" s="9">
        <f t="shared" si="23"/>
        <v>24585620</v>
      </c>
    </row>
    <row r="748" spans="1:11" x14ac:dyDescent="0.2">
      <c r="A748" s="34" t="s">
        <v>22</v>
      </c>
      <c r="B748" s="34" t="s">
        <v>28</v>
      </c>
      <c r="C748" s="34" t="s">
        <v>33</v>
      </c>
      <c r="D748" s="35">
        <v>41418</v>
      </c>
      <c r="E748" s="34" t="s">
        <v>39</v>
      </c>
      <c r="F748" s="34">
        <v>500</v>
      </c>
      <c r="G748" s="36">
        <v>2085</v>
      </c>
      <c r="H748" s="36">
        <v>5000</v>
      </c>
      <c r="I748" s="37">
        <v>1.4999999999999999E-2</v>
      </c>
      <c r="J748" s="9">
        <f t="shared" si="22"/>
        <v>10268625</v>
      </c>
      <c r="K748" s="9">
        <f t="shared" si="23"/>
        <v>11911605</v>
      </c>
    </row>
    <row r="749" spans="1:11" x14ac:dyDescent="0.2">
      <c r="A749" s="34" t="s">
        <v>22</v>
      </c>
      <c r="B749" s="34" t="s">
        <v>29</v>
      </c>
      <c r="C749" s="34" t="s">
        <v>32</v>
      </c>
      <c r="D749" s="35">
        <v>41397</v>
      </c>
      <c r="E749" s="34" t="s">
        <v>36</v>
      </c>
      <c r="F749" s="34">
        <v>2000</v>
      </c>
      <c r="G749" s="36">
        <v>2340</v>
      </c>
      <c r="H749" s="36">
        <v>20000</v>
      </c>
      <c r="I749" s="37">
        <v>2.5000000000000001E-2</v>
      </c>
      <c r="J749" s="9">
        <f t="shared" si="22"/>
        <v>45630000</v>
      </c>
      <c r="K749" s="9">
        <f t="shared" si="23"/>
        <v>52930800</v>
      </c>
    </row>
    <row r="750" spans="1:11" x14ac:dyDescent="0.2">
      <c r="A750" s="34" t="s">
        <v>22</v>
      </c>
      <c r="B750" s="34" t="s">
        <v>29</v>
      </c>
      <c r="C750" s="34" t="s">
        <v>32</v>
      </c>
      <c r="D750" s="35">
        <v>41401</v>
      </c>
      <c r="E750" s="34" t="s">
        <v>34</v>
      </c>
      <c r="F750" s="34">
        <v>3000</v>
      </c>
      <c r="G750" s="36">
        <v>2240</v>
      </c>
      <c r="H750" s="36">
        <v>30000</v>
      </c>
      <c r="I750" s="37">
        <v>0.02</v>
      </c>
      <c r="J750" s="9">
        <f t="shared" si="22"/>
        <v>65856000</v>
      </c>
      <c r="K750" s="9">
        <f t="shared" si="23"/>
        <v>76392960</v>
      </c>
    </row>
    <row r="751" spans="1:11" x14ac:dyDescent="0.2">
      <c r="A751" s="34" t="s">
        <v>22</v>
      </c>
      <c r="B751" s="34" t="s">
        <v>29</v>
      </c>
      <c r="C751" s="34" t="s">
        <v>32</v>
      </c>
      <c r="D751" s="35">
        <v>41405</v>
      </c>
      <c r="E751" s="34" t="s">
        <v>38</v>
      </c>
      <c r="F751" s="34">
        <v>5000</v>
      </c>
      <c r="G751" s="36">
        <v>2140</v>
      </c>
      <c r="H751" s="36">
        <v>5000</v>
      </c>
      <c r="I751" s="37">
        <v>0.04</v>
      </c>
      <c r="J751" s="9">
        <f t="shared" si="22"/>
        <v>10272000</v>
      </c>
      <c r="K751" s="9">
        <f t="shared" si="23"/>
        <v>11915520</v>
      </c>
    </row>
    <row r="752" spans="1:11" x14ac:dyDescent="0.2">
      <c r="A752" s="34" t="s">
        <v>22</v>
      </c>
      <c r="B752" s="34" t="s">
        <v>29</v>
      </c>
      <c r="C752" s="34" t="s">
        <v>32</v>
      </c>
      <c r="D752" s="35">
        <v>41409</v>
      </c>
      <c r="E752" s="34" t="s">
        <v>36</v>
      </c>
      <c r="F752" s="34">
        <v>1500</v>
      </c>
      <c r="G752" s="36">
        <v>2040</v>
      </c>
      <c r="H752" s="36">
        <v>15000</v>
      </c>
      <c r="I752" s="37">
        <v>2.5000000000000001E-2</v>
      </c>
      <c r="J752" s="9">
        <f t="shared" si="22"/>
        <v>29835000</v>
      </c>
      <c r="K752" s="9">
        <f t="shared" si="23"/>
        <v>34608600</v>
      </c>
    </row>
    <row r="753" spans="1:11" x14ac:dyDescent="0.2">
      <c r="A753" s="34" t="s">
        <v>22</v>
      </c>
      <c r="B753" s="34" t="s">
        <v>29</v>
      </c>
      <c r="C753" s="34" t="s">
        <v>31</v>
      </c>
      <c r="D753" s="35">
        <v>41396</v>
      </c>
      <c r="E753" s="34" t="s">
        <v>35</v>
      </c>
      <c r="F753" s="34">
        <v>1500</v>
      </c>
      <c r="G753" s="36">
        <v>2215</v>
      </c>
      <c r="H753" s="36">
        <v>15000</v>
      </c>
      <c r="I753" s="37">
        <v>0.03</v>
      </c>
      <c r="J753" s="9">
        <f t="shared" si="22"/>
        <v>32228250</v>
      </c>
      <c r="K753" s="9">
        <f t="shared" si="23"/>
        <v>37384770</v>
      </c>
    </row>
    <row r="754" spans="1:11" x14ac:dyDescent="0.2">
      <c r="A754" s="34" t="s">
        <v>22</v>
      </c>
      <c r="B754" s="34" t="s">
        <v>29</v>
      </c>
      <c r="C754" s="34" t="s">
        <v>31</v>
      </c>
      <c r="D754" s="35">
        <v>41400</v>
      </c>
      <c r="E754" s="34" t="s">
        <v>39</v>
      </c>
      <c r="F754" s="34">
        <v>1000</v>
      </c>
      <c r="G754" s="36">
        <v>2115</v>
      </c>
      <c r="H754" s="36">
        <v>10000</v>
      </c>
      <c r="I754" s="37">
        <v>1.4999999999999999E-2</v>
      </c>
      <c r="J754" s="9">
        <f t="shared" si="22"/>
        <v>20832750</v>
      </c>
      <c r="K754" s="9">
        <f t="shared" si="23"/>
        <v>24165990</v>
      </c>
    </row>
    <row r="755" spans="1:11" x14ac:dyDescent="0.2">
      <c r="A755" s="34" t="s">
        <v>22</v>
      </c>
      <c r="B755" s="34" t="s">
        <v>29</v>
      </c>
      <c r="C755" s="34" t="s">
        <v>31</v>
      </c>
      <c r="D755" s="35">
        <v>41416</v>
      </c>
      <c r="E755" s="34" t="s">
        <v>37</v>
      </c>
      <c r="F755" s="34">
        <v>5000</v>
      </c>
      <c r="G755" s="36">
        <v>2315</v>
      </c>
      <c r="H755" s="36">
        <v>5000</v>
      </c>
      <c r="I755" s="37">
        <v>3.5000000000000003E-2</v>
      </c>
      <c r="J755" s="9">
        <f t="shared" si="22"/>
        <v>11169875</v>
      </c>
      <c r="K755" s="9">
        <f t="shared" si="23"/>
        <v>12957055</v>
      </c>
    </row>
    <row r="756" spans="1:11" x14ac:dyDescent="0.2">
      <c r="A756" s="34" t="s">
        <v>22</v>
      </c>
      <c r="B756" s="34" t="s">
        <v>29</v>
      </c>
      <c r="C756" s="34" t="s">
        <v>30</v>
      </c>
      <c r="D756" s="35">
        <v>41395</v>
      </c>
      <c r="E756" s="34" t="s">
        <v>34</v>
      </c>
      <c r="F756" s="34">
        <v>250</v>
      </c>
      <c r="G756" s="36">
        <v>2090</v>
      </c>
      <c r="H756" s="36">
        <v>2500</v>
      </c>
      <c r="I756" s="37">
        <v>0.02</v>
      </c>
      <c r="J756" s="9">
        <f t="shared" si="22"/>
        <v>5120500</v>
      </c>
      <c r="K756" s="9">
        <f t="shared" si="23"/>
        <v>5939780</v>
      </c>
    </row>
    <row r="757" spans="1:11" x14ac:dyDescent="0.2">
      <c r="A757" s="34" t="s">
        <v>22</v>
      </c>
      <c r="B757" s="34" t="s">
        <v>29</v>
      </c>
      <c r="C757" s="34" t="s">
        <v>30</v>
      </c>
      <c r="D757" s="35">
        <v>41411</v>
      </c>
      <c r="E757" s="34" t="s">
        <v>38</v>
      </c>
      <c r="F757" s="34">
        <v>1000</v>
      </c>
      <c r="G757" s="36">
        <v>2290</v>
      </c>
      <c r="H757" s="36">
        <v>10000</v>
      </c>
      <c r="I757" s="37">
        <v>0.04</v>
      </c>
      <c r="J757" s="9">
        <f t="shared" si="22"/>
        <v>21984000</v>
      </c>
      <c r="K757" s="9">
        <f t="shared" si="23"/>
        <v>25501440</v>
      </c>
    </row>
    <row r="758" spans="1:11" x14ac:dyDescent="0.2">
      <c r="A758" s="34" t="s">
        <v>22</v>
      </c>
      <c r="B758" s="34" t="s">
        <v>29</v>
      </c>
      <c r="C758" s="34" t="s">
        <v>30</v>
      </c>
      <c r="D758" s="35">
        <v>41415</v>
      </c>
      <c r="E758" s="34" t="s">
        <v>36</v>
      </c>
      <c r="F758" s="34">
        <v>500</v>
      </c>
      <c r="G758" s="36">
        <v>2190</v>
      </c>
      <c r="H758" s="36">
        <v>5000</v>
      </c>
      <c r="I758" s="37">
        <v>2.5000000000000001E-2</v>
      </c>
      <c r="J758" s="9">
        <f t="shared" si="22"/>
        <v>10676250</v>
      </c>
      <c r="K758" s="9">
        <f t="shared" si="23"/>
        <v>12384450</v>
      </c>
    </row>
    <row r="759" spans="1:11" x14ac:dyDescent="0.2">
      <c r="A759" s="34" t="s">
        <v>22</v>
      </c>
      <c r="B759" s="34" t="s">
        <v>29</v>
      </c>
      <c r="C759" s="34" t="s">
        <v>33</v>
      </c>
      <c r="D759" s="35">
        <v>41402</v>
      </c>
      <c r="E759" s="34" t="s">
        <v>35</v>
      </c>
      <c r="F759" s="34">
        <v>500</v>
      </c>
      <c r="G759" s="36">
        <v>2365</v>
      </c>
      <c r="H759" s="36">
        <v>5000</v>
      </c>
      <c r="I759" s="37">
        <v>0.03</v>
      </c>
      <c r="J759" s="9">
        <f t="shared" si="22"/>
        <v>11470250</v>
      </c>
      <c r="K759" s="9">
        <f t="shared" si="23"/>
        <v>13305490</v>
      </c>
    </row>
    <row r="760" spans="1:11" x14ac:dyDescent="0.2">
      <c r="A760" s="34" t="s">
        <v>22</v>
      </c>
      <c r="B760" s="34" t="s">
        <v>29</v>
      </c>
      <c r="C760" s="34" t="s">
        <v>33</v>
      </c>
      <c r="D760" s="35">
        <v>41406</v>
      </c>
      <c r="E760" s="34" t="s">
        <v>39</v>
      </c>
      <c r="F760" s="34">
        <v>250</v>
      </c>
      <c r="G760" s="36">
        <v>2265</v>
      </c>
      <c r="H760" s="36">
        <v>2500</v>
      </c>
      <c r="I760" s="37">
        <v>1.4999999999999999E-2</v>
      </c>
      <c r="J760" s="9">
        <f t="shared" si="22"/>
        <v>5577562.5</v>
      </c>
      <c r="K760" s="9">
        <f t="shared" si="23"/>
        <v>6469972.5</v>
      </c>
    </row>
    <row r="761" spans="1:11" x14ac:dyDescent="0.2">
      <c r="A761" s="34" t="s">
        <v>22</v>
      </c>
      <c r="B761" s="34" t="s">
        <v>29</v>
      </c>
      <c r="C761" s="34" t="s">
        <v>33</v>
      </c>
      <c r="D761" s="35">
        <v>41410</v>
      </c>
      <c r="E761" s="34" t="s">
        <v>37</v>
      </c>
      <c r="F761" s="34">
        <v>2000</v>
      </c>
      <c r="G761" s="36">
        <v>2165</v>
      </c>
      <c r="H761" s="36">
        <v>20000</v>
      </c>
      <c r="I761" s="37">
        <v>3.5000000000000003E-2</v>
      </c>
      <c r="J761" s="9">
        <f t="shared" si="22"/>
        <v>41784500</v>
      </c>
      <c r="K761" s="9">
        <f t="shared" si="23"/>
        <v>48470020</v>
      </c>
    </row>
    <row r="762" spans="1:11" x14ac:dyDescent="0.2">
      <c r="A762" s="34" t="s">
        <v>22</v>
      </c>
      <c r="B762" s="34" t="s">
        <v>29</v>
      </c>
      <c r="C762" s="34" t="s">
        <v>33</v>
      </c>
      <c r="D762" s="35">
        <v>41414</v>
      </c>
      <c r="E762" s="34" t="s">
        <v>35</v>
      </c>
      <c r="F762" s="34">
        <v>3000</v>
      </c>
      <c r="G762" s="36">
        <v>2065</v>
      </c>
      <c r="H762" s="36">
        <v>30000</v>
      </c>
      <c r="I762" s="37">
        <v>0.03</v>
      </c>
      <c r="J762" s="9">
        <f t="shared" si="22"/>
        <v>60091500</v>
      </c>
      <c r="K762" s="9">
        <f t="shared" si="23"/>
        <v>69706140</v>
      </c>
    </row>
    <row r="763" spans="1:11" x14ac:dyDescent="0.2">
      <c r="A763" s="34" t="s">
        <v>22</v>
      </c>
      <c r="B763" s="34" t="s">
        <v>27</v>
      </c>
      <c r="C763" s="34" t="s">
        <v>32</v>
      </c>
      <c r="D763" s="35">
        <v>41409</v>
      </c>
      <c r="E763" s="34" t="s">
        <v>36</v>
      </c>
      <c r="F763" s="34">
        <v>5000</v>
      </c>
      <c r="G763" s="36">
        <v>2280</v>
      </c>
      <c r="H763" s="36">
        <v>5000</v>
      </c>
      <c r="I763" s="37">
        <v>2.5000000000000001E-2</v>
      </c>
      <c r="J763" s="9">
        <f t="shared" si="22"/>
        <v>11115000</v>
      </c>
      <c r="K763" s="9">
        <f t="shared" si="23"/>
        <v>12893400</v>
      </c>
    </row>
    <row r="764" spans="1:11" x14ac:dyDescent="0.2">
      <c r="A764" s="34" t="s">
        <v>22</v>
      </c>
      <c r="B764" s="34" t="s">
        <v>27</v>
      </c>
      <c r="C764" s="34" t="s">
        <v>32</v>
      </c>
      <c r="D764" s="35">
        <v>41413</v>
      </c>
      <c r="E764" s="34" t="s">
        <v>34</v>
      </c>
      <c r="F764" s="34">
        <v>1500</v>
      </c>
      <c r="G764" s="36">
        <v>2180</v>
      </c>
      <c r="H764" s="36">
        <v>15000</v>
      </c>
      <c r="I764" s="37">
        <v>0.02</v>
      </c>
      <c r="J764" s="9">
        <f t="shared" si="22"/>
        <v>32046000</v>
      </c>
      <c r="K764" s="9">
        <f t="shared" si="23"/>
        <v>37173360</v>
      </c>
    </row>
    <row r="765" spans="1:11" x14ac:dyDescent="0.2">
      <c r="A765" s="34" t="s">
        <v>22</v>
      </c>
      <c r="B765" s="34" t="s">
        <v>27</v>
      </c>
      <c r="C765" s="34" t="s">
        <v>32</v>
      </c>
      <c r="D765" s="35">
        <v>41417</v>
      </c>
      <c r="E765" s="34" t="s">
        <v>38</v>
      </c>
      <c r="F765" s="34">
        <v>1000</v>
      </c>
      <c r="G765" s="36">
        <v>2080</v>
      </c>
      <c r="H765" s="36">
        <v>10000</v>
      </c>
      <c r="I765" s="37">
        <v>0.04</v>
      </c>
      <c r="J765" s="9">
        <f t="shared" si="22"/>
        <v>19968000</v>
      </c>
      <c r="K765" s="9">
        <f t="shared" si="23"/>
        <v>23162880</v>
      </c>
    </row>
    <row r="766" spans="1:11" x14ac:dyDescent="0.2">
      <c r="A766" s="34" t="s">
        <v>22</v>
      </c>
      <c r="B766" s="34" t="s">
        <v>27</v>
      </c>
      <c r="C766" s="34" t="s">
        <v>31</v>
      </c>
      <c r="D766" s="35">
        <v>41400</v>
      </c>
      <c r="E766" s="34" t="s">
        <v>39</v>
      </c>
      <c r="F766" s="34">
        <v>1500</v>
      </c>
      <c r="G766" s="36">
        <v>2355</v>
      </c>
      <c r="H766" s="36">
        <v>15000</v>
      </c>
      <c r="I766" s="37">
        <v>1.4999999999999999E-2</v>
      </c>
      <c r="J766" s="9">
        <f t="shared" si="22"/>
        <v>34795125</v>
      </c>
      <c r="K766" s="9">
        <f t="shared" si="23"/>
        <v>40362345</v>
      </c>
    </row>
    <row r="767" spans="1:11" x14ac:dyDescent="0.2">
      <c r="A767" s="34" t="s">
        <v>22</v>
      </c>
      <c r="B767" s="34" t="s">
        <v>27</v>
      </c>
      <c r="C767" s="34" t="s">
        <v>31</v>
      </c>
      <c r="D767" s="35">
        <v>41404</v>
      </c>
      <c r="E767" s="34" t="s">
        <v>37</v>
      </c>
      <c r="F767" s="34">
        <v>1000</v>
      </c>
      <c r="G767" s="36">
        <v>2255</v>
      </c>
      <c r="H767" s="36">
        <v>10000</v>
      </c>
      <c r="I767" s="37">
        <v>3.5000000000000003E-2</v>
      </c>
      <c r="J767" s="9">
        <f t="shared" si="22"/>
        <v>21760750</v>
      </c>
      <c r="K767" s="9">
        <f t="shared" si="23"/>
        <v>25242470</v>
      </c>
    </row>
    <row r="768" spans="1:11" x14ac:dyDescent="0.2">
      <c r="A768" s="34" t="s">
        <v>22</v>
      </c>
      <c r="B768" s="34" t="s">
        <v>27</v>
      </c>
      <c r="C768" s="34" t="s">
        <v>31</v>
      </c>
      <c r="D768" s="35">
        <v>41408</v>
      </c>
      <c r="E768" s="34" t="s">
        <v>35</v>
      </c>
      <c r="F768" s="34">
        <v>500</v>
      </c>
      <c r="G768" s="36">
        <v>2155</v>
      </c>
      <c r="H768" s="36">
        <v>5000</v>
      </c>
      <c r="I768" s="37">
        <v>0.03</v>
      </c>
      <c r="J768" s="9">
        <f t="shared" si="22"/>
        <v>10451750</v>
      </c>
      <c r="K768" s="9">
        <f t="shared" si="23"/>
        <v>12124030</v>
      </c>
    </row>
    <row r="769" spans="1:11" x14ac:dyDescent="0.2">
      <c r="A769" s="34" t="s">
        <v>22</v>
      </c>
      <c r="B769" s="34" t="s">
        <v>27</v>
      </c>
      <c r="C769" s="34" t="s">
        <v>31</v>
      </c>
      <c r="D769" s="35">
        <v>41412</v>
      </c>
      <c r="E769" s="34" t="s">
        <v>39</v>
      </c>
      <c r="F769" s="34">
        <v>250</v>
      </c>
      <c r="G769" s="36">
        <v>2055</v>
      </c>
      <c r="H769" s="36">
        <v>2500</v>
      </c>
      <c r="I769" s="37">
        <v>1.4999999999999999E-2</v>
      </c>
      <c r="J769" s="9">
        <f t="shared" si="22"/>
        <v>5060437.5</v>
      </c>
      <c r="K769" s="9">
        <f t="shared" si="23"/>
        <v>5870107.5</v>
      </c>
    </row>
    <row r="770" spans="1:11" x14ac:dyDescent="0.2">
      <c r="A770" s="34" t="s">
        <v>22</v>
      </c>
      <c r="B770" s="34" t="s">
        <v>27</v>
      </c>
      <c r="C770" s="34" t="s">
        <v>30</v>
      </c>
      <c r="D770" s="35">
        <v>41395</v>
      </c>
      <c r="E770" s="34" t="s">
        <v>34</v>
      </c>
      <c r="F770" s="34">
        <v>500</v>
      </c>
      <c r="G770" s="36">
        <v>2330</v>
      </c>
      <c r="H770" s="36">
        <v>5000</v>
      </c>
      <c r="I770" s="37">
        <v>0.02</v>
      </c>
      <c r="J770" s="9">
        <f t="shared" ref="J770:J833" si="24">G770*H770*(1-I770)</f>
        <v>11417000</v>
      </c>
      <c r="K770" s="9">
        <f t="shared" ref="K770:K833" si="25">J770*1.16</f>
        <v>13243720</v>
      </c>
    </row>
    <row r="771" spans="1:11" x14ac:dyDescent="0.2">
      <c r="A771" s="34" t="s">
        <v>22</v>
      </c>
      <c r="B771" s="34" t="s">
        <v>27</v>
      </c>
      <c r="C771" s="34" t="s">
        <v>30</v>
      </c>
      <c r="D771" s="35">
        <v>41399</v>
      </c>
      <c r="E771" s="34" t="s">
        <v>38</v>
      </c>
      <c r="F771" s="34">
        <v>250</v>
      </c>
      <c r="G771" s="36">
        <v>2230</v>
      </c>
      <c r="H771" s="36">
        <v>2500</v>
      </c>
      <c r="I771" s="37">
        <v>0.04</v>
      </c>
      <c r="J771" s="9">
        <f t="shared" si="24"/>
        <v>5352000</v>
      </c>
      <c r="K771" s="9">
        <f t="shared" si="25"/>
        <v>6208320</v>
      </c>
    </row>
    <row r="772" spans="1:11" x14ac:dyDescent="0.2">
      <c r="A772" s="34" t="s">
        <v>22</v>
      </c>
      <c r="B772" s="34" t="s">
        <v>27</v>
      </c>
      <c r="C772" s="34" t="s">
        <v>30</v>
      </c>
      <c r="D772" s="35">
        <v>41403</v>
      </c>
      <c r="E772" s="34" t="s">
        <v>36</v>
      </c>
      <c r="F772" s="34">
        <v>2000</v>
      </c>
      <c r="G772" s="36">
        <v>2130</v>
      </c>
      <c r="H772" s="36">
        <v>20000</v>
      </c>
      <c r="I772" s="37">
        <v>2.5000000000000001E-2</v>
      </c>
      <c r="J772" s="9">
        <f t="shared" si="24"/>
        <v>41535000</v>
      </c>
      <c r="K772" s="9">
        <f t="shared" si="25"/>
        <v>48180600</v>
      </c>
    </row>
    <row r="773" spans="1:11" x14ac:dyDescent="0.2">
      <c r="A773" s="34" t="s">
        <v>22</v>
      </c>
      <c r="B773" s="34" t="s">
        <v>27</v>
      </c>
      <c r="C773" s="34" t="s">
        <v>33</v>
      </c>
      <c r="D773" s="35">
        <v>41398</v>
      </c>
      <c r="E773" s="34" t="s">
        <v>37</v>
      </c>
      <c r="F773" s="34">
        <v>5000</v>
      </c>
      <c r="G773" s="36">
        <v>2105</v>
      </c>
      <c r="H773" s="36">
        <v>5000</v>
      </c>
      <c r="I773" s="37">
        <v>3.5000000000000003E-2</v>
      </c>
      <c r="J773" s="9">
        <f t="shared" si="24"/>
        <v>10156625</v>
      </c>
      <c r="K773" s="9">
        <f t="shared" si="25"/>
        <v>11781685</v>
      </c>
    </row>
    <row r="774" spans="1:11" x14ac:dyDescent="0.2">
      <c r="A774" s="34" t="s">
        <v>22</v>
      </c>
      <c r="B774" s="34" t="s">
        <v>27</v>
      </c>
      <c r="C774" s="34" t="s">
        <v>33</v>
      </c>
      <c r="D774" s="35">
        <v>41414</v>
      </c>
      <c r="E774" s="34" t="s">
        <v>35</v>
      </c>
      <c r="F774" s="34">
        <v>2000</v>
      </c>
      <c r="G774" s="36">
        <v>2305</v>
      </c>
      <c r="H774" s="36">
        <v>20000</v>
      </c>
      <c r="I774" s="37">
        <v>0.03</v>
      </c>
      <c r="J774" s="9">
        <f t="shared" si="24"/>
        <v>44717000</v>
      </c>
      <c r="K774" s="9">
        <f t="shared" si="25"/>
        <v>51871720</v>
      </c>
    </row>
    <row r="775" spans="1:11" x14ac:dyDescent="0.2">
      <c r="A775" s="34" t="s">
        <v>22</v>
      </c>
      <c r="B775" s="34" t="s">
        <v>27</v>
      </c>
      <c r="C775" s="34" t="s">
        <v>33</v>
      </c>
      <c r="D775" s="35">
        <v>41418</v>
      </c>
      <c r="E775" s="34" t="s">
        <v>39</v>
      </c>
      <c r="F775" s="34">
        <v>3000</v>
      </c>
      <c r="G775" s="36">
        <v>2205</v>
      </c>
      <c r="H775" s="36">
        <v>30000</v>
      </c>
      <c r="I775" s="37">
        <v>1.4999999999999999E-2</v>
      </c>
      <c r="J775" s="9">
        <f t="shared" si="24"/>
        <v>65157750</v>
      </c>
      <c r="K775" s="9">
        <f t="shared" si="25"/>
        <v>75582990</v>
      </c>
    </row>
    <row r="776" spans="1:11" x14ac:dyDescent="0.2">
      <c r="A776" s="34" t="s">
        <v>22</v>
      </c>
      <c r="B776" s="34" t="s">
        <v>26</v>
      </c>
      <c r="C776" s="34" t="s">
        <v>32</v>
      </c>
      <c r="D776" s="35">
        <v>41397</v>
      </c>
      <c r="E776" s="34" t="s">
        <v>36</v>
      </c>
      <c r="F776" s="34">
        <v>3000</v>
      </c>
      <c r="G776" s="36">
        <v>2100</v>
      </c>
      <c r="H776" s="36">
        <v>30000</v>
      </c>
      <c r="I776" s="37">
        <v>2.5000000000000001E-2</v>
      </c>
      <c r="J776" s="9">
        <f t="shared" si="24"/>
        <v>61425000</v>
      </c>
      <c r="K776" s="9">
        <f t="shared" si="25"/>
        <v>71253000</v>
      </c>
    </row>
    <row r="777" spans="1:11" x14ac:dyDescent="0.2">
      <c r="A777" s="34" t="s">
        <v>22</v>
      </c>
      <c r="B777" s="34" t="s">
        <v>26</v>
      </c>
      <c r="C777" s="34" t="s">
        <v>32</v>
      </c>
      <c r="D777" s="35">
        <v>41413</v>
      </c>
      <c r="E777" s="34" t="s">
        <v>34</v>
      </c>
      <c r="F777" s="34">
        <v>250</v>
      </c>
      <c r="G777" s="36">
        <v>2300</v>
      </c>
      <c r="H777" s="36">
        <v>2500</v>
      </c>
      <c r="I777" s="37">
        <v>0.02</v>
      </c>
      <c r="J777" s="9">
        <f t="shared" si="24"/>
        <v>5635000</v>
      </c>
      <c r="K777" s="9">
        <f t="shared" si="25"/>
        <v>6536600</v>
      </c>
    </row>
    <row r="778" spans="1:11" x14ac:dyDescent="0.2">
      <c r="A778" s="34" t="s">
        <v>22</v>
      </c>
      <c r="B778" s="34" t="s">
        <v>26</v>
      </c>
      <c r="C778" s="34" t="s">
        <v>32</v>
      </c>
      <c r="D778" s="35">
        <v>41417</v>
      </c>
      <c r="E778" s="34" t="s">
        <v>38</v>
      </c>
      <c r="F778" s="34">
        <v>2000</v>
      </c>
      <c r="G778" s="36">
        <v>2200</v>
      </c>
      <c r="H778" s="36">
        <v>20000</v>
      </c>
      <c r="I778" s="37">
        <v>0.04</v>
      </c>
      <c r="J778" s="9">
        <f t="shared" si="24"/>
        <v>42240000</v>
      </c>
      <c r="K778" s="9">
        <f t="shared" si="25"/>
        <v>48998400</v>
      </c>
    </row>
    <row r="779" spans="1:11" x14ac:dyDescent="0.2">
      <c r="A779" s="34" t="s">
        <v>22</v>
      </c>
      <c r="B779" s="34" t="s">
        <v>26</v>
      </c>
      <c r="C779" s="34" t="s">
        <v>31</v>
      </c>
      <c r="D779" s="35">
        <v>41408</v>
      </c>
      <c r="E779" s="34" t="s">
        <v>35</v>
      </c>
      <c r="F779" s="34">
        <v>3000</v>
      </c>
      <c r="G779" s="36">
        <v>2275</v>
      </c>
      <c r="H779" s="36">
        <v>30000</v>
      </c>
      <c r="I779" s="37">
        <v>0.03</v>
      </c>
      <c r="J779" s="9">
        <f t="shared" si="24"/>
        <v>66202500</v>
      </c>
      <c r="K779" s="9">
        <f t="shared" si="25"/>
        <v>76794900</v>
      </c>
    </row>
    <row r="780" spans="1:11" x14ac:dyDescent="0.2">
      <c r="A780" s="34" t="s">
        <v>22</v>
      </c>
      <c r="B780" s="34" t="s">
        <v>26</v>
      </c>
      <c r="C780" s="34" t="s">
        <v>31</v>
      </c>
      <c r="D780" s="35">
        <v>41412</v>
      </c>
      <c r="E780" s="34" t="s">
        <v>39</v>
      </c>
      <c r="F780" s="34">
        <v>5000</v>
      </c>
      <c r="G780" s="36">
        <v>2175</v>
      </c>
      <c r="H780" s="36">
        <v>5000</v>
      </c>
      <c r="I780" s="37">
        <v>1.4999999999999999E-2</v>
      </c>
      <c r="J780" s="9">
        <f t="shared" si="24"/>
        <v>10711875</v>
      </c>
      <c r="K780" s="9">
        <f t="shared" si="25"/>
        <v>12425775</v>
      </c>
    </row>
    <row r="781" spans="1:11" x14ac:dyDescent="0.2">
      <c r="A781" s="34" t="s">
        <v>22</v>
      </c>
      <c r="B781" s="34" t="s">
        <v>26</v>
      </c>
      <c r="C781" s="34" t="s">
        <v>31</v>
      </c>
      <c r="D781" s="35">
        <v>41416</v>
      </c>
      <c r="E781" s="34" t="s">
        <v>37</v>
      </c>
      <c r="F781" s="34">
        <v>1500</v>
      </c>
      <c r="G781" s="36">
        <v>2075</v>
      </c>
      <c r="H781" s="36">
        <v>15000</v>
      </c>
      <c r="I781" s="37">
        <v>3.5000000000000003E-2</v>
      </c>
      <c r="J781" s="9">
        <f t="shared" si="24"/>
        <v>30035625</v>
      </c>
      <c r="K781" s="9">
        <f t="shared" si="25"/>
        <v>34841325</v>
      </c>
    </row>
    <row r="782" spans="1:11" x14ac:dyDescent="0.2">
      <c r="A782" s="34" t="s">
        <v>22</v>
      </c>
      <c r="B782" s="34" t="s">
        <v>26</v>
      </c>
      <c r="C782" s="34" t="s">
        <v>30</v>
      </c>
      <c r="D782" s="35">
        <v>41399</v>
      </c>
      <c r="E782" s="34" t="s">
        <v>38</v>
      </c>
      <c r="F782" s="34">
        <v>5000</v>
      </c>
      <c r="G782" s="36">
        <v>2350</v>
      </c>
      <c r="H782" s="36">
        <v>5000</v>
      </c>
      <c r="I782" s="37">
        <v>0.04</v>
      </c>
      <c r="J782" s="9">
        <f t="shared" si="24"/>
        <v>11280000</v>
      </c>
      <c r="K782" s="9">
        <f t="shared" si="25"/>
        <v>13084800</v>
      </c>
    </row>
    <row r="783" spans="1:11" x14ac:dyDescent="0.2">
      <c r="A783" s="34" t="s">
        <v>22</v>
      </c>
      <c r="B783" s="34" t="s">
        <v>26</v>
      </c>
      <c r="C783" s="34" t="s">
        <v>30</v>
      </c>
      <c r="D783" s="35">
        <v>41403</v>
      </c>
      <c r="E783" s="34" t="s">
        <v>36</v>
      </c>
      <c r="F783" s="34">
        <v>1500</v>
      </c>
      <c r="G783" s="36">
        <v>2250</v>
      </c>
      <c r="H783" s="36">
        <v>15000</v>
      </c>
      <c r="I783" s="37">
        <v>2.5000000000000001E-2</v>
      </c>
      <c r="J783" s="9">
        <f t="shared" si="24"/>
        <v>32906250</v>
      </c>
      <c r="K783" s="9">
        <f t="shared" si="25"/>
        <v>38171250</v>
      </c>
    </row>
    <row r="784" spans="1:11" x14ac:dyDescent="0.2">
      <c r="A784" s="34" t="s">
        <v>22</v>
      </c>
      <c r="B784" s="34" t="s">
        <v>26</v>
      </c>
      <c r="C784" s="34" t="s">
        <v>30</v>
      </c>
      <c r="D784" s="35">
        <v>41407</v>
      </c>
      <c r="E784" s="34" t="s">
        <v>34</v>
      </c>
      <c r="F784" s="34">
        <v>1000</v>
      </c>
      <c r="G784" s="36">
        <v>2150</v>
      </c>
      <c r="H784" s="36">
        <v>10000</v>
      </c>
      <c r="I784" s="37">
        <v>0.02</v>
      </c>
      <c r="J784" s="9">
        <f t="shared" si="24"/>
        <v>21070000</v>
      </c>
      <c r="K784" s="9">
        <f t="shared" si="25"/>
        <v>24441200</v>
      </c>
    </row>
    <row r="785" spans="1:11" x14ac:dyDescent="0.2">
      <c r="A785" s="34" t="s">
        <v>22</v>
      </c>
      <c r="B785" s="34" t="s">
        <v>26</v>
      </c>
      <c r="C785" s="34" t="s">
        <v>30</v>
      </c>
      <c r="D785" s="35">
        <v>41411</v>
      </c>
      <c r="E785" s="34" t="s">
        <v>38</v>
      </c>
      <c r="F785" s="34">
        <v>500</v>
      </c>
      <c r="G785" s="36">
        <v>2050</v>
      </c>
      <c r="H785" s="36">
        <v>5000</v>
      </c>
      <c r="I785" s="37">
        <v>0.04</v>
      </c>
      <c r="J785" s="9">
        <f t="shared" si="24"/>
        <v>9840000</v>
      </c>
      <c r="K785" s="9">
        <f t="shared" si="25"/>
        <v>11414400</v>
      </c>
    </row>
    <row r="786" spans="1:11" x14ac:dyDescent="0.2">
      <c r="A786" s="34" t="s">
        <v>22</v>
      </c>
      <c r="B786" s="34" t="s">
        <v>26</v>
      </c>
      <c r="C786" s="34" t="s">
        <v>33</v>
      </c>
      <c r="D786" s="35">
        <v>41398</v>
      </c>
      <c r="E786" s="34" t="s">
        <v>37</v>
      </c>
      <c r="F786" s="34">
        <v>500</v>
      </c>
      <c r="G786" s="36">
        <v>2225</v>
      </c>
      <c r="H786" s="36">
        <v>5000</v>
      </c>
      <c r="I786" s="37">
        <v>3.5000000000000003E-2</v>
      </c>
      <c r="J786" s="9">
        <f t="shared" si="24"/>
        <v>10735625</v>
      </c>
      <c r="K786" s="9">
        <f t="shared" si="25"/>
        <v>12453325</v>
      </c>
    </row>
    <row r="787" spans="1:11" x14ac:dyDescent="0.2">
      <c r="A787" s="34" t="s">
        <v>22</v>
      </c>
      <c r="B787" s="34" t="s">
        <v>26</v>
      </c>
      <c r="C787" s="34" t="s">
        <v>33</v>
      </c>
      <c r="D787" s="35">
        <v>41402</v>
      </c>
      <c r="E787" s="34" t="s">
        <v>35</v>
      </c>
      <c r="F787" s="34">
        <v>250</v>
      </c>
      <c r="G787" s="36">
        <v>2125</v>
      </c>
      <c r="H787" s="36">
        <v>2500</v>
      </c>
      <c r="I787" s="37">
        <v>0.03</v>
      </c>
      <c r="J787" s="9">
        <f t="shared" si="24"/>
        <v>5153125</v>
      </c>
      <c r="K787" s="9">
        <f t="shared" si="25"/>
        <v>5977625</v>
      </c>
    </row>
    <row r="788" spans="1:11" x14ac:dyDescent="0.2">
      <c r="A788" s="34" t="s">
        <v>22</v>
      </c>
      <c r="B788" s="34" t="s">
        <v>26</v>
      </c>
      <c r="C788" s="34" t="s">
        <v>33</v>
      </c>
      <c r="D788" s="35">
        <v>41418</v>
      </c>
      <c r="E788" s="34" t="s">
        <v>39</v>
      </c>
      <c r="F788" s="34">
        <v>1000</v>
      </c>
      <c r="G788" s="36">
        <v>2325</v>
      </c>
      <c r="H788" s="36">
        <v>10000</v>
      </c>
      <c r="I788" s="37">
        <v>1.4999999999999999E-2</v>
      </c>
      <c r="J788" s="9">
        <f t="shared" si="24"/>
        <v>22901250</v>
      </c>
      <c r="K788" s="9">
        <f t="shared" si="25"/>
        <v>26565450</v>
      </c>
    </row>
    <row r="789" spans="1:11" x14ac:dyDescent="0.2">
      <c r="A789" s="34" t="s">
        <v>22</v>
      </c>
      <c r="B789" s="34" t="s">
        <v>25</v>
      </c>
      <c r="C789" s="34" t="s">
        <v>32</v>
      </c>
      <c r="D789" s="35">
        <v>41397</v>
      </c>
      <c r="E789" s="34" t="s">
        <v>36</v>
      </c>
      <c r="F789" s="34">
        <v>1000</v>
      </c>
      <c r="G789" s="36">
        <v>2220</v>
      </c>
      <c r="H789" s="36">
        <v>10000</v>
      </c>
      <c r="I789" s="37">
        <v>2.5000000000000001E-2</v>
      </c>
      <c r="J789" s="9">
        <f t="shared" si="24"/>
        <v>21645000</v>
      </c>
      <c r="K789" s="9">
        <f t="shared" si="25"/>
        <v>25108200</v>
      </c>
    </row>
    <row r="790" spans="1:11" x14ac:dyDescent="0.2">
      <c r="A790" s="34" t="s">
        <v>22</v>
      </c>
      <c r="B790" s="34" t="s">
        <v>25</v>
      </c>
      <c r="C790" s="34" t="s">
        <v>32</v>
      </c>
      <c r="D790" s="35">
        <v>41401</v>
      </c>
      <c r="E790" s="34" t="s">
        <v>34</v>
      </c>
      <c r="F790" s="34">
        <v>500</v>
      </c>
      <c r="G790" s="36">
        <v>2120</v>
      </c>
      <c r="H790" s="36">
        <v>5000</v>
      </c>
      <c r="I790" s="37">
        <v>0.02</v>
      </c>
      <c r="J790" s="9">
        <f t="shared" si="24"/>
        <v>10388000</v>
      </c>
      <c r="K790" s="9">
        <f t="shared" si="25"/>
        <v>12050080</v>
      </c>
    </row>
    <row r="791" spans="1:11" x14ac:dyDescent="0.2">
      <c r="A791" s="34" t="s">
        <v>22</v>
      </c>
      <c r="B791" s="34" t="s">
        <v>25</v>
      </c>
      <c r="C791" s="34" t="s">
        <v>32</v>
      </c>
      <c r="D791" s="35">
        <v>41417</v>
      </c>
      <c r="E791" s="34" t="s">
        <v>38</v>
      </c>
      <c r="F791" s="34">
        <v>1500</v>
      </c>
      <c r="G791" s="36">
        <v>2320</v>
      </c>
      <c r="H791" s="36">
        <v>15000</v>
      </c>
      <c r="I791" s="37">
        <v>0.04</v>
      </c>
      <c r="J791" s="9">
        <f t="shared" si="24"/>
        <v>33408000</v>
      </c>
      <c r="K791" s="9">
        <f t="shared" si="25"/>
        <v>38753280</v>
      </c>
    </row>
    <row r="792" spans="1:11" x14ac:dyDescent="0.2">
      <c r="A792" s="34" t="s">
        <v>22</v>
      </c>
      <c r="B792" s="34" t="s">
        <v>25</v>
      </c>
      <c r="C792" s="34" t="s">
        <v>31</v>
      </c>
      <c r="D792" s="35">
        <v>41396</v>
      </c>
      <c r="E792" s="34" t="s">
        <v>35</v>
      </c>
      <c r="F792" s="34">
        <v>2000</v>
      </c>
      <c r="G792" s="36">
        <v>2095</v>
      </c>
      <c r="H792" s="36">
        <v>20000</v>
      </c>
      <c r="I792" s="37">
        <v>0.03</v>
      </c>
      <c r="J792" s="9">
        <f t="shared" si="24"/>
        <v>40643000</v>
      </c>
      <c r="K792" s="9">
        <f t="shared" si="25"/>
        <v>47145880</v>
      </c>
    </row>
    <row r="793" spans="1:11" x14ac:dyDescent="0.2">
      <c r="A793" s="34" t="s">
        <v>22</v>
      </c>
      <c r="B793" s="34" t="s">
        <v>25</v>
      </c>
      <c r="C793" s="34" t="s">
        <v>31</v>
      </c>
      <c r="D793" s="35">
        <v>41412</v>
      </c>
      <c r="E793" s="34" t="s">
        <v>39</v>
      </c>
      <c r="F793" s="34">
        <v>500</v>
      </c>
      <c r="G793" s="36">
        <v>2295</v>
      </c>
      <c r="H793" s="36">
        <v>5000</v>
      </c>
      <c r="I793" s="37">
        <v>1.4999999999999999E-2</v>
      </c>
      <c r="J793" s="9">
        <f t="shared" si="24"/>
        <v>11302875</v>
      </c>
      <c r="K793" s="9">
        <f t="shared" si="25"/>
        <v>13111335</v>
      </c>
    </row>
    <row r="794" spans="1:11" x14ac:dyDescent="0.2">
      <c r="A794" s="34" t="s">
        <v>22</v>
      </c>
      <c r="B794" s="34" t="s">
        <v>25</v>
      </c>
      <c r="C794" s="34" t="s">
        <v>31</v>
      </c>
      <c r="D794" s="35">
        <v>41416</v>
      </c>
      <c r="E794" s="34" t="s">
        <v>37</v>
      </c>
      <c r="F794" s="34">
        <v>250</v>
      </c>
      <c r="G794" s="36">
        <v>2195</v>
      </c>
      <c r="H794" s="36">
        <v>2500</v>
      </c>
      <c r="I794" s="37">
        <v>3.5000000000000003E-2</v>
      </c>
      <c r="J794" s="9">
        <f t="shared" si="24"/>
        <v>5295437.5</v>
      </c>
      <c r="K794" s="9">
        <f t="shared" si="25"/>
        <v>6142707.5</v>
      </c>
    </row>
    <row r="795" spans="1:11" x14ac:dyDescent="0.2">
      <c r="A795" s="34" t="s">
        <v>22</v>
      </c>
      <c r="B795" s="34" t="s">
        <v>25</v>
      </c>
      <c r="C795" s="34" t="s">
        <v>30</v>
      </c>
      <c r="D795" s="35">
        <v>41407</v>
      </c>
      <c r="E795" s="34" t="s">
        <v>34</v>
      </c>
      <c r="F795" s="34">
        <v>2000</v>
      </c>
      <c r="G795" s="36">
        <v>2270</v>
      </c>
      <c r="H795" s="36">
        <v>20000</v>
      </c>
      <c r="I795" s="37">
        <v>0.02</v>
      </c>
      <c r="J795" s="9">
        <f t="shared" si="24"/>
        <v>44492000</v>
      </c>
      <c r="K795" s="9">
        <f t="shared" si="25"/>
        <v>51610720</v>
      </c>
    </row>
    <row r="796" spans="1:11" x14ac:dyDescent="0.2">
      <c r="A796" s="34" t="s">
        <v>22</v>
      </c>
      <c r="B796" s="34" t="s">
        <v>25</v>
      </c>
      <c r="C796" s="34" t="s">
        <v>30</v>
      </c>
      <c r="D796" s="35">
        <v>41411</v>
      </c>
      <c r="E796" s="34" t="s">
        <v>38</v>
      </c>
      <c r="F796" s="34">
        <v>3000</v>
      </c>
      <c r="G796" s="36">
        <v>2170</v>
      </c>
      <c r="H796" s="36">
        <v>30000</v>
      </c>
      <c r="I796" s="37">
        <v>0.04</v>
      </c>
      <c r="J796" s="9">
        <f t="shared" si="24"/>
        <v>62496000</v>
      </c>
      <c r="K796" s="9">
        <f t="shared" si="25"/>
        <v>72495360</v>
      </c>
    </row>
    <row r="797" spans="1:11" x14ac:dyDescent="0.2">
      <c r="A797" s="34" t="s">
        <v>22</v>
      </c>
      <c r="B797" s="34" t="s">
        <v>25</v>
      </c>
      <c r="C797" s="34" t="s">
        <v>30</v>
      </c>
      <c r="D797" s="35">
        <v>41415</v>
      </c>
      <c r="E797" s="34" t="s">
        <v>36</v>
      </c>
      <c r="F797" s="34">
        <v>5000</v>
      </c>
      <c r="G797" s="36">
        <v>2070</v>
      </c>
      <c r="H797" s="36">
        <v>5000</v>
      </c>
      <c r="I797" s="37">
        <v>2.5000000000000001E-2</v>
      </c>
      <c r="J797" s="9">
        <f t="shared" si="24"/>
        <v>10091250</v>
      </c>
      <c r="K797" s="9">
        <f t="shared" si="25"/>
        <v>11705850</v>
      </c>
    </row>
    <row r="798" spans="1:11" x14ac:dyDescent="0.2">
      <c r="A798" s="34" t="s">
        <v>22</v>
      </c>
      <c r="B798" s="34" t="s">
        <v>25</v>
      </c>
      <c r="C798" s="34" t="s">
        <v>33</v>
      </c>
      <c r="D798" s="35">
        <v>41398</v>
      </c>
      <c r="E798" s="34" t="s">
        <v>37</v>
      </c>
      <c r="F798" s="34">
        <v>3000</v>
      </c>
      <c r="G798" s="36">
        <v>2345</v>
      </c>
      <c r="H798" s="36">
        <v>30000</v>
      </c>
      <c r="I798" s="37">
        <v>3.5000000000000003E-2</v>
      </c>
      <c r="J798" s="9">
        <f t="shared" si="24"/>
        <v>67887750</v>
      </c>
      <c r="K798" s="9">
        <f t="shared" si="25"/>
        <v>78749790</v>
      </c>
    </row>
    <row r="799" spans="1:11" x14ac:dyDescent="0.2">
      <c r="A799" s="34" t="s">
        <v>22</v>
      </c>
      <c r="B799" s="34" t="s">
        <v>25</v>
      </c>
      <c r="C799" s="34" t="s">
        <v>33</v>
      </c>
      <c r="D799" s="35">
        <v>41402</v>
      </c>
      <c r="E799" s="34" t="s">
        <v>35</v>
      </c>
      <c r="F799" s="34">
        <v>5000</v>
      </c>
      <c r="G799" s="36">
        <v>2245</v>
      </c>
      <c r="H799" s="36">
        <v>5000</v>
      </c>
      <c r="I799" s="37">
        <v>0.03</v>
      </c>
      <c r="J799" s="9">
        <f t="shared" si="24"/>
        <v>10888250</v>
      </c>
      <c r="K799" s="9">
        <f t="shared" si="25"/>
        <v>12630370</v>
      </c>
    </row>
    <row r="800" spans="1:11" x14ac:dyDescent="0.2">
      <c r="A800" s="34" t="s">
        <v>22</v>
      </c>
      <c r="B800" s="34" t="s">
        <v>25</v>
      </c>
      <c r="C800" s="34" t="s">
        <v>33</v>
      </c>
      <c r="D800" s="35">
        <v>41406</v>
      </c>
      <c r="E800" s="34" t="s">
        <v>39</v>
      </c>
      <c r="F800" s="34">
        <v>1500</v>
      </c>
      <c r="G800" s="36">
        <v>2145</v>
      </c>
      <c r="H800" s="36">
        <v>15000</v>
      </c>
      <c r="I800" s="37">
        <v>1.4999999999999999E-2</v>
      </c>
      <c r="J800" s="9">
        <f t="shared" si="24"/>
        <v>31692375</v>
      </c>
      <c r="K800" s="9">
        <f t="shared" si="25"/>
        <v>36763155</v>
      </c>
    </row>
    <row r="801" spans="1:11" x14ac:dyDescent="0.2">
      <c r="A801" s="34" t="s">
        <v>22</v>
      </c>
      <c r="B801" s="34" t="s">
        <v>25</v>
      </c>
      <c r="C801" s="34" t="s">
        <v>33</v>
      </c>
      <c r="D801" s="35">
        <v>41410</v>
      </c>
      <c r="E801" s="34" t="s">
        <v>37</v>
      </c>
      <c r="F801" s="34">
        <v>1000</v>
      </c>
      <c r="G801" s="36">
        <v>2045</v>
      </c>
      <c r="H801" s="36">
        <v>10000</v>
      </c>
      <c r="I801" s="37">
        <v>3.5000000000000003E-2</v>
      </c>
      <c r="J801" s="9">
        <f t="shared" si="24"/>
        <v>19734250</v>
      </c>
      <c r="K801" s="9">
        <f t="shared" si="25"/>
        <v>22891730</v>
      </c>
    </row>
    <row r="802" spans="1:11" x14ac:dyDescent="0.2">
      <c r="A802" s="34" t="s">
        <v>13</v>
      </c>
      <c r="B802" s="34" t="s">
        <v>28</v>
      </c>
      <c r="C802" s="34" t="s">
        <v>32</v>
      </c>
      <c r="D802" s="35">
        <v>41397</v>
      </c>
      <c r="E802" s="34" t="s">
        <v>36</v>
      </c>
      <c r="F802" s="34">
        <v>1500</v>
      </c>
      <c r="G802" s="36">
        <v>2460</v>
      </c>
      <c r="H802" s="36">
        <v>15000</v>
      </c>
      <c r="I802" s="37">
        <v>2.5000000000000001E-2</v>
      </c>
      <c r="J802" s="9">
        <f t="shared" si="24"/>
        <v>35977500</v>
      </c>
      <c r="K802" s="9">
        <f t="shared" si="25"/>
        <v>41733900</v>
      </c>
    </row>
    <row r="803" spans="1:11" x14ac:dyDescent="0.2">
      <c r="A803" s="34" t="s">
        <v>13</v>
      </c>
      <c r="B803" s="34" t="s">
        <v>28</v>
      </c>
      <c r="C803" s="34" t="s">
        <v>32</v>
      </c>
      <c r="D803" s="35">
        <v>41413</v>
      </c>
      <c r="E803" s="34" t="s">
        <v>34</v>
      </c>
      <c r="F803" s="34">
        <v>3000</v>
      </c>
      <c r="G803" s="36">
        <v>2660</v>
      </c>
      <c r="H803" s="36">
        <v>30000</v>
      </c>
      <c r="I803" s="37">
        <v>0.02</v>
      </c>
      <c r="J803" s="9">
        <f t="shared" si="24"/>
        <v>78204000</v>
      </c>
      <c r="K803" s="9">
        <f t="shared" si="25"/>
        <v>90716640</v>
      </c>
    </row>
    <row r="804" spans="1:11" x14ac:dyDescent="0.2">
      <c r="A804" s="34" t="s">
        <v>13</v>
      </c>
      <c r="B804" s="34" t="s">
        <v>28</v>
      </c>
      <c r="C804" s="34" t="s">
        <v>32</v>
      </c>
      <c r="D804" s="35">
        <v>41417</v>
      </c>
      <c r="E804" s="34" t="s">
        <v>38</v>
      </c>
      <c r="F804" s="34">
        <v>5000</v>
      </c>
      <c r="G804" s="36">
        <v>2560</v>
      </c>
      <c r="H804" s="36">
        <v>5000</v>
      </c>
      <c r="I804" s="37">
        <v>0.04</v>
      </c>
      <c r="J804" s="9">
        <f t="shared" si="24"/>
        <v>12288000</v>
      </c>
      <c r="K804" s="9">
        <f t="shared" si="25"/>
        <v>14254079.999999998</v>
      </c>
    </row>
    <row r="805" spans="1:11" x14ac:dyDescent="0.2">
      <c r="A805" s="34" t="s">
        <v>13</v>
      </c>
      <c r="B805" s="34" t="s">
        <v>28</v>
      </c>
      <c r="C805" s="34" t="s">
        <v>31</v>
      </c>
      <c r="D805" s="35">
        <v>41408</v>
      </c>
      <c r="E805" s="34" t="s">
        <v>35</v>
      </c>
      <c r="F805" s="34">
        <v>1500</v>
      </c>
      <c r="G805" s="36">
        <v>2635</v>
      </c>
      <c r="H805" s="36">
        <v>15000</v>
      </c>
      <c r="I805" s="37">
        <v>0.03</v>
      </c>
      <c r="J805" s="9">
        <f t="shared" si="24"/>
        <v>38339250</v>
      </c>
      <c r="K805" s="9">
        <f t="shared" si="25"/>
        <v>44473530</v>
      </c>
    </row>
    <row r="806" spans="1:11" x14ac:dyDescent="0.2">
      <c r="A806" s="34" t="s">
        <v>13</v>
      </c>
      <c r="B806" s="34" t="s">
        <v>28</v>
      </c>
      <c r="C806" s="34" t="s">
        <v>31</v>
      </c>
      <c r="D806" s="35">
        <v>41412</v>
      </c>
      <c r="E806" s="34" t="s">
        <v>39</v>
      </c>
      <c r="F806" s="34">
        <v>1000</v>
      </c>
      <c r="G806" s="36">
        <v>2535</v>
      </c>
      <c r="H806" s="36">
        <v>10000</v>
      </c>
      <c r="I806" s="37">
        <v>1.4999999999999999E-2</v>
      </c>
      <c r="J806" s="9">
        <f t="shared" si="24"/>
        <v>24969750</v>
      </c>
      <c r="K806" s="9">
        <f t="shared" si="25"/>
        <v>28964909.999999996</v>
      </c>
    </row>
    <row r="807" spans="1:11" x14ac:dyDescent="0.2">
      <c r="A807" s="34" t="s">
        <v>13</v>
      </c>
      <c r="B807" s="34" t="s">
        <v>28</v>
      </c>
      <c r="C807" s="34" t="s">
        <v>31</v>
      </c>
      <c r="D807" s="35">
        <v>41416</v>
      </c>
      <c r="E807" s="34" t="s">
        <v>37</v>
      </c>
      <c r="F807" s="34">
        <v>500</v>
      </c>
      <c r="G807" s="36">
        <v>2435</v>
      </c>
      <c r="H807" s="36">
        <v>5000</v>
      </c>
      <c r="I807" s="37">
        <v>3.5000000000000003E-2</v>
      </c>
      <c r="J807" s="9">
        <f t="shared" si="24"/>
        <v>11748875</v>
      </c>
      <c r="K807" s="9">
        <f t="shared" si="25"/>
        <v>13628694.999999998</v>
      </c>
    </row>
    <row r="808" spans="1:11" x14ac:dyDescent="0.2">
      <c r="A808" s="34" t="s">
        <v>13</v>
      </c>
      <c r="B808" s="34" t="s">
        <v>28</v>
      </c>
      <c r="C808" s="34" t="s">
        <v>30</v>
      </c>
      <c r="D808" s="35">
        <v>41403</v>
      </c>
      <c r="E808" s="34" t="s">
        <v>36</v>
      </c>
      <c r="F808" s="34">
        <v>500</v>
      </c>
      <c r="G808" s="36">
        <v>2610</v>
      </c>
      <c r="H808" s="36">
        <v>5000</v>
      </c>
      <c r="I808" s="37">
        <v>2.5000000000000001E-2</v>
      </c>
      <c r="J808" s="9">
        <f t="shared" si="24"/>
        <v>12723750</v>
      </c>
      <c r="K808" s="9">
        <f t="shared" si="25"/>
        <v>14759549.999999998</v>
      </c>
    </row>
    <row r="809" spans="1:11" x14ac:dyDescent="0.2">
      <c r="A809" s="34" t="s">
        <v>13</v>
      </c>
      <c r="B809" s="34" t="s">
        <v>28</v>
      </c>
      <c r="C809" s="34" t="s">
        <v>30</v>
      </c>
      <c r="D809" s="35">
        <v>41407</v>
      </c>
      <c r="E809" s="34" t="s">
        <v>34</v>
      </c>
      <c r="F809" s="34">
        <v>250</v>
      </c>
      <c r="G809" s="36">
        <v>2510</v>
      </c>
      <c r="H809" s="36">
        <v>2500</v>
      </c>
      <c r="I809" s="37">
        <v>0.02</v>
      </c>
      <c r="J809" s="9">
        <f t="shared" si="24"/>
        <v>6149500</v>
      </c>
      <c r="K809" s="9">
        <f t="shared" si="25"/>
        <v>7133419.9999999991</v>
      </c>
    </row>
    <row r="810" spans="1:11" x14ac:dyDescent="0.2">
      <c r="A810" s="34" t="s">
        <v>13</v>
      </c>
      <c r="B810" s="34" t="s">
        <v>28</v>
      </c>
      <c r="C810" s="34" t="s">
        <v>30</v>
      </c>
      <c r="D810" s="35">
        <v>41411</v>
      </c>
      <c r="E810" s="34" t="s">
        <v>38</v>
      </c>
      <c r="F810" s="34">
        <v>2000</v>
      </c>
      <c r="G810" s="36">
        <v>2410</v>
      </c>
      <c r="H810" s="36">
        <v>20000</v>
      </c>
      <c r="I810" s="37">
        <v>0.04</v>
      </c>
      <c r="J810" s="9">
        <f t="shared" si="24"/>
        <v>46272000</v>
      </c>
      <c r="K810" s="9">
        <f t="shared" si="25"/>
        <v>53675520</v>
      </c>
    </row>
    <row r="811" spans="1:11" x14ac:dyDescent="0.2">
      <c r="A811" s="34" t="s">
        <v>13</v>
      </c>
      <c r="B811" s="34" t="s">
        <v>28</v>
      </c>
      <c r="C811" s="34" t="s">
        <v>33</v>
      </c>
      <c r="D811" s="35">
        <v>41398</v>
      </c>
      <c r="E811" s="34" t="s">
        <v>37</v>
      </c>
      <c r="F811" s="34">
        <v>2000</v>
      </c>
      <c r="G811" s="36">
        <v>2585</v>
      </c>
      <c r="H811" s="36">
        <v>20000</v>
      </c>
      <c r="I811" s="37">
        <v>3.5000000000000003E-2</v>
      </c>
      <c r="J811" s="9">
        <f t="shared" si="24"/>
        <v>49890500</v>
      </c>
      <c r="K811" s="9">
        <f t="shared" si="25"/>
        <v>57872979.999999993</v>
      </c>
    </row>
    <row r="812" spans="1:11" x14ac:dyDescent="0.2">
      <c r="A812" s="34" t="s">
        <v>13</v>
      </c>
      <c r="B812" s="34" t="s">
        <v>28</v>
      </c>
      <c r="C812" s="34" t="s">
        <v>33</v>
      </c>
      <c r="D812" s="35">
        <v>41402</v>
      </c>
      <c r="E812" s="34" t="s">
        <v>35</v>
      </c>
      <c r="F812" s="34">
        <v>3000</v>
      </c>
      <c r="G812" s="36">
        <v>2485</v>
      </c>
      <c r="H812" s="36">
        <v>30000</v>
      </c>
      <c r="I812" s="37">
        <v>0.03</v>
      </c>
      <c r="J812" s="9">
        <f t="shared" si="24"/>
        <v>72313500</v>
      </c>
      <c r="K812" s="9">
        <f t="shared" si="25"/>
        <v>83883660</v>
      </c>
    </row>
    <row r="813" spans="1:11" x14ac:dyDescent="0.2">
      <c r="A813" s="34" t="s">
        <v>13</v>
      </c>
      <c r="B813" s="34" t="s">
        <v>28</v>
      </c>
      <c r="C813" s="34" t="s">
        <v>33</v>
      </c>
      <c r="D813" s="35">
        <v>41406</v>
      </c>
      <c r="E813" s="34" t="s">
        <v>39</v>
      </c>
      <c r="F813" s="34">
        <v>5000</v>
      </c>
      <c r="G813" s="36">
        <v>2385</v>
      </c>
      <c r="H813" s="36">
        <v>5000</v>
      </c>
      <c r="I813" s="37">
        <v>1.4999999999999999E-2</v>
      </c>
      <c r="J813" s="9">
        <f t="shared" si="24"/>
        <v>11746125</v>
      </c>
      <c r="K813" s="9">
        <f t="shared" si="25"/>
        <v>13625504.999999998</v>
      </c>
    </row>
    <row r="814" spans="1:11" x14ac:dyDescent="0.2">
      <c r="A814" s="34" t="s">
        <v>13</v>
      </c>
      <c r="B814" s="34" t="s">
        <v>28</v>
      </c>
      <c r="C814" s="34" t="s">
        <v>33</v>
      </c>
      <c r="D814" s="35">
        <v>41418</v>
      </c>
      <c r="E814" s="34" t="s">
        <v>39</v>
      </c>
      <c r="F814" s="34">
        <v>250</v>
      </c>
      <c r="G814" s="36">
        <v>2685</v>
      </c>
      <c r="H814" s="36">
        <v>2500</v>
      </c>
      <c r="I814" s="37">
        <v>1.4999999999999999E-2</v>
      </c>
      <c r="J814" s="9">
        <f t="shared" si="24"/>
        <v>6611812.5</v>
      </c>
      <c r="K814" s="9">
        <f t="shared" si="25"/>
        <v>7669702.4999999991</v>
      </c>
    </row>
    <row r="815" spans="1:11" x14ac:dyDescent="0.2">
      <c r="A815" s="34" t="s">
        <v>13</v>
      </c>
      <c r="B815" s="34" t="s">
        <v>29</v>
      </c>
      <c r="C815" s="34" t="s">
        <v>32</v>
      </c>
      <c r="D815" s="35">
        <v>41409</v>
      </c>
      <c r="E815" s="34" t="s">
        <v>36</v>
      </c>
      <c r="F815" s="34">
        <v>1000</v>
      </c>
      <c r="G815" s="36">
        <v>2640</v>
      </c>
      <c r="H815" s="36">
        <v>10000</v>
      </c>
      <c r="I815" s="37">
        <v>2.5000000000000001E-2</v>
      </c>
      <c r="J815" s="9">
        <f t="shared" si="24"/>
        <v>25740000</v>
      </c>
      <c r="K815" s="9">
        <f t="shared" si="25"/>
        <v>29858399.999999996</v>
      </c>
    </row>
    <row r="816" spans="1:11" x14ac:dyDescent="0.2">
      <c r="A816" s="34" t="s">
        <v>13</v>
      </c>
      <c r="B816" s="34" t="s">
        <v>29</v>
      </c>
      <c r="C816" s="34" t="s">
        <v>32</v>
      </c>
      <c r="D816" s="35">
        <v>41413</v>
      </c>
      <c r="E816" s="34" t="s">
        <v>34</v>
      </c>
      <c r="F816" s="34">
        <v>500</v>
      </c>
      <c r="G816" s="36">
        <v>2540</v>
      </c>
      <c r="H816" s="36">
        <v>5000</v>
      </c>
      <c r="I816" s="37">
        <v>0.02</v>
      </c>
      <c r="J816" s="9">
        <f t="shared" si="24"/>
        <v>12446000</v>
      </c>
      <c r="K816" s="9">
        <f t="shared" si="25"/>
        <v>14437359.999999998</v>
      </c>
    </row>
    <row r="817" spans="1:11" x14ac:dyDescent="0.2">
      <c r="A817" s="34" t="s">
        <v>13</v>
      </c>
      <c r="B817" s="34" t="s">
        <v>29</v>
      </c>
      <c r="C817" s="34" t="s">
        <v>32</v>
      </c>
      <c r="D817" s="35">
        <v>41417</v>
      </c>
      <c r="E817" s="34" t="s">
        <v>38</v>
      </c>
      <c r="F817" s="34">
        <v>250</v>
      </c>
      <c r="G817" s="36">
        <v>2440</v>
      </c>
      <c r="H817" s="36">
        <v>2500</v>
      </c>
      <c r="I817" s="37">
        <v>0.04</v>
      </c>
      <c r="J817" s="9">
        <f t="shared" si="24"/>
        <v>5856000</v>
      </c>
      <c r="K817" s="9">
        <f t="shared" si="25"/>
        <v>6792959.9999999991</v>
      </c>
    </row>
    <row r="818" spans="1:11" x14ac:dyDescent="0.2">
      <c r="A818" s="34" t="s">
        <v>13</v>
      </c>
      <c r="B818" s="34" t="s">
        <v>29</v>
      </c>
      <c r="C818" s="34" t="s">
        <v>31</v>
      </c>
      <c r="D818" s="35">
        <v>41404</v>
      </c>
      <c r="E818" s="34" t="s">
        <v>37</v>
      </c>
      <c r="F818" s="34">
        <v>250</v>
      </c>
      <c r="G818" s="36">
        <v>2615</v>
      </c>
      <c r="H818" s="36">
        <v>2500</v>
      </c>
      <c r="I818" s="37">
        <v>3.5000000000000003E-2</v>
      </c>
      <c r="J818" s="9">
        <f t="shared" si="24"/>
        <v>6308687.5</v>
      </c>
      <c r="K818" s="9">
        <f t="shared" si="25"/>
        <v>7318077.4999999991</v>
      </c>
    </row>
    <row r="819" spans="1:11" x14ac:dyDescent="0.2">
      <c r="A819" s="34" t="s">
        <v>13</v>
      </c>
      <c r="B819" s="34" t="s">
        <v>29</v>
      </c>
      <c r="C819" s="34" t="s">
        <v>31</v>
      </c>
      <c r="D819" s="35">
        <v>41408</v>
      </c>
      <c r="E819" s="34" t="s">
        <v>35</v>
      </c>
      <c r="F819" s="34">
        <v>2000</v>
      </c>
      <c r="G819" s="36">
        <v>2515</v>
      </c>
      <c r="H819" s="36">
        <v>20000</v>
      </c>
      <c r="I819" s="37">
        <v>0.03</v>
      </c>
      <c r="J819" s="9">
        <f t="shared" si="24"/>
        <v>48791000</v>
      </c>
      <c r="K819" s="9">
        <f t="shared" si="25"/>
        <v>56597559.999999993</v>
      </c>
    </row>
    <row r="820" spans="1:11" x14ac:dyDescent="0.2">
      <c r="A820" s="34" t="s">
        <v>13</v>
      </c>
      <c r="B820" s="34" t="s">
        <v>29</v>
      </c>
      <c r="C820" s="34" t="s">
        <v>31</v>
      </c>
      <c r="D820" s="35">
        <v>41412</v>
      </c>
      <c r="E820" s="34" t="s">
        <v>39</v>
      </c>
      <c r="F820" s="34">
        <v>3000</v>
      </c>
      <c r="G820" s="36">
        <v>2415</v>
      </c>
      <c r="H820" s="36">
        <v>30000</v>
      </c>
      <c r="I820" s="37">
        <v>1.4999999999999999E-2</v>
      </c>
      <c r="J820" s="9">
        <f t="shared" si="24"/>
        <v>71363250</v>
      </c>
      <c r="K820" s="9">
        <f t="shared" si="25"/>
        <v>82781370</v>
      </c>
    </row>
    <row r="821" spans="1:11" x14ac:dyDescent="0.2">
      <c r="A821" s="34" t="s">
        <v>13</v>
      </c>
      <c r="B821" s="34" t="s">
        <v>29</v>
      </c>
      <c r="C821" s="34" t="s">
        <v>30</v>
      </c>
      <c r="D821" s="35">
        <v>41395</v>
      </c>
      <c r="E821" s="34" t="s">
        <v>34</v>
      </c>
      <c r="F821" s="34">
        <v>2000</v>
      </c>
      <c r="G821" s="36">
        <v>2690</v>
      </c>
      <c r="H821" s="36">
        <v>20000</v>
      </c>
      <c r="I821" s="37">
        <v>0.02</v>
      </c>
      <c r="J821" s="9">
        <f t="shared" si="24"/>
        <v>52724000</v>
      </c>
      <c r="K821" s="9">
        <f t="shared" si="25"/>
        <v>61159839.999999993</v>
      </c>
    </row>
    <row r="822" spans="1:11" x14ac:dyDescent="0.2">
      <c r="A822" s="34" t="s">
        <v>13</v>
      </c>
      <c r="B822" s="34" t="s">
        <v>29</v>
      </c>
      <c r="C822" s="34" t="s">
        <v>30</v>
      </c>
      <c r="D822" s="35">
        <v>41399</v>
      </c>
      <c r="E822" s="34" t="s">
        <v>38</v>
      </c>
      <c r="F822" s="34">
        <v>3000</v>
      </c>
      <c r="G822" s="36">
        <v>2590</v>
      </c>
      <c r="H822" s="36">
        <v>30000</v>
      </c>
      <c r="I822" s="37">
        <v>0.04</v>
      </c>
      <c r="J822" s="9">
        <f t="shared" si="24"/>
        <v>74592000</v>
      </c>
      <c r="K822" s="9">
        <f t="shared" si="25"/>
        <v>86526720</v>
      </c>
    </row>
    <row r="823" spans="1:11" x14ac:dyDescent="0.2">
      <c r="A823" s="34" t="s">
        <v>13</v>
      </c>
      <c r="B823" s="34" t="s">
        <v>29</v>
      </c>
      <c r="C823" s="34" t="s">
        <v>30</v>
      </c>
      <c r="D823" s="35">
        <v>41403</v>
      </c>
      <c r="E823" s="34" t="s">
        <v>36</v>
      </c>
      <c r="F823" s="34">
        <v>5000</v>
      </c>
      <c r="G823" s="36">
        <v>2490</v>
      </c>
      <c r="H823" s="36">
        <v>5000</v>
      </c>
      <c r="I823" s="37">
        <v>2.5000000000000001E-2</v>
      </c>
      <c r="J823" s="9">
        <f t="shared" si="24"/>
        <v>12138750</v>
      </c>
      <c r="K823" s="9">
        <f t="shared" si="25"/>
        <v>14080949.999999998</v>
      </c>
    </row>
    <row r="824" spans="1:11" x14ac:dyDescent="0.2">
      <c r="A824" s="34" t="s">
        <v>13</v>
      </c>
      <c r="B824" s="34" t="s">
        <v>29</v>
      </c>
      <c r="C824" s="34" t="s">
        <v>30</v>
      </c>
      <c r="D824" s="35">
        <v>41407</v>
      </c>
      <c r="E824" s="34" t="s">
        <v>34</v>
      </c>
      <c r="F824" s="34">
        <v>1500</v>
      </c>
      <c r="G824" s="36">
        <v>2390</v>
      </c>
      <c r="H824" s="36">
        <v>15000</v>
      </c>
      <c r="I824" s="37">
        <v>0.02</v>
      </c>
      <c r="J824" s="9">
        <f t="shared" si="24"/>
        <v>35133000</v>
      </c>
      <c r="K824" s="9">
        <f t="shared" si="25"/>
        <v>40754280</v>
      </c>
    </row>
    <row r="825" spans="1:11" x14ac:dyDescent="0.2">
      <c r="A825" s="34" t="s">
        <v>13</v>
      </c>
      <c r="B825" s="34" t="s">
        <v>29</v>
      </c>
      <c r="C825" s="34" t="s">
        <v>33</v>
      </c>
      <c r="D825" s="35">
        <v>41398</v>
      </c>
      <c r="E825" s="34" t="s">
        <v>37</v>
      </c>
      <c r="F825" s="34">
        <v>1000</v>
      </c>
      <c r="G825" s="36">
        <v>2465</v>
      </c>
      <c r="H825" s="36">
        <v>10000</v>
      </c>
      <c r="I825" s="37">
        <v>3.5000000000000003E-2</v>
      </c>
      <c r="J825" s="9">
        <f t="shared" si="24"/>
        <v>23787250</v>
      </c>
      <c r="K825" s="9">
        <f t="shared" si="25"/>
        <v>27593209.999999996</v>
      </c>
    </row>
    <row r="826" spans="1:11" x14ac:dyDescent="0.2">
      <c r="A826" s="34" t="s">
        <v>13</v>
      </c>
      <c r="B826" s="34" t="s">
        <v>29</v>
      </c>
      <c r="C826" s="34" t="s">
        <v>33</v>
      </c>
      <c r="D826" s="35">
        <v>41414</v>
      </c>
      <c r="E826" s="34" t="s">
        <v>35</v>
      </c>
      <c r="F826" s="34">
        <v>5000</v>
      </c>
      <c r="G826" s="36">
        <v>2665</v>
      </c>
      <c r="H826" s="36">
        <v>5000</v>
      </c>
      <c r="I826" s="37">
        <v>0.03</v>
      </c>
      <c r="J826" s="9">
        <f t="shared" si="24"/>
        <v>12925250</v>
      </c>
      <c r="K826" s="9">
        <f t="shared" si="25"/>
        <v>14993289.999999998</v>
      </c>
    </row>
    <row r="827" spans="1:11" x14ac:dyDescent="0.2">
      <c r="A827" s="34" t="s">
        <v>13</v>
      </c>
      <c r="B827" s="34" t="s">
        <v>29</v>
      </c>
      <c r="C827" s="34" t="s">
        <v>33</v>
      </c>
      <c r="D827" s="35">
        <v>41418</v>
      </c>
      <c r="E827" s="34" t="s">
        <v>39</v>
      </c>
      <c r="F827" s="34">
        <v>1500</v>
      </c>
      <c r="G827" s="36">
        <v>2565</v>
      </c>
      <c r="H827" s="36">
        <v>15000</v>
      </c>
      <c r="I827" s="37">
        <v>1.4999999999999999E-2</v>
      </c>
      <c r="J827" s="9">
        <f t="shared" si="24"/>
        <v>37897875</v>
      </c>
      <c r="K827" s="9">
        <f t="shared" si="25"/>
        <v>43961535</v>
      </c>
    </row>
    <row r="828" spans="1:11" x14ac:dyDescent="0.2">
      <c r="A828" s="34" t="s">
        <v>13</v>
      </c>
      <c r="B828" s="34" t="s">
        <v>27</v>
      </c>
      <c r="C828" s="34" t="s">
        <v>32</v>
      </c>
      <c r="D828" s="35">
        <v>41397</v>
      </c>
      <c r="E828" s="34" t="s">
        <v>36</v>
      </c>
      <c r="F828" s="34">
        <v>250</v>
      </c>
      <c r="G828" s="36">
        <v>2580</v>
      </c>
      <c r="H828" s="36">
        <v>2500</v>
      </c>
      <c r="I828" s="37">
        <v>2.5000000000000001E-2</v>
      </c>
      <c r="J828" s="9">
        <f t="shared" si="24"/>
        <v>6288750</v>
      </c>
      <c r="K828" s="9">
        <f t="shared" si="25"/>
        <v>7294949.9999999991</v>
      </c>
    </row>
    <row r="829" spans="1:11" x14ac:dyDescent="0.2">
      <c r="A829" s="34" t="s">
        <v>13</v>
      </c>
      <c r="B829" s="34" t="s">
        <v>27</v>
      </c>
      <c r="C829" s="34" t="s">
        <v>32</v>
      </c>
      <c r="D829" s="35">
        <v>41401</v>
      </c>
      <c r="E829" s="34" t="s">
        <v>34</v>
      </c>
      <c r="F829" s="34">
        <v>2000</v>
      </c>
      <c r="G829" s="36">
        <v>2480</v>
      </c>
      <c r="H829" s="36">
        <v>20000</v>
      </c>
      <c r="I829" s="37">
        <v>0.02</v>
      </c>
      <c r="J829" s="9">
        <f t="shared" si="24"/>
        <v>48608000</v>
      </c>
      <c r="K829" s="9">
        <f t="shared" si="25"/>
        <v>56385279.999999993</v>
      </c>
    </row>
    <row r="830" spans="1:11" x14ac:dyDescent="0.2">
      <c r="A830" s="34" t="s">
        <v>13</v>
      </c>
      <c r="B830" s="34" t="s">
        <v>27</v>
      </c>
      <c r="C830" s="34" t="s">
        <v>32</v>
      </c>
      <c r="D830" s="35">
        <v>41405</v>
      </c>
      <c r="E830" s="34" t="s">
        <v>38</v>
      </c>
      <c r="F830" s="34">
        <v>3000</v>
      </c>
      <c r="G830" s="36">
        <v>2380</v>
      </c>
      <c r="H830" s="36">
        <v>30000</v>
      </c>
      <c r="I830" s="37">
        <v>0.04</v>
      </c>
      <c r="J830" s="9">
        <f t="shared" si="24"/>
        <v>68544000</v>
      </c>
      <c r="K830" s="9">
        <f t="shared" si="25"/>
        <v>79511040</v>
      </c>
    </row>
    <row r="831" spans="1:11" x14ac:dyDescent="0.2">
      <c r="A831" s="34" t="s">
        <v>13</v>
      </c>
      <c r="B831" s="34" t="s">
        <v>27</v>
      </c>
      <c r="C831" s="34" t="s">
        <v>32</v>
      </c>
      <c r="D831" s="35">
        <v>41417</v>
      </c>
      <c r="E831" s="34" t="s">
        <v>38</v>
      </c>
      <c r="F831" s="34">
        <v>500</v>
      </c>
      <c r="G831" s="36">
        <v>2680</v>
      </c>
      <c r="H831" s="36">
        <v>5000</v>
      </c>
      <c r="I831" s="37">
        <v>0.04</v>
      </c>
      <c r="J831" s="9">
        <f t="shared" si="24"/>
        <v>12864000</v>
      </c>
      <c r="K831" s="9">
        <f t="shared" si="25"/>
        <v>14922239.999999998</v>
      </c>
    </row>
    <row r="832" spans="1:11" x14ac:dyDescent="0.2">
      <c r="A832" s="34" t="s">
        <v>13</v>
      </c>
      <c r="B832" s="34" t="s">
        <v>27</v>
      </c>
      <c r="C832" s="34" t="s">
        <v>31</v>
      </c>
      <c r="D832" s="35">
        <v>41396</v>
      </c>
      <c r="E832" s="34" t="s">
        <v>35</v>
      </c>
      <c r="F832" s="34">
        <v>5000</v>
      </c>
      <c r="G832" s="36">
        <v>2455</v>
      </c>
      <c r="H832" s="36">
        <v>5000</v>
      </c>
      <c r="I832" s="37">
        <v>0.03</v>
      </c>
      <c r="J832" s="9">
        <f t="shared" si="24"/>
        <v>11906750</v>
      </c>
      <c r="K832" s="9">
        <f t="shared" si="25"/>
        <v>13811829.999999998</v>
      </c>
    </row>
    <row r="833" spans="1:11" x14ac:dyDescent="0.2">
      <c r="A833" s="34" t="s">
        <v>13</v>
      </c>
      <c r="B833" s="34" t="s">
        <v>27</v>
      </c>
      <c r="C833" s="34" t="s">
        <v>31</v>
      </c>
      <c r="D833" s="35">
        <v>41412</v>
      </c>
      <c r="E833" s="34" t="s">
        <v>39</v>
      </c>
      <c r="F833" s="34">
        <v>2000</v>
      </c>
      <c r="G833" s="36">
        <v>2655</v>
      </c>
      <c r="H833" s="36">
        <v>20000</v>
      </c>
      <c r="I833" s="37">
        <v>1.4999999999999999E-2</v>
      </c>
      <c r="J833" s="9">
        <f t="shared" si="24"/>
        <v>52303500</v>
      </c>
      <c r="K833" s="9">
        <f t="shared" si="25"/>
        <v>60672059.999999993</v>
      </c>
    </row>
    <row r="834" spans="1:11" x14ac:dyDescent="0.2">
      <c r="A834" s="34" t="s">
        <v>13</v>
      </c>
      <c r="B834" s="34" t="s">
        <v>27</v>
      </c>
      <c r="C834" s="34" t="s">
        <v>31</v>
      </c>
      <c r="D834" s="35">
        <v>41416</v>
      </c>
      <c r="E834" s="34" t="s">
        <v>37</v>
      </c>
      <c r="F834" s="34">
        <v>3000</v>
      </c>
      <c r="G834" s="36">
        <v>2555</v>
      </c>
      <c r="H834" s="36">
        <v>30000</v>
      </c>
      <c r="I834" s="37">
        <v>3.5000000000000003E-2</v>
      </c>
      <c r="J834" s="9">
        <f t="shared" ref="J834:J897" si="26">G834*H834*(1-I834)</f>
        <v>73967250</v>
      </c>
      <c r="K834" s="9">
        <f t="shared" ref="K834:K897" si="27">J834*1.16</f>
        <v>85802010</v>
      </c>
    </row>
    <row r="835" spans="1:11" x14ac:dyDescent="0.2">
      <c r="A835" s="34" t="s">
        <v>13</v>
      </c>
      <c r="B835" s="34" t="s">
        <v>27</v>
      </c>
      <c r="C835" s="34" t="s">
        <v>30</v>
      </c>
      <c r="D835" s="35">
        <v>41407</v>
      </c>
      <c r="E835" s="34" t="s">
        <v>34</v>
      </c>
      <c r="F835" s="34">
        <v>5000</v>
      </c>
      <c r="G835" s="36">
        <v>2630</v>
      </c>
      <c r="H835" s="36">
        <v>5000</v>
      </c>
      <c r="I835" s="37">
        <v>0.02</v>
      </c>
      <c r="J835" s="9">
        <f t="shared" si="26"/>
        <v>12887000</v>
      </c>
      <c r="K835" s="9">
        <f t="shared" si="27"/>
        <v>14948919.999999998</v>
      </c>
    </row>
    <row r="836" spans="1:11" x14ac:dyDescent="0.2">
      <c r="A836" s="34" t="s">
        <v>13</v>
      </c>
      <c r="B836" s="34" t="s">
        <v>27</v>
      </c>
      <c r="C836" s="34" t="s">
        <v>30</v>
      </c>
      <c r="D836" s="35">
        <v>41411</v>
      </c>
      <c r="E836" s="34" t="s">
        <v>38</v>
      </c>
      <c r="F836" s="34">
        <v>1500</v>
      </c>
      <c r="G836" s="36">
        <v>2530</v>
      </c>
      <c r="H836" s="36">
        <v>15000</v>
      </c>
      <c r="I836" s="37">
        <v>0.04</v>
      </c>
      <c r="J836" s="9">
        <f t="shared" si="26"/>
        <v>36432000</v>
      </c>
      <c r="K836" s="9">
        <f t="shared" si="27"/>
        <v>42261120</v>
      </c>
    </row>
    <row r="837" spans="1:11" x14ac:dyDescent="0.2">
      <c r="A837" s="34" t="s">
        <v>13</v>
      </c>
      <c r="B837" s="34" t="s">
        <v>27</v>
      </c>
      <c r="C837" s="34" t="s">
        <v>30</v>
      </c>
      <c r="D837" s="35">
        <v>41415</v>
      </c>
      <c r="E837" s="34" t="s">
        <v>36</v>
      </c>
      <c r="F837" s="34">
        <v>1000</v>
      </c>
      <c r="G837" s="36">
        <v>2430</v>
      </c>
      <c r="H837" s="36">
        <v>10000</v>
      </c>
      <c r="I837" s="37">
        <v>2.5000000000000001E-2</v>
      </c>
      <c r="J837" s="9">
        <f t="shared" si="26"/>
        <v>23692500</v>
      </c>
      <c r="K837" s="9">
        <f t="shared" si="27"/>
        <v>27483299.999999996</v>
      </c>
    </row>
    <row r="838" spans="1:11" x14ac:dyDescent="0.2">
      <c r="A838" s="34" t="s">
        <v>13</v>
      </c>
      <c r="B838" s="34" t="s">
        <v>27</v>
      </c>
      <c r="C838" s="34" t="s">
        <v>33</v>
      </c>
      <c r="D838" s="35">
        <v>41402</v>
      </c>
      <c r="E838" s="34" t="s">
        <v>35</v>
      </c>
      <c r="F838" s="34">
        <v>1000</v>
      </c>
      <c r="G838" s="36">
        <v>2605</v>
      </c>
      <c r="H838" s="36">
        <v>10000</v>
      </c>
      <c r="I838" s="37">
        <v>0.03</v>
      </c>
      <c r="J838" s="9">
        <f t="shared" si="26"/>
        <v>25268500</v>
      </c>
      <c r="K838" s="9">
        <f t="shared" si="27"/>
        <v>29311459.999999996</v>
      </c>
    </row>
    <row r="839" spans="1:11" x14ac:dyDescent="0.2">
      <c r="A839" s="34" t="s">
        <v>13</v>
      </c>
      <c r="B839" s="34" t="s">
        <v>27</v>
      </c>
      <c r="C839" s="34" t="s">
        <v>33</v>
      </c>
      <c r="D839" s="35">
        <v>41406</v>
      </c>
      <c r="E839" s="34" t="s">
        <v>39</v>
      </c>
      <c r="F839" s="34">
        <v>500</v>
      </c>
      <c r="G839" s="36">
        <v>2505</v>
      </c>
      <c r="H839" s="36">
        <v>5000</v>
      </c>
      <c r="I839" s="37">
        <v>1.4999999999999999E-2</v>
      </c>
      <c r="J839" s="9">
        <f t="shared" si="26"/>
        <v>12337125</v>
      </c>
      <c r="K839" s="9">
        <f t="shared" si="27"/>
        <v>14311064.999999998</v>
      </c>
    </row>
    <row r="840" spans="1:11" x14ac:dyDescent="0.2">
      <c r="A840" s="34" t="s">
        <v>13</v>
      </c>
      <c r="B840" s="34" t="s">
        <v>27</v>
      </c>
      <c r="C840" s="34" t="s">
        <v>33</v>
      </c>
      <c r="D840" s="35">
        <v>41410</v>
      </c>
      <c r="E840" s="34" t="s">
        <v>37</v>
      </c>
      <c r="F840" s="34">
        <v>250</v>
      </c>
      <c r="G840" s="36">
        <v>2405</v>
      </c>
      <c r="H840" s="36">
        <v>2500</v>
      </c>
      <c r="I840" s="37">
        <v>3.5000000000000003E-2</v>
      </c>
      <c r="J840" s="9">
        <f t="shared" si="26"/>
        <v>5802062.5</v>
      </c>
      <c r="K840" s="9">
        <f t="shared" si="27"/>
        <v>6730392.5</v>
      </c>
    </row>
    <row r="841" spans="1:11" x14ac:dyDescent="0.2">
      <c r="A841" s="34" t="s">
        <v>13</v>
      </c>
      <c r="B841" s="34" t="s">
        <v>26</v>
      </c>
      <c r="C841" s="34" t="s">
        <v>32</v>
      </c>
      <c r="D841" s="35">
        <v>41397</v>
      </c>
      <c r="E841" s="34" t="s">
        <v>36</v>
      </c>
      <c r="F841" s="34">
        <v>5000</v>
      </c>
      <c r="G841" s="36">
        <v>2700</v>
      </c>
      <c r="H841" s="36">
        <v>5000</v>
      </c>
      <c r="I841" s="37">
        <v>2.5000000000000001E-2</v>
      </c>
      <c r="J841" s="9">
        <f t="shared" si="26"/>
        <v>13162500</v>
      </c>
      <c r="K841" s="9">
        <f t="shared" si="27"/>
        <v>15268499.999999998</v>
      </c>
    </row>
    <row r="842" spans="1:11" x14ac:dyDescent="0.2">
      <c r="A842" s="34" t="s">
        <v>13</v>
      </c>
      <c r="B842" s="34" t="s">
        <v>26</v>
      </c>
      <c r="C842" s="34" t="s">
        <v>32</v>
      </c>
      <c r="D842" s="35">
        <v>41401</v>
      </c>
      <c r="E842" s="34" t="s">
        <v>34</v>
      </c>
      <c r="F842" s="34">
        <v>1500</v>
      </c>
      <c r="G842" s="36">
        <v>2600</v>
      </c>
      <c r="H842" s="36">
        <v>15000</v>
      </c>
      <c r="I842" s="37">
        <v>0.02</v>
      </c>
      <c r="J842" s="9">
        <f t="shared" si="26"/>
        <v>38220000</v>
      </c>
      <c r="K842" s="9">
        <f t="shared" si="27"/>
        <v>44335200</v>
      </c>
    </row>
    <row r="843" spans="1:11" x14ac:dyDescent="0.2">
      <c r="A843" s="34" t="s">
        <v>13</v>
      </c>
      <c r="B843" s="34" t="s">
        <v>26</v>
      </c>
      <c r="C843" s="34" t="s">
        <v>32</v>
      </c>
      <c r="D843" s="35">
        <v>41405</v>
      </c>
      <c r="E843" s="34" t="s">
        <v>38</v>
      </c>
      <c r="F843" s="34">
        <v>1000</v>
      </c>
      <c r="G843" s="36">
        <v>2500</v>
      </c>
      <c r="H843" s="36">
        <v>10000</v>
      </c>
      <c r="I843" s="37">
        <v>0.04</v>
      </c>
      <c r="J843" s="9">
        <f t="shared" si="26"/>
        <v>24000000</v>
      </c>
      <c r="K843" s="9">
        <f t="shared" si="27"/>
        <v>27839999.999999996</v>
      </c>
    </row>
    <row r="844" spans="1:11" x14ac:dyDescent="0.2">
      <c r="A844" s="34" t="s">
        <v>13</v>
      </c>
      <c r="B844" s="34" t="s">
        <v>26</v>
      </c>
      <c r="C844" s="34" t="s">
        <v>32</v>
      </c>
      <c r="D844" s="35">
        <v>41409</v>
      </c>
      <c r="E844" s="34" t="s">
        <v>36</v>
      </c>
      <c r="F844" s="34">
        <v>500</v>
      </c>
      <c r="G844" s="36">
        <v>2400</v>
      </c>
      <c r="H844" s="36">
        <v>5000</v>
      </c>
      <c r="I844" s="37">
        <v>2.5000000000000001E-2</v>
      </c>
      <c r="J844" s="9">
        <f t="shared" si="26"/>
        <v>11700000</v>
      </c>
      <c r="K844" s="9">
        <f t="shared" si="27"/>
        <v>13571999.999999998</v>
      </c>
    </row>
    <row r="845" spans="1:11" x14ac:dyDescent="0.2">
      <c r="A845" s="34" t="s">
        <v>13</v>
      </c>
      <c r="B845" s="34" t="s">
        <v>26</v>
      </c>
      <c r="C845" s="34" t="s">
        <v>31</v>
      </c>
      <c r="D845" s="35">
        <v>41396</v>
      </c>
      <c r="E845" s="34" t="s">
        <v>35</v>
      </c>
      <c r="F845" s="34">
        <v>500</v>
      </c>
      <c r="G845" s="36">
        <v>2575</v>
      </c>
      <c r="H845" s="36">
        <v>5000</v>
      </c>
      <c r="I845" s="37">
        <v>0.03</v>
      </c>
      <c r="J845" s="9">
        <f t="shared" si="26"/>
        <v>12488750</v>
      </c>
      <c r="K845" s="9">
        <f t="shared" si="27"/>
        <v>14486949.999999998</v>
      </c>
    </row>
    <row r="846" spans="1:11" x14ac:dyDescent="0.2">
      <c r="A846" s="34" t="s">
        <v>13</v>
      </c>
      <c r="B846" s="34" t="s">
        <v>26</v>
      </c>
      <c r="C846" s="34" t="s">
        <v>31</v>
      </c>
      <c r="D846" s="35">
        <v>41400</v>
      </c>
      <c r="E846" s="34" t="s">
        <v>39</v>
      </c>
      <c r="F846" s="34">
        <v>250</v>
      </c>
      <c r="G846" s="36">
        <v>2475</v>
      </c>
      <c r="H846" s="36">
        <v>2500</v>
      </c>
      <c r="I846" s="37">
        <v>1.4999999999999999E-2</v>
      </c>
      <c r="J846" s="9">
        <f t="shared" si="26"/>
        <v>6094687.5</v>
      </c>
      <c r="K846" s="9">
        <f t="shared" si="27"/>
        <v>7069837.4999999991</v>
      </c>
    </row>
    <row r="847" spans="1:11" x14ac:dyDescent="0.2">
      <c r="A847" s="34" t="s">
        <v>13</v>
      </c>
      <c r="B847" s="34" t="s">
        <v>26</v>
      </c>
      <c r="C847" s="34" t="s">
        <v>31</v>
      </c>
      <c r="D847" s="35">
        <v>41404</v>
      </c>
      <c r="E847" s="34" t="s">
        <v>37</v>
      </c>
      <c r="F847" s="34">
        <v>2000</v>
      </c>
      <c r="G847" s="36">
        <v>2375</v>
      </c>
      <c r="H847" s="36">
        <v>20000</v>
      </c>
      <c r="I847" s="37">
        <v>3.5000000000000003E-2</v>
      </c>
      <c r="J847" s="9">
        <f t="shared" si="26"/>
        <v>45837500</v>
      </c>
      <c r="K847" s="9">
        <f t="shared" si="27"/>
        <v>53171500</v>
      </c>
    </row>
    <row r="848" spans="1:11" x14ac:dyDescent="0.2">
      <c r="A848" s="34" t="s">
        <v>13</v>
      </c>
      <c r="B848" s="34" t="s">
        <v>26</v>
      </c>
      <c r="C848" s="34" t="s">
        <v>31</v>
      </c>
      <c r="D848" s="35">
        <v>41416</v>
      </c>
      <c r="E848" s="34" t="s">
        <v>37</v>
      </c>
      <c r="F848" s="34">
        <v>1000</v>
      </c>
      <c r="G848" s="36">
        <v>2675</v>
      </c>
      <c r="H848" s="36">
        <v>10000</v>
      </c>
      <c r="I848" s="37">
        <v>3.5000000000000003E-2</v>
      </c>
      <c r="J848" s="9">
        <f t="shared" si="26"/>
        <v>25813750</v>
      </c>
      <c r="K848" s="9">
        <f t="shared" si="27"/>
        <v>29943949.999999996</v>
      </c>
    </row>
    <row r="849" spans="1:11" x14ac:dyDescent="0.2">
      <c r="A849" s="34" t="s">
        <v>13</v>
      </c>
      <c r="B849" s="34" t="s">
        <v>26</v>
      </c>
      <c r="C849" s="34" t="s">
        <v>30</v>
      </c>
      <c r="D849" s="35">
        <v>41395</v>
      </c>
      <c r="E849" s="34" t="s">
        <v>34</v>
      </c>
      <c r="F849" s="34">
        <v>3000</v>
      </c>
      <c r="G849" s="36">
        <v>2450</v>
      </c>
      <c r="H849" s="36">
        <v>30000</v>
      </c>
      <c r="I849" s="37">
        <v>0.02</v>
      </c>
      <c r="J849" s="9">
        <f t="shared" si="26"/>
        <v>72030000</v>
      </c>
      <c r="K849" s="9">
        <f t="shared" si="27"/>
        <v>83554800</v>
      </c>
    </row>
    <row r="850" spans="1:11" x14ac:dyDescent="0.2">
      <c r="A850" s="34" t="s">
        <v>13</v>
      </c>
      <c r="B850" s="34" t="s">
        <v>26</v>
      </c>
      <c r="C850" s="34" t="s">
        <v>30</v>
      </c>
      <c r="D850" s="35">
        <v>41411</v>
      </c>
      <c r="E850" s="34" t="s">
        <v>38</v>
      </c>
      <c r="F850" s="34">
        <v>250</v>
      </c>
      <c r="G850" s="36">
        <v>2650</v>
      </c>
      <c r="H850" s="36">
        <v>2500</v>
      </c>
      <c r="I850" s="37">
        <v>0.04</v>
      </c>
      <c r="J850" s="9">
        <f t="shared" si="26"/>
        <v>6360000</v>
      </c>
      <c r="K850" s="9">
        <f t="shared" si="27"/>
        <v>7377599.9999999991</v>
      </c>
    </row>
    <row r="851" spans="1:11" x14ac:dyDescent="0.2">
      <c r="A851" s="34" t="s">
        <v>13</v>
      </c>
      <c r="B851" s="34" t="s">
        <v>26</v>
      </c>
      <c r="C851" s="34" t="s">
        <v>30</v>
      </c>
      <c r="D851" s="35">
        <v>41415</v>
      </c>
      <c r="E851" s="34" t="s">
        <v>36</v>
      </c>
      <c r="F851" s="34">
        <v>2000</v>
      </c>
      <c r="G851" s="36">
        <v>2550</v>
      </c>
      <c r="H851" s="36">
        <v>20000</v>
      </c>
      <c r="I851" s="37">
        <v>2.5000000000000001E-2</v>
      </c>
      <c r="J851" s="9">
        <f t="shared" si="26"/>
        <v>49725000</v>
      </c>
      <c r="K851" s="9">
        <f t="shared" si="27"/>
        <v>57680999.999999993</v>
      </c>
    </row>
    <row r="852" spans="1:11" x14ac:dyDescent="0.2">
      <c r="A852" s="34" t="s">
        <v>13</v>
      </c>
      <c r="B852" s="34" t="s">
        <v>26</v>
      </c>
      <c r="C852" s="34" t="s">
        <v>33</v>
      </c>
      <c r="D852" s="35">
        <v>41406</v>
      </c>
      <c r="E852" s="34" t="s">
        <v>39</v>
      </c>
      <c r="F852" s="34">
        <v>3000</v>
      </c>
      <c r="G852" s="36">
        <v>2625</v>
      </c>
      <c r="H852" s="36">
        <v>30000</v>
      </c>
      <c r="I852" s="37">
        <v>1.4999999999999999E-2</v>
      </c>
      <c r="J852" s="9">
        <f t="shared" si="26"/>
        <v>77568750</v>
      </c>
      <c r="K852" s="9">
        <f t="shared" si="27"/>
        <v>89979750</v>
      </c>
    </row>
    <row r="853" spans="1:11" x14ac:dyDescent="0.2">
      <c r="A853" s="34" t="s">
        <v>13</v>
      </c>
      <c r="B853" s="34" t="s">
        <v>26</v>
      </c>
      <c r="C853" s="34" t="s">
        <v>33</v>
      </c>
      <c r="D853" s="35">
        <v>41410</v>
      </c>
      <c r="E853" s="34" t="s">
        <v>37</v>
      </c>
      <c r="F853" s="34">
        <v>5000</v>
      </c>
      <c r="G853" s="36">
        <v>2525</v>
      </c>
      <c r="H853" s="36">
        <v>5000</v>
      </c>
      <c r="I853" s="37">
        <v>3.5000000000000003E-2</v>
      </c>
      <c r="J853" s="9">
        <f t="shared" si="26"/>
        <v>12183125</v>
      </c>
      <c r="K853" s="9">
        <f t="shared" si="27"/>
        <v>14132424.999999998</v>
      </c>
    </row>
    <row r="854" spans="1:11" x14ac:dyDescent="0.2">
      <c r="A854" s="34" t="s">
        <v>13</v>
      </c>
      <c r="B854" s="34" t="s">
        <v>26</v>
      </c>
      <c r="C854" s="34" t="s">
        <v>33</v>
      </c>
      <c r="D854" s="35">
        <v>41414</v>
      </c>
      <c r="E854" s="34" t="s">
        <v>35</v>
      </c>
      <c r="F854" s="34">
        <v>1500</v>
      </c>
      <c r="G854" s="36">
        <v>2425</v>
      </c>
      <c r="H854" s="36">
        <v>15000</v>
      </c>
      <c r="I854" s="37">
        <v>0.03</v>
      </c>
      <c r="J854" s="9">
        <f t="shared" si="26"/>
        <v>35283750</v>
      </c>
      <c r="K854" s="9">
        <f t="shared" si="27"/>
        <v>40929150</v>
      </c>
    </row>
    <row r="855" spans="1:11" x14ac:dyDescent="0.2">
      <c r="A855" s="34" t="s">
        <v>13</v>
      </c>
      <c r="B855" s="34" t="s">
        <v>25</v>
      </c>
      <c r="C855" s="34" t="s">
        <v>32</v>
      </c>
      <c r="D855" s="35">
        <v>41405</v>
      </c>
      <c r="E855" s="34" t="s">
        <v>38</v>
      </c>
      <c r="F855" s="34">
        <v>2000</v>
      </c>
      <c r="G855" s="36">
        <v>2620</v>
      </c>
      <c r="H855" s="36">
        <v>20000</v>
      </c>
      <c r="I855" s="37">
        <v>0.04</v>
      </c>
      <c r="J855" s="9">
        <f t="shared" si="26"/>
        <v>50304000</v>
      </c>
      <c r="K855" s="9">
        <f t="shared" si="27"/>
        <v>58352639.999999993</v>
      </c>
    </row>
    <row r="856" spans="1:11" x14ac:dyDescent="0.2">
      <c r="A856" s="34" t="s">
        <v>13</v>
      </c>
      <c r="B856" s="34" t="s">
        <v>25</v>
      </c>
      <c r="C856" s="34" t="s">
        <v>32</v>
      </c>
      <c r="D856" s="35">
        <v>41409</v>
      </c>
      <c r="E856" s="34" t="s">
        <v>36</v>
      </c>
      <c r="F856" s="34">
        <v>3000</v>
      </c>
      <c r="G856" s="36">
        <v>2520</v>
      </c>
      <c r="H856" s="36">
        <v>30000</v>
      </c>
      <c r="I856" s="37">
        <v>2.5000000000000001E-2</v>
      </c>
      <c r="J856" s="9">
        <f t="shared" si="26"/>
        <v>73710000</v>
      </c>
      <c r="K856" s="9">
        <f t="shared" si="27"/>
        <v>85503600</v>
      </c>
    </row>
    <row r="857" spans="1:11" x14ac:dyDescent="0.2">
      <c r="A857" s="34" t="s">
        <v>13</v>
      </c>
      <c r="B857" s="34" t="s">
        <v>25</v>
      </c>
      <c r="C857" s="34" t="s">
        <v>32</v>
      </c>
      <c r="D857" s="35">
        <v>41413</v>
      </c>
      <c r="E857" s="34" t="s">
        <v>34</v>
      </c>
      <c r="F857" s="34">
        <v>5000</v>
      </c>
      <c r="G857" s="36">
        <v>2420</v>
      </c>
      <c r="H857" s="36">
        <v>5000</v>
      </c>
      <c r="I857" s="37">
        <v>0.02</v>
      </c>
      <c r="J857" s="9">
        <f t="shared" si="26"/>
        <v>11858000</v>
      </c>
      <c r="K857" s="9">
        <f t="shared" si="27"/>
        <v>13755279.999999998</v>
      </c>
    </row>
    <row r="858" spans="1:11" x14ac:dyDescent="0.2">
      <c r="A858" s="34" t="s">
        <v>13</v>
      </c>
      <c r="B858" s="34" t="s">
        <v>25</v>
      </c>
      <c r="C858" s="34" t="s">
        <v>31</v>
      </c>
      <c r="D858" s="35">
        <v>41396</v>
      </c>
      <c r="E858" s="34" t="s">
        <v>35</v>
      </c>
      <c r="F858" s="34">
        <v>3000</v>
      </c>
      <c r="G858" s="36">
        <v>2695</v>
      </c>
      <c r="H858" s="36">
        <v>30000</v>
      </c>
      <c r="I858" s="37">
        <v>0.03</v>
      </c>
      <c r="J858" s="9">
        <f t="shared" si="26"/>
        <v>78424500</v>
      </c>
      <c r="K858" s="9">
        <f t="shared" si="27"/>
        <v>90972420</v>
      </c>
    </row>
    <row r="859" spans="1:11" x14ac:dyDescent="0.2">
      <c r="A859" s="34" t="s">
        <v>13</v>
      </c>
      <c r="B859" s="34" t="s">
        <v>25</v>
      </c>
      <c r="C859" s="34" t="s">
        <v>31</v>
      </c>
      <c r="D859" s="35">
        <v>41400</v>
      </c>
      <c r="E859" s="34" t="s">
        <v>39</v>
      </c>
      <c r="F859" s="34">
        <v>5000</v>
      </c>
      <c r="G859" s="36">
        <v>2595</v>
      </c>
      <c r="H859" s="36">
        <v>5000</v>
      </c>
      <c r="I859" s="37">
        <v>1.4999999999999999E-2</v>
      </c>
      <c r="J859" s="9">
        <f t="shared" si="26"/>
        <v>12780375</v>
      </c>
      <c r="K859" s="9">
        <f t="shared" si="27"/>
        <v>14825234.999999998</v>
      </c>
    </row>
    <row r="860" spans="1:11" x14ac:dyDescent="0.2">
      <c r="A860" s="34" t="s">
        <v>13</v>
      </c>
      <c r="B860" s="34" t="s">
        <v>25</v>
      </c>
      <c r="C860" s="34" t="s">
        <v>31</v>
      </c>
      <c r="D860" s="35">
        <v>41404</v>
      </c>
      <c r="E860" s="34" t="s">
        <v>37</v>
      </c>
      <c r="F860" s="34">
        <v>1500</v>
      </c>
      <c r="G860" s="36">
        <v>2495</v>
      </c>
      <c r="H860" s="36">
        <v>15000</v>
      </c>
      <c r="I860" s="37">
        <v>3.5000000000000003E-2</v>
      </c>
      <c r="J860" s="9">
        <f t="shared" si="26"/>
        <v>36115125</v>
      </c>
      <c r="K860" s="9">
        <f t="shared" si="27"/>
        <v>41893545</v>
      </c>
    </row>
    <row r="861" spans="1:11" x14ac:dyDescent="0.2">
      <c r="A861" s="34" t="s">
        <v>13</v>
      </c>
      <c r="B861" s="34" t="s">
        <v>25</v>
      </c>
      <c r="C861" s="34" t="s">
        <v>31</v>
      </c>
      <c r="D861" s="35">
        <v>41408</v>
      </c>
      <c r="E861" s="34" t="s">
        <v>35</v>
      </c>
      <c r="F861" s="34">
        <v>1000</v>
      </c>
      <c r="G861" s="36">
        <v>2395</v>
      </c>
      <c r="H861" s="36">
        <v>10000</v>
      </c>
      <c r="I861" s="37">
        <v>0.03</v>
      </c>
      <c r="J861" s="9">
        <f t="shared" si="26"/>
        <v>23231500</v>
      </c>
      <c r="K861" s="9">
        <f t="shared" si="27"/>
        <v>26948540</v>
      </c>
    </row>
    <row r="862" spans="1:11" x14ac:dyDescent="0.2">
      <c r="A862" s="34" t="s">
        <v>13</v>
      </c>
      <c r="B862" s="34" t="s">
        <v>25</v>
      </c>
      <c r="C862" s="34" t="s">
        <v>30</v>
      </c>
      <c r="D862" s="35">
        <v>41395</v>
      </c>
      <c r="E862" s="34" t="s">
        <v>34</v>
      </c>
      <c r="F862" s="34">
        <v>1000</v>
      </c>
      <c r="G862" s="36">
        <v>2570</v>
      </c>
      <c r="H862" s="36">
        <v>10000</v>
      </c>
      <c r="I862" s="37">
        <v>0.02</v>
      </c>
      <c r="J862" s="9">
        <f t="shared" si="26"/>
        <v>25186000</v>
      </c>
      <c r="K862" s="9">
        <f t="shared" si="27"/>
        <v>29215759.999999996</v>
      </c>
    </row>
    <row r="863" spans="1:11" x14ac:dyDescent="0.2">
      <c r="A863" s="34" t="s">
        <v>13</v>
      </c>
      <c r="B863" s="34" t="s">
        <v>25</v>
      </c>
      <c r="C863" s="34" t="s">
        <v>30</v>
      </c>
      <c r="D863" s="35">
        <v>41399</v>
      </c>
      <c r="E863" s="34" t="s">
        <v>38</v>
      </c>
      <c r="F863" s="34">
        <v>500</v>
      </c>
      <c r="G863" s="36">
        <v>2470</v>
      </c>
      <c r="H863" s="36">
        <v>5000</v>
      </c>
      <c r="I863" s="37">
        <v>0.04</v>
      </c>
      <c r="J863" s="9">
        <f t="shared" si="26"/>
        <v>11856000</v>
      </c>
      <c r="K863" s="9">
        <f t="shared" si="27"/>
        <v>13752959.999999998</v>
      </c>
    </row>
    <row r="864" spans="1:11" x14ac:dyDescent="0.2">
      <c r="A864" s="34" t="s">
        <v>13</v>
      </c>
      <c r="B864" s="34" t="s">
        <v>25</v>
      </c>
      <c r="C864" s="34" t="s">
        <v>30</v>
      </c>
      <c r="D864" s="35">
        <v>41403</v>
      </c>
      <c r="E864" s="34" t="s">
        <v>36</v>
      </c>
      <c r="F864" s="34">
        <v>250</v>
      </c>
      <c r="G864" s="36">
        <v>2370</v>
      </c>
      <c r="H864" s="36">
        <v>2500</v>
      </c>
      <c r="I864" s="37">
        <v>2.5000000000000001E-2</v>
      </c>
      <c r="J864" s="9">
        <f t="shared" si="26"/>
        <v>5776875</v>
      </c>
      <c r="K864" s="9">
        <f t="shared" si="27"/>
        <v>6701175</v>
      </c>
    </row>
    <row r="865" spans="1:11" x14ac:dyDescent="0.2">
      <c r="A865" s="34" t="s">
        <v>13</v>
      </c>
      <c r="B865" s="34" t="s">
        <v>25</v>
      </c>
      <c r="C865" s="34" t="s">
        <v>30</v>
      </c>
      <c r="D865" s="35">
        <v>41415</v>
      </c>
      <c r="E865" s="34" t="s">
        <v>36</v>
      </c>
      <c r="F865" s="34">
        <v>1500</v>
      </c>
      <c r="G865" s="36">
        <v>2670</v>
      </c>
      <c r="H865" s="36">
        <v>15000</v>
      </c>
      <c r="I865" s="37">
        <v>2.5000000000000001E-2</v>
      </c>
      <c r="J865" s="9">
        <f t="shared" si="26"/>
        <v>39048750</v>
      </c>
      <c r="K865" s="9">
        <f t="shared" si="27"/>
        <v>45296550</v>
      </c>
    </row>
    <row r="866" spans="1:11" x14ac:dyDescent="0.2">
      <c r="A866" s="34" t="s">
        <v>13</v>
      </c>
      <c r="B866" s="34" t="s">
        <v>25</v>
      </c>
      <c r="C866" s="34" t="s">
        <v>33</v>
      </c>
      <c r="D866" s="35">
        <v>41410</v>
      </c>
      <c r="E866" s="34" t="s">
        <v>37</v>
      </c>
      <c r="F866" s="34">
        <v>500</v>
      </c>
      <c r="G866" s="36">
        <v>2645</v>
      </c>
      <c r="H866" s="36">
        <v>5000</v>
      </c>
      <c r="I866" s="37">
        <v>3.5000000000000003E-2</v>
      </c>
      <c r="J866" s="9">
        <f t="shared" si="26"/>
        <v>12762125</v>
      </c>
      <c r="K866" s="9">
        <f t="shared" si="27"/>
        <v>14804064.999999998</v>
      </c>
    </row>
    <row r="867" spans="1:11" x14ac:dyDescent="0.2">
      <c r="A867" s="34" t="s">
        <v>13</v>
      </c>
      <c r="B867" s="34" t="s">
        <v>25</v>
      </c>
      <c r="C867" s="34" t="s">
        <v>33</v>
      </c>
      <c r="D867" s="35">
        <v>41414</v>
      </c>
      <c r="E867" s="34" t="s">
        <v>35</v>
      </c>
      <c r="F867" s="34">
        <v>250</v>
      </c>
      <c r="G867" s="36">
        <v>2545</v>
      </c>
      <c r="H867" s="36">
        <v>2500</v>
      </c>
      <c r="I867" s="37">
        <v>0.03</v>
      </c>
      <c r="J867" s="9">
        <f t="shared" si="26"/>
        <v>6171625</v>
      </c>
      <c r="K867" s="9">
        <f t="shared" si="27"/>
        <v>7159084.9999999991</v>
      </c>
    </row>
    <row r="868" spans="1:11" x14ac:dyDescent="0.2">
      <c r="A868" s="34" t="s">
        <v>13</v>
      </c>
      <c r="B868" s="34" t="s">
        <v>25</v>
      </c>
      <c r="C868" s="34" t="s">
        <v>33</v>
      </c>
      <c r="D868" s="35">
        <v>41418</v>
      </c>
      <c r="E868" s="34" t="s">
        <v>39</v>
      </c>
      <c r="F868" s="34">
        <v>2000</v>
      </c>
      <c r="G868" s="36">
        <v>2445</v>
      </c>
      <c r="H868" s="36">
        <v>20000</v>
      </c>
      <c r="I868" s="37">
        <v>1.4999999999999999E-2</v>
      </c>
      <c r="J868" s="9">
        <f t="shared" si="26"/>
        <v>48166500</v>
      </c>
      <c r="K868" s="9">
        <f t="shared" si="27"/>
        <v>55873139.999999993</v>
      </c>
    </row>
    <row r="869" spans="1:11" x14ac:dyDescent="0.2">
      <c r="A869" s="34" t="s">
        <v>24</v>
      </c>
      <c r="B869" s="34" t="s">
        <v>28</v>
      </c>
      <c r="C869" s="34" t="s">
        <v>32</v>
      </c>
      <c r="D869" s="35">
        <v>41401</v>
      </c>
      <c r="E869" s="34" t="s">
        <v>34</v>
      </c>
      <c r="F869" s="34">
        <v>500</v>
      </c>
      <c r="G869" s="36">
        <v>2960</v>
      </c>
      <c r="H869" s="36">
        <v>5000</v>
      </c>
      <c r="I869" s="37">
        <v>0.02</v>
      </c>
      <c r="J869" s="9">
        <f t="shared" si="26"/>
        <v>14504000</v>
      </c>
      <c r="K869" s="9">
        <f t="shared" si="27"/>
        <v>16824640</v>
      </c>
    </row>
    <row r="870" spans="1:11" x14ac:dyDescent="0.2">
      <c r="A870" s="34" t="s">
        <v>24</v>
      </c>
      <c r="B870" s="34" t="s">
        <v>28</v>
      </c>
      <c r="C870" s="34" t="s">
        <v>32</v>
      </c>
      <c r="D870" s="35">
        <v>41405</v>
      </c>
      <c r="E870" s="34" t="s">
        <v>38</v>
      </c>
      <c r="F870" s="34">
        <v>250</v>
      </c>
      <c r="G870" s="36">
        <v>2860</v>
      </c>
      <c r="H870" s="36">
        <v>2500</v>
      </c>
      <c r="I870" s="37">
        <v>0.04</v>
      </c>
      <c r="J870" s="9">
        <f t="shared" si="26"/>
        <v>6864000</v>
      </c>
      <c r="K870" s="9">
        <f t="shared" si="27"/>
        <v>7962239.9999999991</v>
      </c>
    </row>
    <row r="871" spans="1:11" x14ac:dyDescent="0.2">
      <c r="A871" s="34" t="s">
        <v>24</v>
      </c>
      <c r="B871" s="34" t="s">
        <v>28</v>
      </c>
      <c r="C871" s="34" t="s">
        <v>32</v>
      </c>
      <c r="D871" s="35">
        <v>41409</v>
      </c>
      <c r="E871" s="34" t="s">
        <v>36</v>
      </c>
      <c r="F871" s="34">
        <v>2000</v>
      </c>
      <c r="G871" s="36">
        <v>2760</v>
      </c>
      <c r="H871" s="36">
        <v>20000</v>
      </c>
      <c r="I871" s="37">
        <v>2.5000000000000001E-2</v>
      </c>
      <c r="J871" s="9">
        <f t="shared" si="26"/>
        <v>53820000</v>
      </c>
      <c r="K871" s="9">
        <f t="shared" si="27"/>
        <v>62431199.999999993</v>
      </c>
    </row>
    <row r="872" spans="1:11" x14ac:dyDescent="0.2">
      <c r="A872" s="34" t="s">
        <v>24</v>
      </c>
      <c r="B872" s="34" t="s">
        <v>28</v>
      </c>
      <c r="C872" s="34" t="s">
        <v>31</v>
      </c>
      <c r="D872" s="35">
        <v>41396</v>
      </c>
      <c r="E872" s="34" t="s">
        <v>35</v>
      </c>
      <c r="F872" s="34">
        <v>2000</v>
      </c>
      <c r="G872" s="36">
        <v>2935</v>
      </c>
      <c r="H872" s="36">
        <v>20000</v>
      </c>
      <c r="I872" s="37">
        <v>0.03</v>
      </c>
      <c r="J872" s="9">
        <f t="shared" si="26"/>
        <v>56939000</v>
      </c>
      <c r="K872" s="9">
        <f t="shared" si="27"/>
        <v>66049239.999999993</v>
      </c>
    </row>
    <row r="873" spans="1:11" x14ac:dyDescent="0.2">
      <c r="A873" s="34" t="s">
        <v>24</v>
      </c>
      <c r="B873" s="34" t="s">
        <v>28</v>
      </c>
      <c r="C873" s="34" t="s">
        <v>31</v>
      </c>
      <c r="D873" s="35">
        <v>41400</v>
      </c>
      <c r="E873" s="34" t="s">
        <v>39</v>
      </c>
      <c r="F873" s="34">
        <v>3000</v>
      </c>
      <c r="G873" s="36">
        <v>2835</v>
      </c>
      <c r="H873" s="36">
        <v>30000</v>
      </c>
      <c r="I873" s="37">
        <v>1.4999999999999999E-2</v>
      </c>
      <c r="J873" s="9">
        <f t="shared" si="26"/>
        <v>83774250</v>
      </c>
      <c r="K873" s="9">
        <f t="shared" si="27"/>
        <v>97178130</v>
      </c>
    </row>
    <row r="874" spans="1:11" x14ac:dyDescent="0.2">
      <c r="A874" s="34" t="s">
        <v>24</v>
      </c>
      <c r="B874" s="34" t="s">
        <v>28</v>
      </c>
      <c r="C874" s="34" t="s">
        <v>31</v>
      </c>
      <c r="D874" s="35">
        <v>41404</v>
      </c>
      <c r="E874" s="34" t="s">
        <v>37</v>
      </c>
      <c r="F874" s="34">
        <v>5000</v>
      </c>
      <c r="G874" s="36">
        <v>2735</v>
      </c>
      <c r="H874" s="36">
        <v>5000</v>
      </c>
      <c r="I874" s="37">
        <v>3.5000000000000003E-2</v>
      </c>
      <c r="J874" s="9">
        <f t="shared" si="26"/>
        <v>13196375</v>
      </c>
      <c r="K874" s="9">
        <f t="shared" si="27"/>
        <v>15307794.999999998</v>
      </c>
    </row>
    <row r="875" spans="1:11" x14ac:dyDescent="0.2">
      <c r="A875" s="34" t="s">
        <v>24</v>
      </c>
      <c r="B875" s="34" t="s">
        <v>28</v>
      </c>
      <c r="C875" s="34" t="s">
        <v>30</v>
      </c>
      <c r="D875" s="35">
        <v>41395</v>
      </c>
      <c r="E875" s="34" t="s">
        <v>34</v>
      </c>
      <c r="F875" s="34">
        <v>1500</v>
      </c>
      <c r="G875" s="36">
        <v>2810</v>
      </c>
      <c r="H875" s="36">
        <v>15000</v>
      </c>
      <c r="I875" s="37">
        <v>0.02</v>
      </c>
      <c r="J875" s="9">
        <f t="shared" si="26"/>
        <v>41307000</v>
      </c>
      <c r="K875" s="9">
        <f t="shared" si="27"/>
        <v>47916120</v>
      </c>
    </row>
    <row r="876" spans="1:11" x14ac:dyDescent="0.2">
      <c r="A876" s="34" t="s">
        <v>24</v>
      </c>
      <c r="B876" s="34" t="s">
        <v>28</v>
      </c>
      <c r="C876" s="34" t="s">
        <v>30</v>
      </c>
      <c r="D876" s="35">
        <v>41399</v>
      </c>
      <c r="E876" s="34" t="s">
        <v>38</v>
      </c>
      <c r="F876" s="34">
        <v>1000</v>
      </c>
      <c r="G876" s="36">
        <v>2710</v>
      </c>
      <c r="H876" s="36">
        <v>10000</v>
      </c>
      <c r="I876" s="37">
        <v>0.04</v>
      </c>
      <c r="J876" s="9">
        <f t="shared" si="26"/>
        <v>26016000</v>
      </c>
      <c r="K876" s="9">
        <f t="shared" si="27"/>
        <v>30178559.999999996</v>
      </c>
    </row>
    <row r="877" spans="1:11" x14ac:dyDescent="0.2">
      <c r="A877" s="34" t="s">
        <v>24</v>
      </c>
      <c r="B877" s="34" t="s">
        <v>28</v>
      </c>
      <c r="C877" s="34" t="s">
        <v>30</v>
      </c>
      <c r="D877" s="35">
        <v>41411</v>
      </c>
      <c r="E877" s="34" t="s">
        <v>38</v>
      </c>
      <c r="F877" s="34">
        <v>3000</v>
      </c>
      <c r="G877" s="36">
        <v>3010</v>
      </c>
      <c r="H877" s="36">
        <v>30000</v>
      </c>
      <c r="I877" s="37">
        <v>0.04</v>
      </c>
      <c r="J877" s="9">
        <f t="shared" si="26"/>
        <v>86688000</v>
      </c>
      <c r="K877" s="9">
        <f t="shared" si="27"/>
        <v>100558080</v>
      </c>
    </row>
    <row r="878" spans="1:11" x14ac:dyDescent="0.2">
      <c r="A878" s="34" t="s">
        <v>24</v>
      </c>
      <c r="B878" s="34" t="s">
        <v>28</v>
      </c>
      <c r="C878" s="34" t="s">
        <v>30</v>
      </c>
      <c r="D878" s="35">
        <v>41415</v>
      </c>
      <c r="E878" s="34" t="s">
        <v>36</v>
      </c>
      <c r="F878" s="34">
        <v>5000</v>
      </c>
      <c r="G878" s="36">
        <v>2910</v>
      </c>
      <c r="H878" s="36">
        <v>5000</v>
      </c>
      <c r="I878" s="37">
        <v>2.5000000000000001E-2</v>
      </c>
      <c r="J878" s="9">
        <f t="shared" si="26"/>
        <v>14186250</v>
      </c>
      <c r="K878" s="9">
        <f t="shared" si="27"/>
        <v>16456049.999999998</v>
      </c>
    </row>
    <row r="879" spans="1:11" x14ac:dyDescent="0.2">
      <c r="A879" s="34" t="s">
        <v>24</v>
      </c>
      <c r="B879" s="34" t="s">
        <v>28</v>
      </c>
      <c r="C879" s="34" t="s">
        <v>33</v>
      </c>
      <c r="D879" s="35">
        <v>41406</v>
      </c>
      <c r="E879" s="34" t="s">
        <v>39</v>
      </c>
      <c r="F879" s="34">
        <v>1500</v>
      </c>
      <c r="G879" s="36">
        <v>2985</v>
      </c>
      <c r="H879" s="36">
        <v>15000</v>
      </c>
      <c r="I879" s="37">
        <v>1.4999999999999999E-2</v>
      </c>
      <c r="J879" s="9">
        <f t="shared" si="26"/>
        <v>44103375</v>
      </c>
      <c r="K879" s="9">
        <f t="shared" si="27"/>
        <v>51159915</v>
      </c>
    </row>
    <row r="880" spans="1:11" x14ac:dyDescent="0.2">
      <c r="A880" s="34" t="s">
        <v>24</v>
      </c>
      <c r="B880" s="34" t="s">
        <v>28</v>
      </c>
      <c r="C880" s="34" t="s">
        <v>33</v>
      </c>
      <c r="D880" s="35">
        <v>41410</v>
      </c>
      <c r="E880" s="34" t="s">
        <v>37</v>
      </c>
      <c r="F880" s="34">
        <v>1000</v>
      </c>
      <c r="G880" s="36">
        <v>2885</v>
      </c>
      <c r="H880" s="36">
        <v>10000</v>
      </c>
      <c r="I880" s="37">
        <v>3.5000000000000003E-2</v>
      </c>
      <c r="J880" s="9">
        <f t="shared" si="26"/>
        <v>27840250</v>
      </c>
      <c r="K880" s="9">
        <f t="shared" si="27"/>
        <v>32294689.999999996</v>
      </c>
    </row>
    <row r="881" spans="1:11" x14ac:dyDescent="0.2">
      <c r="A881" s="34" t="s">
        <v>24</v>
      </c>
      <c r="B881" s="34" t="s">
        <v>28</v>
      </c>
      <c r="C881" s="34" t="s">
        <v>33</v>
      </c>
      <c r="D881" s="35">
        <v>41414</v>
      </c>
      <c r="E881" s="34" t="s">
        <v>35</v>
      </c>
      <c r="F881" s="34">
        <v>500</v>
      </c>
      <c r="G881" s="36">
        <v>2785</v>
      </c>
      <c r="H881" s="36">
        <v>5000</v>
      </c>
      <c r="I881" s="37">
        <v>0.03</v>
      </c>
      <c r="J881" s="9">
        <f t="shared" si="26"/>
        <v>13507250</v>
      </c>
      <c r="K881" s="9">
        <f t="shared" si="27"/>
        <v>15668409.999999998</v>
      </c>
    </row>
    <row r="882" spans="1:11" x14ac:dyDescent="0.2">
      <c r="A882" s="34" t="s">
        <v>24</v>
      </c>
      <c r="B882" s="34" t="s">
        <v>29</v>
      </c>
      <c r="C882" s="34" t="s">
        <v>32</v>
      </c>
      <c r="D882" s="35">
        <v>41397</v>
      </c>
      <c r="E882" s="34" t="s">
        <v>36</v>
      </c>
      <c r="F882" s="34">
        <v>3000</v>
      </c>
      <c r="G882" s="36">
        <v>2940</v>
      </c>
      <c r="H882" s="36">
        <v>30000</v>
      </c>
      <c r="I882" s="37">
        <v>2.5000000000000001E-2</v>
      </c>
      <c r="J882" s="9">
        <f t="shared" si="26"/>
        <v>85995000</v>
      </c>
      <c r="K882" s="9">
        <f t="shared" si="27"/>
        <v>99754200</v>
      </c>
    </row>
    <row r="883" spans="1:11" x14ac:dyDescent="0.2">
      <c r="A883" s="34" t="s">
        <v>24</v>
      </c>
      <c r="B883" s="34" t="s">
        <v>29</v>
      </c>
      <c r="C883" s="34" t="s">
        <v>32</v>
      </c>
      <c r="D883" s="35">
        <v>41401</v>
      </c>
      <c r="E883" s="34" t="s">
        <v>34</v>
      </c>
      <c r="F883" s="34">
        <v>5000</v>
      </c>
      <c r="G883" s="36">
        <v>2840</v>
      </c>
      <c r="H883" s="36">
        <v>5000</v>
      </c>
      <c r="I883" s="37">
        <v>0.02</v>
      </c>
      <c r="J883" s="9">
        <f t="shared" si="26"/>
        <v>13916000</v>
      </c>
      <c r="K883" s="9">
        <f t="shared" si="27"/>
        <v>16142559.999999998</v>
      </c>
    </row>
    <row r="884" spans="1:11" x14ac:dyDescent="0.2">
      <c r="A884" s="34" t="s">
        <v>24</v>
      </c>
      <c r="B884" s="34" t="s">
        <v>29</v>
      </c>
      <c r="C884" s="34" t="s">
        <v>32</v>
      </c>
      <c r="D884" s="35">
        <v>41405</v>
      </c>
      <c r="E884" s="34" t="s">
        <v>38</v>
      </c>
      <c r="F884" s="34">
        <v>1500</v>
      </c>
      <c r="G884" s="36">
        <v>2740</v>
      </c>
      <c r="H884" s="36">
        <v>15000</v>
      </c>
      <c r="I884" s="37">
        <v>0.04</v>
      </c>
      <c r="J884" s="9">
        <f t="shared" si="26"/>
        <v>39456000</v>
      </c>
      <c r="K884" s="9">
        <f t="shared" si="27"/>
        <v>45768960</v>
      </c>
    </row>
    <row r="885" spans="1:11" x14ac:dyDescent="0.2">
      <c r="A885" s="34" t="s">
        <v>24</v>
      </c>
      <c r="B885" s="34" t="s">
        <v>29</v>
      </c>
      <c r="C885" s="34" t="s">
        <v>31</v>
      </c>
      <c r="D885" s="35">
        <v>41396</v>
      </c>
      <c r="E885" s="34" t="s">
        <v>35</v>
      </c>
      <c r="F885" s="34">
        <v>1000</v>
      </c>
      <c r="G885" s="36">
        <v>2815</v>
      </c>
      <c r="H885" s="36">
        <v>10000</v>
      </c>
      <c r="I885" s="37">
        <v>0.03</v>
      </c>
      <c r="J885" s="9">
        <f t="shared" si="26"/>
        <v>27305500</v>
      </c>
      <c r="K885" s="9">
        <f t="shared" si="27"/>
        <v>31674379.999999996</v>
      </c>
    </row>
    <row r="886" spans="1:11" x14ac:dyDescent="0.2">
      <c r="A886" s="34" t="s">
        <v>24</v>
      </c>
      <c r="B886" s="34" t="s">
        <v>29</v>
      </c>
      <c r="C886" s="34" t="s">
        <v>31</v>
      </c>
      <c r="D886" s="35">
        <v>41400</v>
      </c>
      <c r="E886" s="34" t="s">
        <v>39</v>
      </c>
      <c r="F886" s="34">
        <v>500</v>
      </c>
      <c r="G886" s="36">
        <v>2715</v>
      </c>
      <c r="H886" s="36">
        <v>5000</v>
      </c>
      <c r="I886" s="37">
        <v>1.4999999999999999E-2</v>
      </c>
      <c r="J886" s="9">
        <f t="shared" si="26"/>
        <v>13371375</v>
      </c>
      <c r="K886" s="9">
        <f t="shared" si="27"/>
        <v>15510794.999999998</v>
      </c>
    </row>
    <row r="887" spans="1:11" x14ac:dyDescent="0.2">
      <c r="A887" s="34" t="s">
        <v>24</v>
      </c>
      <c r="B887" s="34" t="s">
        <v>29</v>
      </c>
      <c r="C887" s="34" t="s">
        <v>31</v>
      </c>
      <c r="D887" s="35">
        <v>41412</v>
      </c>
      <c r="E887" s="34" t="s">
        <v>39</v>
      </c>
      <c r="F887" s="34">
        <v>5000</v>
      </c>
      <c r="G887" s="36">
        <v>3015</v>
      </c>
      <c r="H887" s="36">
        <v>5000</v>
      </c>
      <c r="I887" s="37">
        <v>1.4999999999999999E-2</v>
      </c>
      <c r="J887" s="9">
        <f t="shared" si="26"/>
        <v>14848875</v>
      </c>
      <c r="K887" s="9">
        <f t="shared" si="27"/>
        <v>17224695</v>
      </c>
    </row>
    <row r="888" spans="1:11" x14ac:dyDescent="0.2">
      <c r="A888" s="34" t="s">
        <v>24</v>
      </c>
      <c r="B888" s="34" t="s">
        <v>29</v>
      </c>
      <c r="C888" s="34" t="s">
        <v>31</v>
      </c>
      <c r="D888" s="35">
        <v>41416</v>
      </c>
      <c r="E888" s="34" t="s">
        <v>37</v>
      </c>
      <c r="F888" s="34">
        <v>1500</v>
      </c>
      <c r="G888" s="36">
        <v>2915</v>
      </c>
      <c r="H888" s="36">
        <v>15000</v>
      </c>
      <c r="I888" s="37">
        <v>3.5000000000000003E-2</v>
      </c>
      <c r="J888" s="9">
        <f t="shared" si="26"/>
        <v>42194625</v>
      </c>
      <c r="K888" s="9">
        <f t="shared" si="27"/>
        <v>48945765</v>
      </c>
    </row>
    <row r="889" spans="1:11" x14ac:dyDescent="0.2">
      <c r="A889" s="34" t="s">
        <v>24</v>
      </c>
      <c r="B889" s="34" t="s">
        <v>29</v>
      </c>
      <c r="C889" s="34" t="s">
        <v>30</v>
      </c>
      <c r="D889" s="35">
        <v>41407</v>
      </c>
      <c r="E889" s="34" t="s">
        <v>34</v>
      </c>
      <c r="F889" s="34">
        <v>1000</v>
      </c>
      <c r="G889" s="36">
        <v>2990</v>
      </c>
      <c r="H889" s="36">
        <v>10000</v>
      </c>
      <c r="I889" s="37">
        <v>0.02</v>
      </c>
      <c r="J889" s="9">
        <f t="shared" si="26"/>
        <v>29302000</v>
      </c>
      <c r="K889" s="9">
        <f t="shared" si="27"/>
        <v>33990320</v>
      </c>
    </row>
    <row r="890" spans="1:11" x14ac:dyDescent="0.2">
      <c r="A890" s="34" t="s">
        <v>24</v>
      </c>
      <c r="B890" s="34" t="s">
        <v>29</v>
      </c>
      <c r="C890" s="34" t="s">
        <v>30</v>
      </c>
      <c r="D890" s="35">
        <v>41411</v>
      </c>
      <c r="E890" s="34" t="s">
        <v>38</v>
      </c>
      <c r="F890" s="34">
        <v>500</v>
      </c>
      <c r="G890" s="36">
        <v>2890</v>
      </c>
      <c r="H890" s="36">
        <v>5000</v>
      </c>
      <c r="I890" s="37">
        <v>0.04</v>
      </c>
      <c r="J890" s="9">
        <f t="shared" si="26"/>
        <v>13872000</v>
      </c>
      <c r="K890" s="9">
        <f t="shared" si="27"/>
        <v>16091519.999999998</v>
      </c>
    </row>
    <row r="891" spans="1:11" x14ac:dyDescent="0.2">
      <c r="A891" s="34" t="s">
        <v>24</v>
      </c>
      <c r="B891" s="34" t="s">
        <v>29</v>
      </c>
      <c r="C891" s="34" t="s">
        <v>30</v>
      </c>
      <c r="D891" s="35">
        <v>41415</v>
      </c>
      <c r="E891" s="34" t="s">
        <v>36</v>
      </c>
      <c r="F891" s="34">
        <v>250</v>
      </c>
      <c r="G891" s="36">
        <v>2790</v>
      </c>
      <c r="H891" s="36">
        <v>2500</v>
      </c>
      <c r="I891" s="37">
        <v>2.5000000000000001E-2</v>
      </c>
      <c r="J891" s="9">
        <f t="shared" si="26"/>
        <v>6800625</v>
      </c>
      <c r="K891" s="9">
        <f t="shared" si="27"/>
        <v>7888724.9999999991</v>
      </c>
    </row>
    <row r="892" spans="1:11" x14ac:dyDescent="0.2">
      <c r="A892" s="34" t="s">
        <v>24</v>
      </c>
      <c r="B892" s="34" t="s">
        <v>29</v>
      </c>
      <c r="C892" s="34" t="s">
        <v>33</v>
      </c>
      <c r="D892" s="35">
        <v>41402</v>
      </c>
      <c r="E892" s="34" t="s">
        <v>35</v>
      </c>
      <c r="F892" s="34">
        <v>250</v>
      </c>
      <c r="G892" s="36">
        <v>2965</v>
      </c>
      <c r="H892" s="36">
        <v>2500</v>
      </c>
      <c r="I892" s="37">
        <v>0.03</v>
      </c>
      <c r="J892" s="9">
        <f t="shared" si="26"/>
        <v>7190125</v>
      </c>
      <c r="K892" s="9">
        <f t="shared" si="27"/>
        <v>8340544.9999999991</v>
      </c>
    </row>
    <row r="893" spans="1:11" x14ac:dyDescent="0.2">
      <c r="A893" s="34" t="s">
        <v>24</v>
      </c>
      <c r="B893" s="34" t="s">
        <v>29</v>
      </c>
      <c r="C893" s="34" t="s">
        <v>33</v>
      </c>
      <c r="D893" s="35">
        <v>41406</v>
      </c>
      <c r="E893" s="34" t="s">
        <v>39</v>
      </c>
      <c r="F893" s="34">
        <v>2000</v>
      </c>
      <c r="G893" s="36">
        <v>2865</v>
      </c>
      <c r="H893" s="36">
        <v>20000</v>
      </c>
      <c r="I893" s="37">
        <v>1.4999999999999999E-2</v>
      </c>
      <c r="J893" s="9">
        <f t="shared" si="26"/>
        <v>56440500</v>
      </c>
      <c r="K893" s="9">
        <f t="shared" si="27"/>
        <v>65470979.999999993</v>
      </c>
    </row>
    <row r="894" spans="1:11" x14ac:dyDescent="0.2">
      <c r="A894" s="34" t="s">
        <v>24</v>
      </c>
      <c r="B894" s="34" t="s">
        <v>29</v>
      </c>
      <c r="C894" s="34" t="s">
        <v>33</v>
      </c>
      <c r="D894" s="35">
        <v>41410</v>
      </c>
      <c r="E894" s="34" t="s">
        <v>37</v>
      </c>
      <c r="F894" s="34">
        <v>3000</v>
      </c>
      <c r="G894" s="36">
        <v>2765</v>
      </c>
      <c r="H894" s="36">
        <v>30000</v>
      </c>
      <c r="I894" s="37">
        <v>3.5000000000000003E-2</v>
      </c>
      <c r="J894" s="9">
        <f t="shared" si="26"/>
        <v>80046750</v>
      </c>
      <c r="K894" s="9">
        <f t="shared" si="27"/>
        <v>92854230</v>
      </c>
    </row>
    <row r="895" spans="1:11" x14ac:dyDescent="0.2">
      <c r="A895" s="34" t="s">
        <v>24</v>
      </c>
      <c r="B895" s="34" t="s">
        <v>27</v>
      </c>
      <c r="C895" s="34" t="s">
        <v>32</v>
      </c>
      <c r="D895" s="35">
        <v>41405</v>
      </c>
      <c r="E895" s="34" t="s">
        <v>38</v>
      </c>
      <c r="F895" s="34">
        <v>5000</v>
      </c>
      <c r="G895" s="36">
        <v>2980</v>
      </c>
      <c r="H895" s="36">
        <v>5000</v>
      </c>
      <c r="I895" s="37">
        <v>0.04</v>
      </c>
      <c r="J895" s="9">
        <f t="shared" si="26"/>
        <v>14304000</v>
      </c>
      <c r="K895" s="9">
        <f t="shared" si="27"/>
        <v>16592639.999999998</v>
      </c>
    </row>
    <row r="896" spans="1:11" x14ac:dyDescent="0.2">
      <c r="A896" s="34" t="s">
        <v>24</v>
      </c>
      <c r="B896" s="34" t="s">
        <v>27</v>
      </c>
      <c r="C896" s="34" t="s">
        <v>32</v>
      </c>
      <c r="D896" s="35">
        <v>41409</v>
      </c>
      <c r="E896" s="34" t="s">
        <v>36</v>
      </c>
      <c r="F896" s="34">
        <v>1500</v>
      </c>
      <c r="G896" s="36">
        <v>2880</v>
      </c>
      <c r="H896" s="36">
        <v>15000</v>
      </c>
      <c r="I896" s="37">
        <v>2.5000000000000001E-2</v>
      </c>
      <c r="J896" s="9">
        <f t="shared" si="26"/>
        <v>42120000</v>
      </c>
      <c r="K896" s="9">
        <f t="shared" si="27"/>
        <v>48859200</v>
      </c>
    </row>
    <row r="897" spans="1:11" x14ac:dyDescent="0.2">
      <c r="A897" s="34" t="s">
        <v>24</v>
      </c>
      <c r="B897" s="34" t="s">
        <v>27</v>
      </c>
      <c r="C897" s="34" t="s">
        <v>32</v>
      </c>
      <c r="D897" s="35">
        <v>41413</v>
      </c>
      <c r="E897" s="34" t="s">
        <v>34</v>
      </c>
      <c r="F897" s="34">
        <v>1000</v>
      </c>
      <c r="G897" s="36">
        <v>2780</v>
      </c>
      <c r="H897" s="36">
        <v>10000</v>
      </c>
      <c r="I897" s="37">
        <v>0.02</v>
      </c>
      <c r="J897" s="9">
        <f t="shared" si="26"/>
        <v>27244000</v>
      </c>
      <c r="K897" s="9">
        <f t="shared" si="27"/>
        <v>31603039.999999996</v>
      </c>
    </row>
    <row r="898" spans="1:11" x14ac:dyDescent="0.2">
      <c r="A898" s="34" t="s">
        <v>24</v>
      </c>
      <c r="B898" s="34" t="s">
        <v>27</v>
      </c>
      <c r="C898" s="34" t="s">
        <v>31</v>
      </c>
      <c r="D898" s="35">
        <v>41400</v>
      </c>
      <c r="E898" s="34" t="s">
        <v>39</v>
      </c>
      <c r="F898" s="34">
        <v>1000</v>
      </c>
      <c r="G898" s="36">
        <v>2955</v>
      </c>
      <c r="H898" s="36">
        <v>10000</v>
      </c>
      <c r="I898" s="37">
        <v>1.4999999999999999E-2</v>
      </c>
      <c r="J898" s="9">
        <f t="shared" ref="J898:J961" si="28">G898*H898*(1-I898)</f>
        <v>29106750</v>
      </c>
      <c r="K898" s="9">
        <f t="shared" ref="K898:K961" si="29">J898*1.16</f>
        <v>33763830</v>
      </c>
    </row>
    <row r="899" spans="1:11" x14ac:dyDescent="0.2">
      <c r="A899" s="34" t="s">
        <v>24</v>
      </c>
      <c r="B899" s="34" t="s">
        <v>27</v>
      </c>
      <c r="C899" s="34" t="s">
        <v>31</v>
      </c>
      <c r="D899" s="35">
        <v>41404</v>
      </c>
      <c r="E899" s="34" t="s">
        <v>37</v>
      </c>
      <c r="F899" s="34">
        <v>500</v>
      </c>
      <c r="G899" s="36">
        <v>2855</v>
      </c>
      <c r="H899" s="36">
        <v>5000</v>
      </c>
      <c r="I899" s="37">
        <v>3.5000000000000003E-2</v>
      </c>
      <c r="J899" s="9">
        <f t="shared" si="28"/>
        <v>13775375</v>
      </c>
      <c r="K899" s="9">
        <f t="shared" si="29"/>
        <v>15979434.999999998</v>
      </c>
    </row>
    <row r="900" spans="1:11" x14ac:dyDescent="0.2">
      <c r="A900" s="34" t="s">
        <v>24</v>
      </c>
      <c r="B900" s="34" t="s">
        <v>27</v>
      </c>
      <c r="C900" s="34" t="s">
        <v>31</v>
      </c>
      <c r="D900" s="35">
        <v>41408</v>
      </c>
      <c r="E900" s="34" t="s">
        <v>35</v>
      </c>
      <c r="F900" s="34">
        <v>250</v>
      </c>
      <c r="G900" s="36">
        <v>2755</v>
      </c>
      <c r="H900" s="36">
        <v>2500</v>
      </c>
      <c r="I900" s="37">
        <v>0.03</v>
      </c>
      <c r="J900" s="9">
        <f t="shared" si="28"/>
        <v>6680875</v>
      </c>
      <c r="K900" s="9">
        <f t="shared" si="29"/>
        <v>7749814.9999999991</v>
      </c>
    </row>
    <row r="901" spans="1:11" x14ac:dyDescent="0.2">
      <c r="A901" s="34" t="s">
        <v>24</v>
      </c>
      <c r="B901" s="34" t="s">
        <v>27</v>
      </c>
      <c r="C901" s="34" t="s">
        <v>30</v>
      </c>
      <c r="D901" s="35">
        <v>41395</v>
      </c>
      <c r="E901" s="34" t="s">
        <v>34</v>
      </c>
      <c r="F901" s="34">
        <v>250</v>
      </c>
      <c r="G901" s="36">
        <v>2930</v>
      </c>
      <c r="H901" s="36">
        <v>2500</v>
      </c>
      <c r="I901" s="37">
        <v>0.02</v>
      </c>
      <c r="J901" s="9">
        <f t="shared" si="28"/>
        <v>7178500</v>
      </c>
      <c r="K901" s="9">
        <f t="shared" si="29"/>
        <v>8327059.9999999991</v>
      </c>
    </row>
    <row r="902" spans="1:11" x14ac:dyDescent="0.2">
      <c r="A902" s="34" t="s">
        <v>24</v>
      </c>
      <c r="B902" s="34" t="s">
        <v>27</v>
      </c>
      <c r="C902" s="34" t="s">
        <v>30</v>
      </c>
      <c r="D902" s="35">
        <v>41399</v>
      </c>
      <c r="E902" s="34" t="s">
        <v>38</v>
      </c>
      <c r="F902" s="34">
        <v>2000</v>
      </c>
      <c r="G902" s="36">
        <v>2830</v>
      </c>
      <c r="H902" s="36">
        <v>20000</v>
      </c>
      <c r="I902" s="37">
        <v>0.04</v>
      </c>
      <c r="J902" s="9">
        <f t="shared" si="28"/>
        <v>54336000</v>
      </c>
      <c r="K902" s="9">
        <f t="shared" si="29"/>
        <v>63029759.999999993</v>
      </c>
    </row>
    <row r="903" spans="1:11" x14ac:dyDescent="0.2">
      <c r="A903" s="34" t="s">
        <v>24</v>
      </c>
      <c r="B903" s="34" t="s">
        <v>27</v>
      </c>
      <c r="C903" s="34" t="s">
        <v>30</v>
      </c>
      <c r="D903" s="35">
        <v>41403</v>
      </c>
      <c r="E903" s="34" t="s">
        <v>36</v>
      </c>
      <c r="F903" s="34">
        <v>3000</v>
      </c>
      <c r="G903" s="36">
        <v>2730</v>
      </c>
      <c r="H903" s="36">
        <v>30000</v>
      </c>
      <c r="I903" s="37">
        <v>2.5000000000000001E-2</v>
      </c>
      <c r="J903" s="9">
        <f t="shared" si="28"/>
        <v>79852500</v>
      </c>
      <c r="K903" s="9">
        <f t="shared" si="29"/>
        <v>92628900</v>
      </c>
    </row>
    <row r="904" spans="1:11" x14ac:dyDescent="0.2">
      <c r="A904" s="34" t="s">
        <v>24</v>
      </c>
      <c r="B904" s="34" t="s">
        <v>27</v>
      </c>
      <c r="C904" s="34" t="s">
        <v>30</v>
      </c>
      <c r="D904" s="35">
        <v>41415</v>
      </c>
      <c r="E904" s="34" t="s">
        <v>36</v>
      </c>
      <c r="F904" s="34">
        <v>500</v>
      </c>
      <c r="G904" s="36">
        <v>3030</v>
      </c>
      <c r="H904" s="36">
        <v>5000</v>
      </c>
      <c r="I904" s="37">
        <v>2.5000000000000001E-2</v>
      </c>
      <c r="J904" s="9">
        <f t="shared" si="28"/>
        <v>14771250</v>
      </c>
      <c r="K904" s="9">
        <f t="shared" si="29"/>
        <v>17134650</v>
      </c>
    </row>
    <row r="905" spans="1:11" x14ac:dyDescent="0.2">
      <c r="A905" s="34" t="s">
        <v>24</v>
      </c>
      <c r="B905" s="34" t="s">
        <v>27</v>
      </c>
      <c r="C905" s="34" t="s">
        <v>33</v>
      </c>
      <c r="D905" s="35">
        <v>41398</v>
      </c>
      <c r="E905" s="34" t="s">
        <v>37</v>
      </c>
      <c r="F905" s="34">
        <v>1500</v>
      </c>
      <c r="G905" s="36">
        <v>2705</v>
      </c>
      <c r="H905" s="36">
        <v>15000</v>
      </c>
      <c r="I905" s="37">
        <v>3.5000000000000003E-2</v>
      </c>
      <c r="J905" s="9">
        <f t="shared" si="28"/>
        <v>39154875</v>
      </c>
      <c r="K905" s="9">
        <f t="shared" si="29"/>
        <v>45419655</v>
      </c>
    </row>
    <row r="906" spans="1:11" x14ac:dyDescent="0.2">
      <c r="A906" s="34" t="s">
        <v>24</v>
      </c>
      <c r="B906" s="34" t="s">
        <v>27</v>
      </c>
      <c r="C906" s="34" t="s">
        <v>33</v>
      </c>
      <c r="D906" s="35">
        <v>41410</v>
      </c>
      <c r="E906" s="34" t="s">
        <v>37</v>
      </c>
      <c r="F906" s="34">
        <v>2000</v>
      </c>
      <c r="G906" s="36">
        <v>3005</v>
      </c>
      <c r="H906" s="36">
        <v>20000</v>
      </c>
      <c r="I906" s="37">
        <v>3.5000000000000003E-2</v>
      </c>
      <c r="J906" s="9">
        <f t="shared" si="28"/>
        <v>57996500</v>
      </c>
      <c r="K906" s="9">
        <f t="shared" si="29"/>
        <v>67275940</v>
      </c>
    </row>
    <row r="907" spans="1:11" x14ac:dyDescent="0.2">
      <c r="A907" s="34" t="s">
        <v>24</v>
      </c>
      <c r="B907" s="34" t="s">
        <v>27</v>
      </c>
      <c r="C907" s="34" t="s">
        <v>33</v>
      </c>
      <c r="D907" s="35">
        <v>41414</v>
      </c>
      <c r="E907" s="34" t="s">
        <v>35</v>
      </c>
      <c r="F907" s="34">
        <v>3000</v>
      </c>
      <c r="G907" s="36">
        <v>2905</v>
      </c>
      <c r="H907" s="36">
        <v>30000</v>
      </c>
      <c r="I907" s="37">
        <v>0.03</v>
      </c>
      <c r="J907" s="9">
        <f t="shared" si="28"/>
        <v>84535500</v>
      </c>
      <c r="K907" s="9">
        <f t="shared" si="29"/>
        <v>98061180</v>
      </c>
    </row>
    <row r="908" spans="1:11" x14ac:dyDescent="0.2">
      <c r="A908" s="34" t="s">
        <v>24</v>
      </c>
      <c r="B908" s="34" t="s">
        <v>27</v>
      </c>
      <c r="C908" s="34" t="s">
        <v>33</v>
      </c>
      <c r="D908" s="35">
        <v>41418</v>
      </c>
      <c r="E908" s="34" t="s">
        <v>39</v>
      </c>
      <c r="F908" s="34">
        <v>5000</v>
      </c>
      <c r="G908" s="36">
        <v>2805</v>
      </c>
      <c r="H908" s="36">
        <v>5000</v>
      </c>
      <c r="I908" s="37">
        <v>1.4999999999999999E-2</v>
      </c>
      <c r="J908" s="9">
        <f t="shared" si="28"/>
        <v>13814625</v>
      </c>
      <c r="K908" s="9">
        <f t="shared" si="29"/>
        <v>16024964.999999998</v>
      </c>
    </row>
    <row r="909" spans="1:11" x14ac:dyDescent="0.2">
      <c r="A909" s="34" t="s">
        <v>24</v>
      </c>
      <c r="B909" s="34" t="s">
        <v>26</v>
      </c>
      <c r="C909" s="34" t="s">
        <v>32</v>
      </c>
      <c r="D909" s="35">
        <v>41409</v>
      </c>
      <c r="E909" s="34" t="s">
        <v>36</v>
      </c>
      <c r="F909" s="34">
        <v>250</v>
      </c>
      <c r="G909" s="36">
        <v>3000</v>
      </c>
      <c r="H909" s="36">
        <v>2500</v>
      </c>
      <c r="I909" s="37">
        <v>2.5000000000000001E-2</v>
      </c>
      <c r="J909" s="9">
        <f t="shared" si="28"/>
        <v>7312500</v>
      </c>
      <c r="K909" s="9">
        <f t="shared" si="29"/>
        <v>8482500</v>
      </c>
    </row>
    <row r="910" spans="1:11" x14ac:dyDescent="0.2">
      <c r="A910" s="34" t="s">
        <v>24</v>
      </c>
      <c r="B910" s="34" t="s">
        <v>26</v>
      </c>
      <c r="C910" s="34" t="s">
        <v>32</v>
      </c>
      <c r="D910" s="35">
        <v>41413</v>
      </c>
      <c r="E910" s="34" t="s">
        <v>34</v>
      </c>
      <c r="F910" s="34">
        <v>2000</v>
      </c>
      <c r="G910" s="36">
        <v>2900</v>
      </c>
      <c r="H910" s="36">
        <v>20000</v>
      </c>
      <c r="I910" s="37">
        <v>0.02</v>
      </c>
      <c r="J910" s="9">
        <f t="shared" si="28"/>
        <v>56840000</v>
      </c>
      <c r="K910" s="9">
        <f t="shared" si="29"/>
        <v>65934399.999999993</v>
      </c>
    </row>
    <row r="911" spans="1:11" x14ac:dyDescent="0.2">
      <c r="A911" s="34" t="s">
        <v>24</v>
      </c>
      <c r="B911" s="34" t="s">
        <v>26</v>
      </c>
      <c r="C911" s="34" t="s">
        <v>32</v>
      </c>
      <c r="D911" s="35">
        <v>41417</v>
      </c>
      <c r="E911" s="34" t="s">
        <v>38</v>
      </c>
      <c r="F911" s="34">
        <v>3000</v>
      </c>
      <c r="G911" s="36">
        <v>2800</v>
      </c>
      <c r="H911" s="36">
        <v>30000</v>
      </c>
      <c r="I911" s="37">
        <v>0.04</v>
      </c>
      <c r="J911" s="9">
        <f t="shared" si="28"/>
        <v>80640000</v>
      </c>
      <c r="K911" s="9">
        <f t="shared" si="29"/>
        <v>93542400</v>
      </c>
    </row>
    <row r="912" spans="1:11" x14ac:dyDescent="0.2">
      <c r="A912" s="34" t="s">
        <v>24</v>
      </c>
      <c r="B912" s="34" t="s">
        <v>26</v>
      </c>
      <c r="C912" s="34" t="s">
        <v>31</v>
      </c>
      <c r="D912" s="35">
        <v>41404</v>
      </c>
      <c r="E912" s="34" t="s">
        <v>37</v>
      </c>
      <c r="F912" s="34">
        <v>3000</v>
      </c>
      <c r="G912" s="36">
        <v>2975</v>
      </c>
      <c r="H912" s="36">
        <v>30000</v>
      </c>
      <c r="I912" s="37">
        <v>3.5000000000000003E-2</v>
      </c>
      <c r="J912" s="9">
        <f t="shared" si="28"/>
        <v>86126250</v>
      </c>
      <c r="K912" s="9">
        <f t="shared" si="29"/>
        <v>99906450</v>
      </c>
    </row>
    <row r="913" spans="1:11" x14ac:dyDescent="0.2">
      <c r="A913" s="34" t="s">
        <v>24</v>
      </c>
      <c r="B913" s="34" t="s">
        <v>26</v>
      </c>
      <c r="C913" s="34" t="s">
        <v>31</v>
      </c>
      <c r="D913" s="35">
        <v>41408</v>
      </c>
      <c r="E913" s="34" t="s">
        <v>35</v>
      </c>
      <c r="F913" s="34">
        <v>5000</v>
      </c>
      <c r="G913" s="36">
        <v>2875</v>
      </c>
      <c r="H913" s="36">
        <v>5000</v>
      </c>
      <c r="I913" s="37">
        <v>0.03</v>
      </c>
      <c r="J913" s="9">
        <f t="shared" si="28"/>
        <v>13943750</v>
      </c>
      <c r="K913" s="9">
        <f t="shared" si="29"/>
        <v>16174749.999999998</v>
      </c>
    </row>
    <row r="914" spans="1:11" x14ac:dyDescent="0.2">
      <c r="A914" s="34" t="s">
        <v>24</v>
      </c>
      <c r="B914" s="34" t="s">
        <v>26</v>
      </c>
      <c r="C914" s="34" t="s">
        <v>31</v>
      </c>
      <c r="D914" s="35">
        <v>41412</v>
      </c>
      <c r="E914" s="34" t="s">
        <v>39</v>
      </c>
      <c r="F914" s="34">
        <v>1500</v>
      </c>
      <c r="G914" s="36">
        <v>2775</v>
      </c>
      <c r="H914" s="36">
        <v>15000</v>
      </c>
      <c r="I914" s="37">
        <v>1.4999999999999999E-2</v>
      </c>
      <c r="J914" s="9">
        <f t="shared" si="28"/>
        <v>41000625</v>
      </c>
      <c r="K914" s="9">
        <f t="shared" si="29"/>
        <v>47560725</v>
      </c>
    </row>
    <row r="915" spans="1:11" x14ac:dyDescent="0.2">
      <c r="A915" s="34" t="s">
        <v>24</v>
      </c>
      <c r="B915" s="34" t="s">
        <v>26</v>
      </c>
      <c r="C915" s="34" t="s">
        <v>30</v>
      </c>
      <c r="D915" s="35">
        <v>41399</v>
      </c>
      <c r="E915" s="34" t="s">
        <v>38</v>
      </c>
      <c r="F915" s="34">
        <v>1500</v>
      </c>
      <c r="G915" s="36">
        <v>2950</v>
      </c>
      <c r="H915" s="36">
        <v>15000</v>
      </c>
      <c r="I915" s="37">
        <v>0.04</v>
      </c>
      <c r="J915" s="9">
        <f t="shared" si="28"/>
        <v>42480000</v>
      </c>
      <c r="K915" s="9">
        <f t="shared" si="29"/>
        <v>49276800</v>
      </c>
    </row>
    <row r="916" spans="1:11" x14ac:dyDescent="0.2">
      <c r="A916" s="34" t="s">
        <v>24</v>
      </c>
      <c r="B916" s="34" t="s">
        <v>26</v>
      </c>
      <c r="C916" s="34" t="s">
        <v>30</v>
      </c>
      <c r="D916" s="35">
        <v>41403</v>
      </c>
      <c r="E916" s="34" t="s">
        <v>36</v>
      </c>
      <c r="F916" s="34">
        <v>1000</v>
      </c>
      <c r="G916" s="36">
        <v>2850</v>
      </c>
      <c r="H916" s="36">
        <v>10000</v>
      </c>
      <c r="I916" s="37">
        <v>2.5000000000000001E-2</v>
      </c>
      <c r="J916" s="9">
        <f t="shared" si="28"/>
        <v>27787500</v>
      </c>
      <c r="K916" s="9">
        <f t="shared" si="29"/>
        <v>32233499.999999996</v>
      </c>
    </row>
    <row r="917" spans="1:11" x14ac:dyDescent="0.2">
      <c r="A917" s="34" t="s">
        <v>24</v>
      </c>
      <c r="B917" s="34" t="s">
        <v>26</v>
      </c>
      <c r="C917" s="34" t="s">
        <v>30</v>
      </c>
      <c r="D917" s="35">
        <v>41407</v>
      </c>
      <c r="E917" s="34" t="s">
        <v>34</v>
      </c>
      <c r="F917" s="34">
        <v>500</v>
      </c>
      <c r="G917" s="36">
        <v>2750</v>
      </c>
      <c r="H917" s="36">
        <v>5000</v>
      </c>
      <c r="I917" s="37">
        <v>0.02</v>
      </c>
      <c r="J917" s="9">
        <f t="shared" si="28"/>
        <v>13475000</v>
      </c>
      <c r="K917" s="9">
        <f t="shared" si="29"/>
        <v>15630999.999999998</v>
      </c>
    </row>
    <row r="918" spans="1:11" x14ac:dyDescent="0.2">
      <c r="A918" s="34" t="s">
        <v>24</v>
      </c>
      <c r="B918" s="34" t="s">
        <v>26</v>
      </c>
      <c r="C918" s="34" t="s">
        <v>33</v>
      </c>
      <c r="D918" s="35">
        <v>41398</v>
      </c>
      <c r="E918" s="34" t="s">
        <v>37</v>
      </c>
      <c r="F918" s="34">
        <v>250</v>
      </c>
      <c r="G918" s="36">
        <v>2825</v>
      </c>
      <c r="H918" s="36">
        <v>2500</v>
      </c>
      <c r="I918" s="37">
        <v>3.5000000000000003E-2</v>
      </c>
      <c r="J918" s="9">
        <f t="shared" si="28"/>
        <v>6815312.5</v>
      </c>
      <c r="K918" s="9">
        <f t="shared" si="29"/>
        <v>7905762.4999999991</v>
      </c>
    </row>
    <row r="919" spans="1:11" x14ac:dyDescent="0.2">
      <c r="A919" s="34" t="s">
        <v>24</v>
      </c>
      <c r="B919" s="34" t="s">
        <v>26</v>
      </c>
      <c r="C919" s="34" t="s">
        <v>33</v>
      </c>
      <c r="D919" s="35">
        <v>41402</v>
      </c>
      <c r="E919" s="34" t="s">
        <v>35</v>
      </c>
      <c r="F919" s="34">
        <v>2000</v>
      </c>
      <c r="G919" s="36">
        <v>2725</v>
      </c>
      <c r="H919" s="36">
        <v>20000</v>
      </c>
      <c r="I919" s="37">
        <v>0.03</v>
      </c>
      <c r="J919" s="9">
        <f t="shared" si="28"/>
        <v>52865000</v>
      </c>
      <c r="K919" s="9">
        <f t="shared" si="29"/>
        <v>61323399.999999993</v>
      </c>
    </row>
    <row r="920" spans="1:11" x14ac:dyDescent="0.2">
      <c r="A920" s="34" t="s">
        <v>24</v>
      </c>
      <c r="B920" s="34" t="s">
        <v>26</v>
      </c>
      <c r="C920" s="34" t="s">
        <v>33</v>
      </c>
      <c r="D920" s="35">
        <v>41414</v>
      </c>
      <c r="E920" s="34" t="s">
        <v>35</v>
      </c>
      <c r="F920" s="34">
        <v>1000</v>
      </c>
      <c r="G920" s="36">
        <v>3025</v>
      </c>
      <c r="H920" s="36">
        <v>10000</v>
      </c>
      <c r="I920" s="37">
        <v>0.03</v>
      </c>
      <c r="J920" s="9">
        <f t="shared" si="28"/>
        <v>29342500</v>
      </c>
      <c r="K920" s="9">
        <f t="shared" si="29"/>
        <v>34037300</v>
      </c>
    </row>
    <row r="921" spans="1:11" x14ac:dyDescent="0.2">
      <c r="A921" s="34" t="s">
        <v>24</v>
      </c>
      <c r="B921" s="34" t="s">
        <v>26</v>
      </c>
      <c r="C921" s="34" t="s">
        <v>33</v>
      </c>
      <c r="D921" s="35">
        <v>41418</v>
      </c>
      <c r="E921" s="34" t="s">
        <v>39</v>
      </c>
      <c r="F921" s="34">
        <v>500</v>
      </c>
      <c r="G921" s="36">
        <v>2925</v>
      </c>
      <c r="H921" s="36">
        <v>5000</v>
      </c>
      <c r="I921" s="37">
        <v>1.4999999999999999E-2</v>
      </c>
      <c r="J921" s="9">
        <f t="shared" si="28"/>
        <v>14405625</v>
      </c>
      <c r="K921" s="9">
        <f t="shared" si="29"/>
        <v>16710524.999999998</v>
      </c>
    </row>
    <row r="922" spans="1:11" x14ac:dyDescent="0.2">
      <c r="A922" s="34" t="s">
        <v>24</v>
      </c>
      <c r="B922" s="34" t="s">
        <v>25</v>
      </c>
      <c r="C922" s="34" t="s">
        <v>32</v>
      </c>
      <c r="D922" s="35">
        <v>41397</v>
      </c>
      <c r="E922" s="34" t="s">
        <v>36</v>
      </c>
      <c r="F922" s="34">
        <v>500</v>
      </c>
      <c r="G922" s="36">
        <v>2820</v>
      </c>
      <c r="H922" s="36">
        <v>5000</v>
      </c>
      <c r="I922" s="37">
        <v>2.5000000000000001E-2</v>
      </c>
      <c r="J922" s="9">
        <f t="shared" si="28"/>
        <v>13747500</v>
      </c>
      <c r="K922" s="9">
        <f t="shared" si="29"/>
        <v>15947099.999999998</v>
      </c>
    </row>
    <row r="923" spans="1:11" x14ac:dyDescent="0.2">
      <c r="A923" s="34" t="s">
        <v>24</v>
      </c>
      <c r="B923" s="34" t="s">
        <v>25</v>
      </c>
      <c r="C923" s="34" t="s">
        <v>32</v>
      </c>
      <c r="D923" s="35">
        <v>41401</v>
      </c>
      <c r="E923" s="34" t="s">
        <v>34</v>
      </c>
      <c r="F923" s="34">
        <v>250</v>
      </c>
      <c r="G923" s="36">
        <v>2720</v>
      </c>
      <c r="H923" s="36">
        <v>2500</v>
      </c>
      <c r="I923" s="37">
        <v>0.02</v>
      </c>
      <c r="J923" s="9">
        <f t="shared" si="28"/>
        <v>6664000</v>
      </c>
      <c r="K923" s="9">
        <f t="shared" si="29"/>
        <v>7730239.9999999991</v>
      </c>
    </row>
    <row r="924" spans="1:11" x14ac:dyDescent="0.2">
      <c r="A924" s="34" t="s">
        <v>24</v>
      </c>
      <c r="B924" s="34" t="s">
        <v>25</v>
      </c>
      <c r="C924" s="34" t="s">
        <v>32</v>
      </c>
      <c r="D924" s="35">
        <v>41413</v>
      </c>
      <c r="E924" s="34" t="s">
        <v>34</v>
      </c>
      <c r="F924" s="34">
        <v>1500</v>
      </c>
      <c r="G924" s="36">
        <v>3020</v>
      </c>
      <c r="H924" s="36">
        <v>15000</v>
      </c>
      <c r="I924" s="37">
        <v>0.02</v>
      </c>
      <c r="J924" s="9">
        <f t="shared" si="28"/>
        <v>44394000</v>
      </c>
      <c r="K924" s="9">
        <f t="shared" si="29"/>
        <v>51497040</v>
      </c>
    </row>
    <row r="925" spans="1:11" x14ac:dyDescent="0.2">
      <c r="A925" s="34" t="s">
        <v>24</v>
      </c>
      <c r="B925" s="34" t="s">
        <v>25</v>
      </c>
      <c r="C925" s="34" t="s">
        <v>32</v>
      </c>
      <c r="D925" s="35">
        <v>41417</v>
      </c>
      <c r="E925" s="34" t="s">
        <v>38</v>
      </c>
      <c r="F925" s="34">
        <v>1000</v>
      </c>
      <c r="G925" s="36">
        <v>2920</v>
      </c>
      <c r="H925" s="36">
        <v>10000</v>
      </c>
      <c r="I925" s="37">
        <v>0.04</v>
      </c>
      <c r="J925" s="9">
        <f t="shared" si="28"/>
        <v>28032000</v>
      </c>
      <c r="K925" s="9">
        <f t="shared" si="29"/>
        <v>32517119.999999996</v>
      </c>
    </row>
    <row r="926" spans="1:11" x14ac:dyDescent="0.2">
      <c r="A926" s="34" t="s">
        <v>24</v>
      </c>
      <c r="B926" s="34" t="s">
        <v>25</v>
      </c>
      <c r="C926" s="34" t="s">
        <v>31</v>
      </c>
      <c r="D926" s="35">
        <v>41408</v>
      </c>
      <c r="E926" s="34" t="s">
        <v>35</v>
      </c>
      <c r="F926" s="34">
        <v>500</v>
      </c>
      <c r="G926" s="36">
        <v>2995</v>
      </c>
      <c r="H926" s="36">
        <v>5000</v>
      </c>
      <c r="I926" s="37">
        <v>0.03</v>
      </c>
      <c r="J926" s="9">
        <f t="shared" si="28"/>
        <v>14525750</v>
      </c>
      <c r="K926" s="9">
        <f t="shared" si="29"/>
        <v>16849870</v>
      </c>
    </row>
    <row r="927" spans="1:11" x14ac:dyDescent="0.2">
      <c r="A927" s="34" t="s">
        <v>24</v>
      </c>
      <c r="B927" s="34" t="s">
        <v>25</v>
      </c>
      <c r="C927" s="34" t="s">
        <v>31</v>
      </c>
      <c r="D927" s="35">
        <v>41412</v>
      </c>
      <c r="E927" s="34" t="s">
        <v>39</v>
      </c>
      <c r="F927" s="34">
        <v>250</v>
      </c>
      <c r="G927" s="36">
        <v>2895</v>
      </c>
      <c r="H927" s="36">
        <v>2500</v>
      </c>
      <c r="I927" s="37">
        <v>1.4999999999999999E-2</v>
      </c>
      <c r="J927" s="9">
        <f t="shared" si="28"/>
        <v>7128937.5</v>
      </c>
      <c r="K927" s="9">
        <f t="shared" si="29"/>
        <v>8269567.4999999991</v>
      </c>
    </row>
    <row r="928" spans="1:11" x14ac:dyDescent="0.2">
      <c r="A928" s="34" t="s">
        <v>24</v>
      </c>
      <c r="B928" s="34" t="s">
        <v>25</v>
      </c>
      <c r="C928" s="34" t="s">
        <v>31</v>
      </c>
      <c r="D928" s="35">
        <v>41416</v>
      </c>
      <c r="E928" s="34" t="s">
        <v>37</v>
      </c>
      <c r="F928" s="34">
        <v>2000</v>
      </c>
      <c r="G928" s="36">
        <v>2795</v>
      </c>
      <c r="H928" s="36">
        <v>20000</v>
      </c>
      <c r="I928" s="37">
        <v>3.5000000000000003E-2</v>
      </c>
      <c r="J928" s="9">
        <f t="shared" si="28"/>
        <v>53943500</v>
      </c>
      <c r="K928" s="9">
        <f t="shared" si="29"/>
        <v>62574459.999999993</v>
      </c>
    </row>
    <row r="929" spans="1:11" x14ac:dyDescent="0.2">
      <c r="A929" s="34" t="s">
        <v>24</v>
      </c>
      <c r="B929" s="34" t="s">
        <v>25</v>
      </c>
      <c r="C929" s="34" t="s">
        <v>30</v>
      </c>
      <c r="D929" s="35">
        <v>41403</v>
      </c>
      <c r="E929" s="34" t="s">
        <v>36</v>
      </c>
      <c r="F929" s="34">
        <v>2000</v>
      </c>
      <c r="G929" s="36">
        <v>2970</v>
      </c>
      <c r="H929" s="36">
        <v>20000</v>
      </c>
      <c r="I929" s="37">
        <v>2.5000000000000001E-2</v>
      </c>
      <c r="J929" s="9">
        <f t="shared" si="28"/>
        <v>57915000</v>
      </c>
      <c r="K929" s="9">
        <f t="shared" si="29"/>
        <v>67181400</v>
      </c>
    </row>
    <row r="930" spans="1:11" x14ac:dyDescent="0.2">
      <c r="A930" s="34" t="s">
        <v>24</v>
      </c>
      <c r="B930" s="34" t="s">
        <v>25</v>
      </c>
      <c r="C930" s="34" t="s">
        <v>30</v>
      </c>
      <c r="D930" s="35">
        <v>41407</v>
      </c>
      <c r="E930" s="34" t="s">
        <v>34</v>
      </c>
      <c r="F930" s="34">
        <v>3000</v>
      </c>
      <c r="G930" s="36">
        <v>2870</v>
      </c>
      <c r="H930" s="36">
        <v>30000</v>
      </c>
      <c r="I930" s="37">
        <v>0.02</v>
      </c>
      <c r="J930" s="9">
        <f t="shared" si="28"/>
        <v>84378000</v>
      </c>
      <c r="K930" s="9">
        <f t="shared" si="29"/>
        <v>97878480</v>
      </c>
    </row>
    <row r="931" spans="1:11" x14ac:dyDescent="0.2">
      <c r="A931" s="34" t="s">
        <v>24</v>
      </c>
      <c r="B931" s="34" t="s">
        <v>25</v>
      </c>
      <c r="C931" s="34" t="s">
        <v>30</v>
      </c>
      <c r="D931" s="35">
        <v>41411</v>
      </c>
      <c r="E931" s="34" t="s">
        <v>38</v>
      </c>
      <c r="F931" s="34">
        <v>5000</v>
      </c>
      <c r="G931" s="36">
        <v>2770</v>
      </c>
      <c r="H931" s="36">
        <v>5000</v>
      </c>
      <c r="I931" s="37">
        <v>0.04</v>
      </c>
      <c r="J931" s="9">
        <f t="shared" si="28"/>
        <v>13296000</v>
      </c>
      <c r="K931" s="9">
        <f t="shared" si="29"/>
        <v>15423359.999999998</v>
      </c>
    </row>
    <row r="932" spans="1:11" x14ac:dyDescent="0.2">
      <c r="A932" s="34" t="s">
        <v>24</v>
      </c>
      <c r="B932" s="34" t="s">
        <v>25</v>
      </c>
      <c r="C932" s="34" t="s">
        <v>33</v>
      </c>
      <c r="D932" s="35">
        <v>41398</v>
      </c>
      <c r="E932" s="34" t="s">
        <v>37</v>
      </c>
      <c r="F932" s="34">
        <v>5000</v>
      </c>
      <c r="G932" s="36">
        <v>2945</v>
      </c>
      <c r="H932" s="36">
        <v>5000</v>
      </c>
      <c r="I932" s="37">
        <v>3.5000000000000003E-2</v>
      </c>
      <c r="J932" s="9">
        <f t="shared" si="28"/>
        <v>14209625</v>
      </c>
      <c r="K932" s="9">
        <f t="shared" si="29"/>
        <v>16483164.999999998</v>
      </c>
    </row>
    <row r="933" spans="1:11" x14ac:dyDescent="0.2">
      <c r="A933" s="34" t="s">
        <v>24</v>
      </c>
      <c r="B933" s="34" t="s">
        <v>25</v>
      </c>
      <c r="C933" s="34" t="s">
        <v>33</v>
      </c>
      <c r="D933" s="35">
        <v>41402</v>
      </c>
      <c r="E933" s="34" t="s">
        <v>35</v>
      </c>
      <c r="F933" s="34">
        <v>1500</v>
      </c>
      <c r="G933" s="36">
        <v>2845</v>
      </c>
      <c r="H933" s="36">
        <v>15000</v>
      </c>
      <c r="I933" s="37">
        <v>0.03</v>
      </c>
      <c r="J933" s="9">
        <f t="shared" si="28"/>
        <v>41394750</v>
      </c>
      <c r="K933" s="9">
        <f t="shared" si="29"/>
        <v>48017910</v>
      </c>
    </row>
    <row r="934" spans="1:11" x14ac:dyDescent="0.2">
      <c r="A934" s="34" t="s">
        <v>24</v>
      </c>
      <c r="B934" s="34" t="s">
        <v>25</v>
      </c>
      <c r="C934" s="34" t="s">
        <v>33</v>
      </c>
      <c r="D934" s="35">
        <v>41406</v>
      </c>
      <c r="E934" s="34" t="s">
        <v>39</v>
      </c>
      <c r="F934" s="34">
        <v>1000</v>
      </c>
      <c r="G934" s="36">
        <v>2745</v>
      </c>
      <c r="H934" s="36">
        <v>10000</v>
      </c>
      <c r="I934" s="37">
        <v>1.4999999999999999E-2</v>
      </c>
      <c r="J934" s="9">
        <f t="shared" si="28"/>
        <v>27038250</v>
      </c>
      <c r="K934" s="9">
        <f t="shared" si="29"/>
        <v>31364369.999999996</v>
      </c>
    </row>
    <row r="935" spans="1:11" x14ac:dyDescent="0.2">
      <c r="A935" s="34" t="s">
        <v>23</v>
      </c>
      <c r="B935" s="34" t="s">
        <v>28</v>
      </c>
      <c r="C935" s="34" t="s">
        <v>32</v>
      </c>
      <c r="D935" s="35">
        <v>41397</v>
      </c>
      <c r="E935" s="34" t="s">
        <v>36</v>
      </c>
      <c r="F935" s="34">
        <v>1000</v>
      </c>
      <c r="G935" s="36">
        <v>3060</v>
      </c>
      <c r="H935" s="36">
        <v>10000</v>
      </c>
      <c r="I935" s="37">
        <v>2.5000000000000001E-2</v>
      </c>
      <c r="J935" s="9">
        <f t="shared" si="28"/>
        <v>29835000</v>
      </c>
      <c r="K935" s="9">
        <f t="shared" si="29"/>
        <v>34608600</v>
      </c>
    </row>
    <row r="936" spans="1:11" x14ac:dyDescent="0.2">
      <c r="A936" s="34" t="s">
        <v>23</v>
      </c>
      <c r="B936" s="34" t="s">
        <v>28</v>
      </c>
      <c r="C936" s="34" t="s">
        <v>32</v>
      </c>
      <c r="D936" s="35">
        <v>41409</v>
      </c>
      <c r="E936" s="34" t="s">
        <v>36</v>
      </c>
      <c r="F936" s="34">
        <v>3000</v>
      </c>
      <c r="G936" s="36">
        <v>3360</v>
      </c>
      <c r="H936" s="36">
        <v>30000</v>
      </c>
      <c r="I936" s="37">
        <v>2.5000000000000001E-2</v>
      </c>
      <c r="J936" s="9">
        <f t="shared" si="28"/>
        <v>98280000</v>
      </c>
      <c r="K936" s="9">
        <f t="shared" si="29"/>
        <v>114004799.99999999</v>
      </c>
    </row>
    <row r="937" spans="1:11" x14ac:dyDescent="0.2">
      <c r="A937" s="34" t="s">
        <v>23</v>
      </c>
      <c r="B937" s="34" t="s">
        <v>28</v>
      </c>
      <c r="C937" s="34" t="s">
        <v>32</v>
      </c>
      <c r="D937" s="35">
        <v>41413</v>
      </c>
      <c r="E937" s="34" t="s">
        <v>34</v>
      </c>
      <c r="F937" s="34">
        <v>5000</v>
      </c>
      <c r="G937" s="36">
        <v>3260</v>
      </c>
      <c r="H937" s="36">
        <v>5000</v>
      </c>
      <c r="I937" s="37">
        <v>0.02</v>
      </c>
      <c r="J937" s="9">
        <f t="shared" si="28"/>
        <v>15974000</v>
      </c>
      <c r="K937" s="9">
        <f t="shared" si="29"/>
        <v>18529840</v>
      </c>
    </row>
    <row r="938" spans="1:11" x14ac:dyDescent="0.2">
      <c r="A938" s="34" t="s">
        <v>23</v>
      </c>
      <c r="B938" s="34" t="s">
        <v>28</v>
      </c>
      <c r="C938" s="34" t="s">
        <v>32</v>
      </c>
      <c r="D938" s="35">
        <v>41417</v>
      </c>
      <c r="E938" s="34" t="s">
        <v>38</v>
      </c>
      <c r="F938" s="34">
        <v>1500</v>
      </c>
      <c r="G938" s="36">
        <v>3160</v>
      </c>
      <c r="H938" s="36">
        <v>15000</v>
      </c>
      <c r="I938" s="37">
        <v>0.04</v>
      </c>
      <c r="J938" s="9">
        <f t="shared" si="28"/>
        <v>45504000</v>
      </c>
      <c r="K938" s="9">
        <f t="shared" si="29"/>
        <v>52784640</v>
      </c>
    </row>
    <row r="939" spans="1:11" x14ac:dyDescent="0.2">
      <c r="A939" s="34" t="s">
        <v>23</v>
      </c>
      <c r="B939" s="34" t="s">
        <v>28</v>
      </c>
      <c r="C939" s="34" t="s">
        <v>31</v>
      </c>
      <c r="D939" s="35">
        <v>41404</v>
      </c>
      <c r="E939" s="34" t="s">
        <v>37</v>
      </c>
      <c r="F939" s="34">
        <v>1500</v>
      </c>
      <c r="G939" s="36">
        <v>3335</v>
      </c>
      <c r="H939" s="36">
        <v>15000</v>
      </c>
      <c r="I939" s="37">
        <v>3.5000000000000003E-2</v>
      </c>
      <c r="J939" s="9">
        <f t="shared" si="28"/>
        <v>48274125</v>
      </c>
      <c r="K939" s="9">
        <f t="shared" si="29"/>
        <v>55997984.999999993</v>
      </c>
    </row>
    <row r="940" spans="1:11" x14ac:dyDescent="0.2">
      <c r="A940" s="34" t="s">
        <v>23</v>
      </c>
      <c r="B940" s="34" t="s">
        <v>28</v>
      </c>
      <c r="C940" s="34" t="s">
        <v>31</v>
      </c>
      <c r="D940" s="35">
        <v>41408</v>
      </c>
      <c r="E940" s="34" t="s">
        <v>35</v>
      </c>
      <c r="F940" s="34">
        <v>1000</v>
      </c>
      <c r="G940" s="36">
        <v>3235</v>
      </c>
      <c r="H940" s="36">
        <v>10000</v>
      </c>
      <c r="I940" s="37">
        <v>0.03</v>
      </c>
      <c r="J940" s="9">
        <f t="shared" si="28"/>
        <v>31379500</v>
      </c>
      <c r="K940" s="9">
        <f t="shared" si="29"/>
        <v>36400220</v>
      </c>
    </row>
    <row r="941" spans="1:11" x14ac:dyDescent="0.2">
      <c r="A941" s="34" t="s">
        <v>23</v>
      </c>
      <c r="B941" s="34" t="s">
        <v>28</v>
      </c>
      <c r="C941" s="34" t="s">
        <v>31</v>
      </c>
      <c r="D941" s="35">
        <v>41412</v>
      </c>
      <c r="E941" s="34" t="s">
        <v>39</v>
      </c>
      <c r="F941" s="34">
        <v>500</v>
      </c>
      <c r="G941" s="36">
        <v>3135</v>
      </c>
      <c r="H941" s="36">
        <v>5000</v>
      </c>
      <c r="I941" s="37">
        <v>1.4999999999999999E-2</v>
      </c>
      <c r="J941" s="9">
        <f t="shared" si="28"/>
        <v>15439875</v>
      </c>
      <c r="K941" s="9">
        <f t="shared" si="29"/>
        <v>17910255</v>
      </c>
    </row>
    <row r="942" spans="1:11" x14ac:dyDescent="0.2">
      <c r="A942" s="34" t="s">
        <v>23</v>
      </c>
      <c r="B942" s="34" t="s">
        <v>28</v>
      </c>
      <c r="C942" s="34" t="s">
        <v>31</v>
      </c>
      <c r="D942" s="35">
        <v>41416</v>
      </c>
      <c r="E942" s="34" t="s">
        <v>37</v>
      </c>
      <c r="F942" s="34">
        <v>250</v>
      </c>
      <c r="G942" s="36">
        <v>3035</v>
      </c>
      <c r="H942" s="36">
        <v>2500</v>
      </c>
      <c r="I942" s="37">
        <v>3.5000000000000003E-2</v>
      </c>
      <c r="J942" s="9">
        <f t="shared" si="28"/>
        <v>7321937.5</v>
      </c>
      <c r="K942" s="9">
        <f t="shared" si="29"/>
        <v>8493447.5</v>
      </c>
    </row>
    <row r="943" spans="1:11" x14ac:dyDescent="0.2">
      <c r="A943" s="34" t="s">
        <v>23</v>
      </c>
      <c r="B943" s="34" t="s">
        <v>28</v>
      </c>
      <c r="C943" s="34" t="s">
        <v>30</v>
      </c>
      <c r="D943" s="35">
        <v>41399</v>
      </c>
      <c r="E943" s="34" t="s">
        <v>38</v>
      </c>
      <c r="F943" s="34">
        <v>500</v>
      </c>
      <c r="G943" s="36">
        <v>3310</v>
      </c>
      <c r="H943" s="36">
        <v>5000</v>
      </c>
      <c r="I943" s="37">
        <v>0.04</v>
      </c>
      <c r="J943" s="9">
        <f t="shared" si="28"/>
        <v>15888000</v>
      </c>
      <c r="K943" s="9">
        <f t="shared" si="29"/>
        <v>18430080</v>
      </c>
    </row>
    <row r="944" spans="1:11" x14ac:dyDescent="0.2">
      <c r="A944" s="34" t="s">
        <v>23</v>
      </c>
      <c r="B944" s="34" t="s">
        <v>28</v>
      </c>
      <c r="C944" s="34" t="s">
        <v>30</v>
      </c>
      <c r="D944" s="35">
        <v>41403</v>
      </c>
      <c r="E944" s="34" t="s">
        <v>36</v>
      </c>
      <c r="F944" s="34">
        <v>250</v>
      </c>
      <c r="G944" s="36">
        <v>3210</v>
      </c>
      <c r="H944" s="36">
        <v>2500</v>
      </c>
      <c r="I944" s="37">
        <v>2.5000000000000001E-2</v>
      </c>
      <c r="J944" s="9">
        <f t="shared" si="28"/>
        <v>7824375</v>
      </c>
      <c r="K944" s="9">
        <f t="shared" si="29"/>
        <v>9076275</v>
      </c>
    </row>
    <row r="945" spans="1:11" x14ac:dyDescent="0.2">
      <c r="A945" s="34" t="s">
        <v>23</v>
      </c>
      <c r="B945" s="34" t="s">
        <v>28</v>
      </c>
      <c r="C945" s="34" t="s">
        <v>30</v>
      </c>
      <c r="D945" s="35">
        <v>41407</v>
      </c>
      <c r="E945" s="34" t="s">
        <v>34</v>
      </c>
      <c r="F945" s="34">
        <v>2000</v>
      </c>
      <c r="G945" s="36">
        <v>3110</v>
      </c>
      <c r="H945" s="36">
        <v>20000</v>
      </c>
      <c r="I945" s="37">
        <v>0.02</v>
      </c>
      <c r="J945" s="9">
        <f t="shared" si="28"/>
        <v>60956000</v>
      </c>
      <c r="K945" s="9">
        <f t="shared" si="29"/>
        <v>70708960</v>
      </c>
    </row>
    <row r="946" spans="1:11" x14ac:dyDescent="0.2">
      <c r="A946" s="34" t="s">
        <v>23</v>
      </c>
      <c r="B946" s="34" t="s">
        <v>28</v>
      </c>
      <c r="C946" s="34" t="s">
        <v>33</v>
      </c>
      <c r="D946" s="35">
        <v>41398</v>
      </c>
      <c r="E946" s="34" t="s">
        <v>37</v>
      </c>
      <c r="F946" s="34">
        <v>3000</v>
      </c>
      <c r="G946" s="36">
        <v>3185</v>
      </c>
      <c r="H946" s="36">
        <v>30000</v>
      </c>
      <c r="I946" s="37">
        <v>3.5000000000000003E-2</v>
      </c>
      <c r="J946" s="9">
        <f t="shared" si="28"/>
        <v>92205750</v>
      </c>
      <c r="K946" s="9">
        <f t="shared" si="29"/>
        <v>106958670</v>
      </c>
    </row>
    <row r="947" spans="1:11" x14ac:dyDescent="0.2">
      <c r="A947" s="34" t="s">
        <v>23</v>
      </c>
      <c r="B947" s="34" t="s">
        <v>28</v>
      </c>
      <c r="C947" s="34" t="s">
        <v>33</v>
      </c>
      <c r="D947" s="35">
        <v>41402</v>
      </c>
      <c r="E947" s="34" t="s">
        <v>35</v>
      </c>
      <c r="F947" s="34">
        <v>5000</v>
      </c>
      <c r="G947" s="36">
        <v>3085</v>
      </c>
      <c r="H947" s="36">
        <v>5000</v>
      </c>
      <c r="I947" s="37">
        <v>0.03</v>
      </c>
      <c r="J947" s="9">
        <f t="shared" si="28"/>
        <v>14962250</v>
      </c>
      <c r="K947" s="9">
        <f t="shared" si="29"/>
        <v>17356210</v>
      </c>
    </row>
    <row r="948" spans="1:11" x14ac:dyDescent="0.2">
      <c r="A948" s="34" t="s">
        <v>23</v>
      </c>
      <c r="B948" s="34" t="s">
        <v>28</v>
      </c>
      <c r="C948" s="34" t="s">
        <v>33</v>
      </c>
      <c r="D948" s="35">
        <v>41418</v>
      </c>
      <c r="E948" s="34" t="s">
        <v>39</v>
      </c>
      <c r="F948" s="34">
        <v>2000</v>
      </c>
      <c r="G948" s="36">
        <v>3285</v>
      </c>
      <c r="H948" s="36">
        <v>20000</v>
      </c>
      <c r="I948" s="37">
        <v>1.4999999999999999E-2</v>
      </c>
      <c r="J948" s="9">
        <f t="shared" si="28"/>
        <v>64714500</v>
      </c>
      <c r="K948" s="9">
        <f t="shared" si="29"/>
        <v>75068820</v>
      </c>
    </row>
    <row r="949" spans="1:11" x14ac:dyDescent="0.2">
      <c r="A949" s="34" t="s">
        <v>23</v>
      </c>
      <c r="B949" s="34" t="s">
        <v>29</v>
      </c>
      <c r="C949" s="34" t="s">
        <v>32</v>
      </c>
      <c r="D949" s="35">
        <v>41405</v>
      </c>
      <c r="E949" s="34" t="s">
        <v>38</v>
      </c>
      <c r="F949" s="34">
        <v>1000</v>
      </c>
      <c r="G949" s="36">
        <v>3340</v>
      </c>
      <c r="H949" s="36">
        <v>10000</v>
      </c>
      <c r="I949" s="37">
        <v>0.04</v>
      </c>
      <c r="J949" s="9">
        <f t="shared" si="28"/>
        <v>32064000</v>
      </c>
      <c r="K949" s="9">
        <f t="shared" si="29"/>
        <v>37194240</v>
      </c>
    </row>
    <row r="950" spans="1:11" x14ac:dyDescent="0.2">
      <c r="A950" s="34" t="s">
        <v>23</v>
      </c>
      <c r="B950" s="34" t="s">
        <v>29</v>
      </c>
      <c r="C950" s="34" t="s">
        <v>32</v>
      </c>
      <c r="D950" s="35">
        <v>41409</v>
      </c>
      <c r="E950" s="34" t="s">
        <v>36</v>
      </c>
      <c r="F950" s="34">
        <v>500</v>
      </c>
      <c r="G950" s="36">
        <v>3240</v>
      </c>
      <c r="H950" s="36">
        <v>5000</v>
      </c>
      <c r="I950" s="37">
        <v>2.5000000000000001E-2</v>
      </c>
      <c r="J950" s="9">
        <f t="shared" si="28"/>
        <v>15795000</v>
      </c>
      <c r="K950" s="9">
        <f t="shared" si="29"/>
        <v>18322200</v>
      </c>
    </row>
    <row r="951" spans="1:11" x14ac:dyDescent="0.2">
      <c r="A951" s="34" t="s">
        <v>23</v>
      </c>
      <c r="B951" s="34" t="s">
        <v>29</v>
      </c>
      <c r="C951" s="34" t="s">
        <v>32</v>
      </c>
      <c r="D951" s="35">
        <v>41413</v>
      </c>
      <c r="E951" s="34" t="s">
        <v>34</v>
      </c>
      <c r="F951" s="34">
        <v>250</v>
      </c>
      <c r="G951" s="36">
        <v>3140</v>
      </c>
      <c r="H951" s="36">
        <v>2500</v>
      </c>
      <c r="I951" s="37">
        <v>0.02</v>
      </c>
      <c r="J951" s="9">
        <f t="shared" si="28"/>
        <v>7693000</v>
      </c>
      <c r="K951" s="9">
        <f t="shared" si="29"/>
        <v>8923880</v>
      </c>
    </row>
    <row r="952" spans="1:11" x14ac:dyDescent="0.2">
      <c r="A952" s="34" t="s">
        <v>23</v>
      </c>
      <c r="B952" s="34" t="s">
        <v>29</v>
      </c>
      <c r="C952" s="34" t="s">
        <v>32</v>
      </c>
      <c r="D952" s="35">
        <v>41417</v>
      </c>
      <c r="E952" s="34" t="s">
        <v>38</v>
      </c>
      <c r="F952" s="34">
        <v>2000</v>
      </c>
      <c r="G952" s="36">
        <v>3040</v>
      </c>
      <c r="H952" s="36">
        <v>20000</v>
      </c>
      <c r="I952" s="37">
        <v>0.04</v>
      </c>
      <c r="J952" s="9">
        <f t="shared" si="28"/>
        <v>58368000</v>
      </c>
      <c r="K952" s="9">
        <f t="shared" si="29"/>
        <v>67706880</v>
      </c>
    </row>
    <row r="953" spans="1:11" x14ac:dyDescent="0.2">
      <c r="A953" s="34" t="s">
        <v>23</v>
      </c>
      <c r="B953" s="34" t="s">
        <v>29</v>
      </c>
      <c r="C953" s="34" t="s">
        <v>31</v>
      </c>
      <c r="D953" s="35">
        <v>41400</v>
      </c>
      <c r="E953" s="34" t="s">
        <v>39</v>
      </c>
      <c r="F953" s="34">
        <v>250</v>
      </c>
      <c r="G953" s="36">
        <v>3315</v>
      </c>
      <c r="H953" s="36">
        <v>2500</v>
      </c>
      <c r="I953" s="37">
        <v>1.4999999999999999E-2</v>
      </c>
      <c r="J953" s="9">
        <f t="shared" si="28"/>
        <v>8163187.5</v>
      </c>
      <c r="K953" s="9">
        <f t="shared" si="29"/>
        <v>9469297.5</v>
      </c>
    </row>
    <row r="954" spans="1:11" x14ac:dyDescent="0.2">
      <c r="A954" s="34" t="s">
        <v>23</v>
      </c>
      <c r="B954" s="34" t="s">
        <v>29</v>
      </c>
      <c r="C954" s="34" t="s">
        <v>31</v>
      </c>
      <c r="D954" s="35">
        <v>41404</v>
      </c>
      <c r="E954" s="34" t="s">
        <v>37</v>
      </c>
      <c r="F954" s="34">
        <v>2000</v>
      </c>
      <c r="G954" s="36">
        <v>3215</v>
      </c>
      <c r="H954" s="36">
        <v>20000</v>
      </c>
      <c r="I954" s="37">
        <v>3.5000000000000003E-2</v>
      </c>
      <c r="J954" s="9">
        <f t="shared" si="28"/>
        <v>62049500</v>
      </c>
      <c r="K954" s="9">
        <f t="shared" si="29"/>
        <v>71977420</v>
      </c>
    </row>
    <row r="955" spans="1:11" x14ac:dyDescent="0.2">
      <c r="A955" s="34" t="s">
        <v>23</v>
      </c>
      <c r="B955" s="34" t="s">
        <v>29</v>
      </c>
      <c r="C955" s="34" t="s">
        <v>31</v>
      </c>
      <c r="D955" s="35">
        <v>41408</v>
      </c>
      <c r="E955" s="34" t="s">
        <v>35</v>
      </c>
      <c r="F955" s="34">
        <v>3000</v>
      </c>
      <c r="G955" s="36">
        <v>3115</v>
      </c>
      <c r="H955" s="36">
        <v>30000</v>
      </c>
      <c r="I955" s="37">
        <v>0.03</v>
      </c>
      <c r="J955" s="9">
        <f t="shared" si="28"/>
        <v>90646500</v>
      </c>
      <c r="K955" s="9">
        <f t="shared" si="29"/>
        <v>105149940</v>
      </c>
    </row>
    <row r="956" spans="1:11" x14ac:dyDescent="0.2">
      <c r="A956" s="34" t="s">
        <v>23</v>
      </c>
      <c r="B956" s="34" t="s">
        <v>29</v>
      </c>
      <c r="C956" s="34" t="s">
        <v>30</v>
      </c>
      <c r="D956" s="35">
        <v>41395</v>
      </c>
      <c r="E956" s="34" t="s">
        <v>34</v>
      </c>
      <c r="F956" s="34">
        <v>3000</v>
      </c>
      <c r="G956" s="36">
        <v>3290</v>
      </c>
      <c r="H956" s="36">
        <v>30000</v>
      </c>
      <c r="I956" s="37">
        <v>0.02</v>
      </c>
      <c r="J956" s="9">
        <f t="shared" si="28"/>
        <v>96726000</v>
      </c>
      <c r="K956" s="9">
        <f t="shared" si="29"/>
        <v>112202159.99999999</v>
      </c>
    </row>
    <row r="957" spans="1:11" x14ac:dyDescent="0.2">
      <c r="A957" s="34" t="s">
        <v>23</v>
      </c>
      <c r="B957" s="34" t="s">
        <v>29</v>
      </c>
      <c r="C957" s="34" t="s">
        <v>30</v>
      </c>
      <c r="D957" s="35">
        <v>41399</v>
      </c>
      <c r="E957" s="34" t="s">
        <v>38</v>
      </c>
      <c r="F957" s="34">
        <v>5000</v>
      </c>
      <c r="G957" s="36">
        <v>3190</v>
      </c>
      <c r="H957" s="36">
        <v>5000</v>
      </c>
      <c r="I957" s="37">
        <v>0.04</v>
      </c>
      <c r="J957" s="9">
        <f t="shared" si="28"/>
        <v>15312000</v>
      </c>
      <c r="K957" s="9">
        <f t="shared" si="29"/>
        <v>17761920</v>
      </c>
    </row>
    <row r="958" spans="1:11" x14ac:dyDescent="0.2">
      <c r="A958" s="34" t="s">
        <v>23</v>
      </c>
      <c r="B958" s="34" t="s">
        <v>29</v>
      </c>
      <c r="C958" s="34" t="s">
        <v>30</v>
      </c>
      <c r="D958" s="35">
        <v>41403</v>
      </c>
      <c r="E958" s="34" t="s">
        <v>36</v>
      </c>
      <c r="F958" s="34">
        <v>1500</v>
      </c>
      <c r="G958" s="36">
        <v>3090</v>
      </c>
      <c r="H958" s="36">
        <v>15000</v>
      </c>
      <c r="I958" s="37">
        <v>2.5000000000000001E-2</v>
      </c>
      <c r="J958" s="9">
        <f t="shared" si="28"/>
        <v>45191250</v>
      </c>
      <c r="K958" s="9">
        <f t="shared" si="29"/>
        <v>52421850</v>
      </c>
    </row>
    <row r="959" spans="1:11" x14ac:dyDescent="0.2">
      <c r="A959" s="34" t="s">
        <v>23</v>
      </c>
      <c r="B959" s="34" t="s">
        <v>29</v>
      </c>
      <c r="C959" s="34" t="s">
        <v>33</v>
      </c>
      <c r="D959" s="35">
        <v>41398</v>
      </c>
      <c r="E959" s="34" t="s">
        <v>37</v>
      </c>
      <c r="F959" s="34">
        <v>500</v>
      </c>
      <c r="G959" s="36">
        <v>3065</v>
      </c>
      <c r="H959" s="36">
        <v>5000</v>
      </c>
      <c r="I959" s="37">
        <v>3.5000000000000003E-2</v>
      </c>
      <c r="J959" s="9">
        <f t="shared" si="28"/>
        <v>14788625</v>
      </c>
      <c r="K959" s="9">
        <f t="shared" si="29"/>
        <v>17154805</v>
      </c>
    </row>
    <row r="960" spans="1:11" x14ac:dyDescent="0.2">
      <c r="A960" s="34" t="s">
        <v>23</v>
      </c>
      <c r="B960" s="34" t="s">
        <v>29</v>
      </c>
      <c r="C960" s="34" t="s">
        <v>33</v>
      </c>
      <c r="D960" s="35">
        <v>41414</v>
      </c>
      <c r="E960" s="34" t="s">
        <v>35</v>
      </c>
      <c r="F960" s="34">
        <v>1500</v>
      </c>
      <c r="G960" s="36">
        <v>3265</v>
      </c>
      <c r="H960" s="36">
        <v>15000</v>
      </c>
      <c r="I960" s="37">
        <v>0.03</v>
      </c>
      <c r="J960" s="9">
        <f t="shared" si="28"/>
        <v>47505750</v>
      </c>
      <c r="K960" s="9">
        <f t="shared" si="29"/>
        <v>55106669.999999993</v>
      </c>
    </row>
    <row r="961" spans="1:11" x14ac:dyDescent="0.2">
      <c r="A961" s="34" t="s">
        <v>23</v>
      </c>
      <c r="B961" s="34" t="s">
        <v>29</v>
      </c>
      <c r="C961" s="34" t="s">
        <v>33</v>
      </c>
      <c r="D961" s="35">
        <v>41418</v>
      </c>
      <c r="E961" s="34" t="s">
        <v>39</v>
      </c>
      <c r="F961" s="34">
        <v>1000</v>
      </c>
      <c r="G961" s="36">
        <v>3165</v>
      </c>
      <c r="H961" s="36">
        <v>10000</v>
      </c>
      <c r="I961" s="37">
        <v>1.4999999999999999E-2</v>
      </c>
      <c r="J961" s="9">
        <f t="shared" si="28"/>
        <v>31175250</v>
      </c>
      <c r="K961" s="9">
        <f t="shared" si="29"/>
        <v>36163290</v>
      </c>
    </row>
    <row r="962" spans="1:11" x14ac:dyDescent="0.2">
      <c r="A962" s="34" t="s">
        <v>23</v>
      </c>
      <c r="B962" s="34" t="s">
        <v>27</v>
      </c>
      <c r="C962" s="34" t="s">
        <v>32</v>
      </c>
      <c r="D962" s="35">
        <v>41397</v>
      </c>
      <c r="E962" s="34" t="s">
        <v>36</v>
      </c>
      <c r="F962" s="34">
        <v>2000</v>
      </c>
      <c r="G962" s="36">
        <v>3180</v>
      </c>
      <c r="H962" s="36">
        <v>20000</v>
      </c>
      <c r="I962" s="37">
        <v>2.5000000000000001E-2</v>
      </c>
      <c r="J962" s="9">
        <f t="shared" ref="J962:J1000" si="30">G962*H962*(1-I962)</f>
        <v>62010000</v>
      </c>
      <c r="K962" s="9">
        <f t="shared" ref="K962:K1000" si="31">J962*1.16</f>
        <v>71931600</v>
      </c>
    </row>
    <row r="963" spans="1:11" x14ac:dyDescent="0.2">
      <c r="A963" s="34" t="s">
        <v>23</v>
      </c>
      <c r="B963" s="34" t="s">
        <v>27</v>
      </c>
      <c r="C963" s="34" t="s">
        <v>32</v>
      </c>
      <c r="D963" s="35">
        <v>41401</v>
      </c>
      <c r="E963" s="34" t="s">
        <v>34</v>
      </c>
      <c r="F963" s="34">
        <v>3000</v>
      </c>
      <c r="G963" s="36">
        <v>3080</v>
      </c>
      <c r="H963" s="36">
        <v>30000</v>
      </c>
      <c r="I963" s="37">
        <v>0.02</v>
      </c>
      <c r="J963" s="9">
        <f t="shared" si="30"/>
        <v>90552000</v>
      </c>
      <c r="K963" s="9">
        <f t="shared" si="31"/>
        <v>105040320</v>
      </c>
    </row>
    <row r="964" spans="1:11" x14ac:dyDescent="0.2">
      <c r="A964" s="34" t="s">
        <v>23</v>
      </c>
      <c r="B964" s="34" t="s">
        <v>27</v>
      </c>
      <c r="C964" s="34" t="s">
        <v>32</v>
      </c>
      <c r="D964" s="35">
        <v>41417</v>
      </c>
      <c r="E964" s="34" t="s">
        <v>38</v>
      </c>
      <c r="F964" s="34">
        <v>250</v>
      </c>
      <c r="G964" s="36">
        <v>3280</v>
      </c>
      <c r="H964" s="36">
        <v>2500</v>
      </c>
      <c r="I964" s="37">
        <v>0.04</v>
      </c>
      <c r="J964" s="9">
        <f t="shared" si="30"/>
        <v>7872000</v>
      </c>
      <c r="K964" s="9">
        <f t="shared" si="31"/>
        <v>9131520</v>
      </c>
    </row>
    <row r="965" spans="1:11" x14ac:dyDescent="0.2">
      <c r="A965" s="34" t="s">
        <v>23</v>
      </c>
      <c r="B965" s="34" t="s">
        <v>27</v>
      </c>
      <c r="C965" s="34" t="s">
        <v>31</v>
      </c>
      <c r="D965" s="35">
        <v>41396</v>
      </c>
      <c r="E965" s="34" t="s">
        <v>35</v>
      </c>
      <c r="F965" s="34">
        <v>1500</v>
      </c>
      <c r="G965" s="36">
        <v>3055</v>
      </c>
      <c r="H965" s="36">
        <v>15000</v>
      </c>
      <c r="I965" s="37">
        <v>0.03</v>
      </c>
      <c r="J965" s="9">
        <f t="shared" si="30"/>
        <v>44450250</v>
      </c>
      <c r="K965" s="9">
        <f t="shared" si="31"/>
        <v>51562290</v>
      </c>
    </row>
    <row r="966" spans="1:11" x14ac:dyDescent="0.2">
      <c r="A966" s="34" t="s">
        <v>23</v>
      </c>
      <c r="B966" s="34" t="s">
        <v>27</v>
      </c>
      <c r="C966" s="34" t="s">
        <v>31</v>
      </c>
      <c r="D966" s="35">
        <v>41408</v>
      </c>
      <c r="E966" s="34" t="s">
        <v>35</v>
      </c>
      <c r="F966" s="34">
        <v>2000</v>
      </c>
      <c r="G966" s="36">
        <v>3355</v>
      </c>
      <c r="H966" s="36">
        <v>20000</v>
      </c>
      <c r="I966" s="37">
        <v>0.03</v>
      </c>
      <c r="J966" s="9">
        <f t="shared" si="30"/>
        <v>65087000</v>
      </c>
      <c r="K966" s="9">
        <f t="shared" si="31"/>
        <v>75500920</v>
      </c>
    </row>
    <row r="967" spans="1:11" x14ac:dyDescent="0.2">
      <c r="A967" s="34" t="s">
        <v>23</v>
      </c>
      <c r="B967" s="34" t="s">
        <v>27</v>
      </c>
      <c r="C967" s="34" t="s">
        <v>31</v>
      </c>
      <c r="D967" s="35">
        <v>41412</v>
      </c>
      <c r="E967" s="34" t="s">
        <v>39</v>
      </c>
      <c r="F967" s="34">
        <v>3000</v>
      </c>
      <c r="G967" s="36">
        <v>3255</v>
      </c>
      <c r="H967" s="36">
        <v>30000</v>
      </c>
      <c r="I967" s="37">
        <v>1.4999999999999999E-2</v>
      </c>
      <c r="J967" s="9">
        <f t="shared" si="30"/>
        <v>96185250</v>
      </c>
      <c r="K967" s="9">
        <f t="shared" si="31"/>
        <v>111574889.99999999</v>
      </c>
    </row>
    <row r="968" spans="1:11" x14ac:dyDescent="0.2">
      <c r="A968" s="34" t="s">
        <v>23</v>
      </c>
      <c r="B968" s="34" t="s">
        <v>27</v>
      </c>
      <c r="C968" s="34" t="s">
        <v>31</v>
      </c>
      <c r="D968" s="35">
        <v>41416</v>
      </c>
      <c r="E968" s="34" t="s">
        <v>37</v>
      </c>
      <c r="F968" s="34">
        <v>5000</v>
      </c>
      <c r="G968" s="36">
        <v>3155</v>
      </c>
      <c r="H968" s="36">
        <v>5000</v>
      </c>
      <c r="I968" s="37">
        <v>3.5000000000000003E-2</v>
      </c>
      <c r="J968" s="9">
        <f t="shared" si="30"/>
        <v>15222875</v>
      </c>
      <c r="K968" s="9">
        <f t="shared" si="31"/>
        <v>17658535</v>
      </c>
    </row>
    <row r="969" spans="1:11" x14ac:dyDescent="0.2">
      <c r="A969" s="34" t="s">
        <v>23</v>
      </c>
      <c r="B969" s="34" t="s">
        <v>27</v>
      </c>
      <c r="C969" s="34" t="s">
        <v>30</v>
      </c>
      <c r="D969" s="35">
        <v>41403</v>
      </c>
      <c r="E969" s="34" t="s">
        <v>36</v>
      </c>
      <c r="F969" s="34">
        <v>5000</v>
      </c>
      <c r="G969" s="36">
        <v>3330</v>
      </c>
      <c r="H969" s="36">
        <v>5000</v>
      </c>
      <c r="I969" s="37">
        <v>2.5000000000000001E-2</v>
      </c>
      <c r="J969" s="9">
        <f t="shared" si="30"/>
        <v>16233750</v>
      </c>
      <c r="K969" s="9">
        <f t="shared" si="31"/>
        <v>18831150</v>
      </c>
    </row>
    <row r="970" spans="1:11" x14ac:dyDescent="0.2">
      <c r="A970" s="34" t="s">
        <v>23</v>
      </c>
      <c r="B970" s="34" t="s">
        <v>27</v>
      </c>
      <c r="C970" s="34" t="s">
        <v>30</v>
      </c>
      <c r="D970" s="35">
        <v>41407</v>
      </c>
      <c r="E970" s="34" t="s">
        <v>34</v>
      </c>
      <c r="F970" s="34">
        <v>1500</v>
      </c>
      <c r="G970" s="36">
        <v>3230</v>
      </c>
      <c r="H970" s="36">
        <v>15000</v>
      </c>
      <c r="I970" s="37">
        <v>0.02</v>
      </c>
      <c r="J970" s="9">
        <f t="shared" si="30"/>
        <v>47481000</v>
      </c>
      <c r="K970" s="9">
        <f t="shared" si="31"/>
        <v>55077959.999999993</v>
      </c>
    </row>
    <row r="971" spans="1:11" x14ac:dyDescent="0.2">
      <c r="A971" s="34" t="s">
        <v>23</v>
      </c>
      <c r="B971" s="34" t="s">
        <v>27</v>
      </c>
      <c r="C971" s="34" t="s">
        <v>30</v>
      </c>
      <c r="D971" s="35">
        <v>41411</v>
      </c>
      <c r="E971" s="34" t="s">
        <v>38</v>
      </c>
      <c r="F971" s="34">
        <v>1000</v>
      </c>
      <c r="G971" s="36">
        <v>3130</v>
      </c>
      <c r="H971" s="36">
        <v>10000</v>
      </c>
      <c r="I971" s="37">
        <v>0.04</v>
      </c>
      <c r="J971" s="9">
        <f t="shared" si="30"/>
        <v>30048000</v>
      </c>
      <c r="K971" s="9">
        <f t="shared" si="31"/>
        <v>34855680</v>
      </c>
    </row>
    <row r="972" spans="1:11" x14ac:dyDescent="0.2">
      <c r="A972" s="34" t="s">
        <v>23</v>
      </c>
      <c r="B972" s="34" t="s">
        <v>27</v>
      </c>
      <c r="C972" s="34" t="s">
        <v>33</v>
      </c>
      <c r="D972" s="35">
        <v>41398</v>
      </c>
      <c r="E972" s="34" t="s">
        <v>37</v>
      </c>
      <c r="F972" s="34">
        <v>1000</v>
      </c>
      <c r="G972" s="36">
        <v>3305</v>
      </c>
      <c r="H972" s="36">
        <v>10000</v>
      </c>
      <c r="I972" s="37">
        <v>3.5000000000000003E-2</v>
      </c>
      <c r="J972" s="9">
        <f t="shared" si="30"/>
        <v>31893250</v>
      </c>
      <c r="K972" s="9">
        <f t="shared" si="31"/>
        <v>36996170</v>
      </c>
    </row>
    <row r="973" spans="1:11" x14ac:dyDescent="0.2">
      <c r="A973" s="34" t="s">
        <v>23</v>
      </c>
      <c r="B973" s="34" t="s">
        <v>27</v>
      </c>
      <c r="C973" s="34" t="s">
        <v>33</v>
      </c>
      <c r="D973" s="35">
        <v>41402</v>
      </c>
      <c r="E973" s="34" t="s">
        <v>35</v>
      </c>
      <c r="F973" s="34">
        <v>500</v>
      </c>
      <c r="G973" s="36">
        <v>3205</v>
      </c>
      <c r="H973" s="36">
        <v>5000</v>
      </c>
      <c r="I973" s="37">
        <v>0.03</v>
      </c>
      <c r="J973" s="9">
        <f t="shared" si="30"/>
        <v>15544250</v>
      </c>
      <c r="K973" s="9">
        <f t="shared" si="31"/>
        <v>18031330</v>
      </c>
    </row>
    <row r="974" spans="1:11" x14ac:dyDescent="0.2">
      <c r="A974" s="34" t="s">
        <v>23</v>
      </c>
      <c r="B974" s="34" t="s">
        <v>27</v>
      </c>
      <c r="C974" s="34" t="s">
        <v>33</v>
      </c>
      <c r="D974" s="35">
        <v>41406</v>
      </c>
      <c r="E974" s="34" t="s">
        <v>39</v>
      </c>
      <c r="F974" s="34">
        <v>250</v>
      </c>
      <c r="G974" s="36">
        <v>3105</v>
      </c>
      <c r="H974" s="36">
        <v>2500</v>
      </c>
      <c r="I974" s="37">
        <v>1.4999999999999999E-2</v>
      </c>
      <c r="J974" s="9">
        <f t="shared" si="30"/>
        <v>7646062.5</v>
      </c>
      <c r="K974" s="9">
        <f t="shared" si="31"/>
        <v>8869432.5</v>
      </c>
    </row>
    <row r="975" spans="1:11" x14ac:dyDescent="0.2">
      <c r="A975" s="34" t="s">
        <v>23</v>
      </c>
      <c r="B975" s="34" t="s">
        <v>26</v>
      </c>
      <c r="C975" s="34" t="s">
        <v>32</v>
      </c>
      <c r="D975" s="35">
        <v>41397</v>
      </c>
      <c r="E975" s="34" t="s">
        <v>36</v>
      </c>
      <c r="F975" s="34">
        <v>1500</v>
      </c>
      <c r="G975" s="36">
        <v>3300</v>
      </c>
      <c r="H975" s="36">
        <v>15000</v>
      </c>
      <c r="I975" s="37">
        <v>2.5000000000000001E-2</v>
      </c>
      <c r="J975" s="9">
        <f t="shared" si="30"/>
        <v>48262500</v>
      </c>
      <c r="K975" s="9">
        <f t="shared" si="31"/>
        <v>55984499.999999993</v>
      </c>
    </row>
    <row r="976" spans="1:11" x14ac:dyDescent="0.2">
      <c r="A976" s="34" t="s">
        <v>23</v>
      </c>
      <c r="B976" s="34" t="s">
        <v>26</v>
      </c>
      <c r="C976" s="34" t="s">
        <v>32</v>
      </c>
      <c r="D976" s="35">
        <v>41401</v>
      </c>
      <c r="E976" s="34" t="s">
        <v>34</v>
      </c>
      <c r="F976" s="34">
        <v>1000</v>
      </c>
      <c r="G976" s="36">
        <v>3200</v>
      </c>
      <c r="H976" s="36">
        <v>10000</v>
      </c>
      <c r="I976" s="37">
        <v>0.02</v>
      </c>
      <c r="J976" s="9">
        <f t="shared" si="30"/>
        <v>31360000</v>
      </c>
      <c r="K976" s="9">
        <f t="shared" si="31"/>
        <v>36377600</v>
      </c>
    </row>
    <row r="977" spans="1:11" x14ac:dyDescent="0.2">
      <c r="A977" s="34" t="s">
        <v>23</v>
      </c>
      <c r="B977" s="34" t="s">
        <v>26</v>
      </c>
      <c r="C977" s="34" t="s">
        <v>32</v>
      </c>
      <c r="D977" s="35">
        <v>41405</v>
      </c>
      <c r="E977" s="34" t="s">
        <v>38</v>
      </c>
      <c r="F977" s="34">
        <v>500</v>
      </c>
      <c r="G977" s="36">
        <v>3100</v>
      </c>
      <c r="H977" s="36">
        <v>5000</v>
      </c>
      <c r="I977" s="37">
        <v>0.04</v>
      </c>
      <c r="J977" s="9">
        <f t="shared" si="30"/>
        <v>14880000</v>
      </c>
      <c r="K977" s="9">
        <f t="shared" si="31"/>
        <v>17260800</v>
      </c>
    </row>
    <row r="978" spans="1:11" x14ac:dyDescent="0.2">
      <c r="A978" s="34" t="s">
        <v>23</v>
      </c>
      <c r="B978" s="34" t="s">
        <v>26</v>
      </c>
      <c r="C978" s="34" t="s">
        <v>31</v>
      </c>
      <c r="D978" s="35">
        <v>41396</v>
      </c>
      <c r="E978" s="34" t="s">
        <v>35</v>
      </c>
      <c r="F978" s="34">
        <v>250</v>
      </c>
      <c r="G978" s="36">
        <v>3175</v>
      </c>
      <c r="H978" s="36">
        <v>2500</v>
      </c>
      <c r="I978" s="37">
        <v>0.03</v>
      </c>
      <c r="J978" s="9">
        <f t="shared" si="30"/>
        <v>7699375</v>
      </c>
      <c r="K978" s="9">
        <f t="shared" si="31"/>
        <v>8931275</v>
      </c>
    </row>
    <row r="979" spans="1:11" x14ac:dyDescent="0.2">
      <c r="A979" s="34" t="s">
        <v>23</v>
      </c>
      <c r="B979" s="34" t="s">
        <v>26</v>
      </c>
      <c r="C979" s="34" t="s">
        <v>31</v>
      </c>
      <c r="D979" s="35">
        <v>41400</v>
      </c>
      <c r="E979" s="34" t="s">
        <v>39</v>
      </c>
      <c r="F979" s="34">
        <v>2000</v>
      </c>
      <c r="G979" s="36">
        <v>3075</v>
      </c>
      <c r="H979" s="36">
        <v>20000</v>
      </c>
      <c r="I979" s="37">
        <v>1.4999999999999999E-2</v>
      </c>
      <c r="J979" s="9">
        <f t="shared" si="30"/>
        <v>60577500</v>
      </c>
      <c r="K979" s="9">
        <f t="shared" si="31"/>
        <v>70269900</v>
      </c>
    </row>
    <row r="980" spans="1:11" x14ac:dyDescent="0.2">
      <c r="A980" s="34" t="s">
        <v>23</v>
      </c>
      <c r="B980" s="34" t="s">
        <v>26</v>
      </c>
      <c r="C980" s="34" t="s">
        <v>31</v>
      </c>
      <c r="D980" s="35">
        <v>41416</v>
      </c>
      <c r="E980" s="34" t="s">
        <v>37</v>
      </c>
      <c r="F980" s="34">
        <v>500</v>
      </c>
      <c r="G980" s="36">
        <v>3275</v>
      </c>
      <c r="H980" s="36">
        <v>5000</v>
      </c>
      <c r="I980" s="37">
        <v>3.5000000000000003E-2</v>
      </c>
      <c r="J980" s="9">
        <f t="shared" si="30"/>
        <v>15801875</v>
      </c>
      <c r="K980" s="9">
        <f t="shared" si="31"/>
        <v>18330175</v>
      </c>
    </row>
    <row r="981" spans="1:11" x14ac:dyDescent="0.2">
      <c r="A981" s="34" t="s">
        <v>23</v>
      </c>
      <c r="B981" s="34" t="s">
        <v>26</v>
      </c>
      <c r="C981" s="34" t="s">
        <v>30</v>
      </c>
      <c r="D981" s="35">
        <v>41395</v>
      </c>
      <c r="E981" s="34" t="s">
        <v>34</v>
      </c>
      <c r="F981" s="34">
        <v>5000</v>
      </c>
      <c r="G981" s="36">
        <v>3050</v>
      </c>
      <c r="H981" s="36">
        <v>5000</v>
      </c>
      <c r="I981" s="37">
        <v>0.02</v>
      </c>
      <c r="J981" s="9">
        <f t="shared" si="30"/>
        <v>14945000</v>
      </c>
      <c r="K981" s="9">
        <f t="shared" si="31"/>
        <v>17336200</v>
      </c>
    </row>
    <row r="982" spans="1:11" x14ac:dyDescent="0.2">
      <c r="A982" s="34" t="s">
        <v>23</v>
      </c>
      <c r="B982" s="34" t="s">
        <v>26</v>
      </c>
      <c r="C982" s="34" t="s">
        <v>30</v>
      </c>
      <c r="D982" s="35">
        <v>41407</v>
      </c>
      <c r="E982" s="34" t="s">
        <v>34</v>
      </c>
      <c r="F982" s="34">
        <v>250</v>
      </c>
      <c r="G982" s="36">
        <v>3350</v>
      </c>
      <c r="H982" s="36">
        <v>2500</v>
      </c>
      <c r="I982" s="37">
        <v>0.02</v>
      </c>
      <c r="J982" s="9">
        <f t="shared" si="30"/>
        <v>8207500</v>
      </c>
      <c r="K982" s="9">
        <f t="shared" si="31"/>
        <v>9520700</v>
      </c>
    </row>
    <row r="983" spans="1:11" x14ac:dyDescent="0.2">
      <c r="A983" s="34" t="s">
        <v>23</v>
      </c>
      <c r="B983" s="34" t="s">
        <v>26</v>
      </c>
      <c r="C983" s="34" t="s">
        <v>30</v>
      </c>
      <c r="D983" s="35">
        <v>41411</v>
      </c>
      <c r="E983" s="34" t="s">
        <v>38</v>
      </c>
      <c r="F983" s="34">
        <v>2000</v>
      </c>
      <c r="G983" s="36">
        <v>3250</v>
      </c>
      <c r="H983" s="36">
        <v>20000</v>
      </c>
      <c r="I983" s="37">
        <v>0.04</v>
      </c>
      <c r="J983" s="9">
        <f t="shared" si="30"/>
        <v>62400000</v>
      </c>
      <c r="K983" s="9">
        <f t="shared" si="31"/>
        <v>72384000</v>
      </c>
    </row>
    <row r="984" spans="1:11" x14ac:dyDescent="0.2">
      <c r="A984" s="34" t="s">
        <v>23</v>
      </c>
      <c r="B984" s="34" t="s">
        <v>26</v>
      </c>
      <c r="C984" s="34" t="s">
        <v>30</v>
      </c>
      <c r="D984" s="35">
        <v>41415</v>
      </c>
      <c r="E984" s="34" t="s">
        <v>36</v>
      </c>
      <c r="F984" s="34">
        <v>3000</v>
      </c>
      <c r="G984" s="36">
        <v>3150</v>
      </c>
      <c r="H984" s="36">
        <v>30000</v>
      </c>
      <c r="I984" s="37">
        <v>2.5000000000000001E-2</v>
      </c>
      <c r="J984" s="9">
        <f t="shared" si="30"/>
        <v>92137500</v>
      </c>
      <c r="K984" s="9">
        <f t="shared" si="31"/>
        <v>106879500</v>
      </c>
    </row>
    <row r="985" spans="1:11" x14ac:dyDescent="0.2">
      <c r="A985" s="34" t="s">
        <v>23</v>
      </c>
      <c r="B985" s="34" t="s">
        <v>26</v>
      </c>
      <c r="C985" s="34" t="s">
        <v>33</v>
      </c>
      <c r="D985" s="35">
        <v>41402</v>
      </c>
      <c r="E985" s="34" t="s">
        <v>35</v>
      </c>
      <c r="F985" s="34">
        <v>3000</v>
      </c>
      <c r="G985" s="36">
        <v>3325</v>
      </c>
      <c r="H985" s="36">
        <v>30000</v>
      </c>
      <c r="I985" s="37">
        <v>0.03</v>
      </c>
      <c r="J985" s="9">
        <f t="shared" si="30"/>
        <v>96757500</v>
      </c>
      <c r="K985" s="9">
        <f t="shared" si="31"/>
        <v>112238699.99999999</v>
      </c>
    </row>
    <row r="986" spans="1:11" x14ac:dyDescent="0.2">
      <c r="A986" s="34" t="s">
        <v>23</v>
      </c>
      <c r="B986" s="34" t="s">
        <v>26</v>
      </c>
      <c r="C986" s="34" t="s">
        <v>33</v>
      </c>
      <c r="D986" s="35">
        <v>41406</v>
      </c>
      <c r="E986" s="34" t="s">
        <v>39</v>
      </c>
      <c r="F986" s="34">
        <v>5000</v>
      </c>
      <c r="G986" s="36">
        <v>3225</v>
      </c>
      <c r="H986" s="36">
        <v>5000</v>
      </c>
      <c r="I986" s="37">
        <v>1.4999999999999999E-2</v>
      </c>
      <c r="J986" s="9">
        <f t="shared" si="30"/>
        <v>15883125</v>
      </c>
      <c r="K986" s="9">
        <f t="shared" si="31"/>
        <v>18424425</v>
      </c>
    </row>
    <row r="987" spans="1:11" x14ac:dyDescent="0.2">
      <c r="A987" s="34" t="s">
        <v>23</v>
      </c>
      <c r="B987" s="34" t="s">
        <v>26</v>
      </c>
      <c r="C987" s="34" t="s">
        <v>33</v>
      </c>
      <c r="D987" s="35">
        <v>41410</v>
      </c>
      <c r="E987" s="34" t="s">
        <v>37</v>
      </c>
      <c r="F987" s="34">
        <v>1500</v>
      </c>
      <c r="G987" s="36">
        <v>3125</v>
      </c>
      <c r="H987" s="36">
        <v>15000</v>
      </c>
      <c r="I987" s="37">
        <v>3.5000000000000003E-2</v>
      </c>
      <c r="J987" s="9">
        <f t="shared" si="30"/>
        <v>45234375</v>
      </c>
      <c r="K987" s="9">
        <f t="shared" si="31"/>
        <v>52471875</v>
      </c>
    </row>
    <row r="988" spans="1:11" x14ac:dyDescent="0.2">
      <c r="A988" s="34" t="s">
        <v>23</v>
      </c>
      <c r="B988" s="34" t="s">
        <v>25</v>
      </c>
      <c r="C988" s="34" t="s">
        <v>32</v>
      </c>
      <c r="D988" s="35">
        <v>41401</v>
      </c>
      <c r="E988" s="34" t="s">
        <v>34</v>
      </c>
      <c r="F988" s="34">
        <v>2000</v>
      </c>
      <c r="G988" s="36">
        <v>3320</v>
      </c>
      <c r="H988" s="36">
        <v>20000</v>
      </c>
      <c r="I988" s="37">
        <v>0.02</v>
      </c>
      <c r="J988" s="9">
        <f t="shared" si="30"/>
        <v>65072000</v>
      </c>
      <c r="K988" s="9">
        <f t="shared" si="31"/>
        <v>75483520</v>
      </c>
    </row>
    <row r="989" spans="1:11" x14ac:dyDescent="0.2">
      <c r="A989" s="34" t="s">
        <v>23</v>
      </c>
      <c r="B989" s="34" t="s">
        <v>25</v>
      </c>
      <c r="C989" s="34" t="s">
        <v>32</v>
      </c>
      <c r="D989" s="35">
        <v>41405</v>
      </c>
      <c r="E989" s="34" t="s">
        <v>38</v>
      </c>
      <c r="F989" s="34">
        <v>3000</v>
      </c>
      <c r="G989" s="36">
        <v>3220</v>
      </c>
      <c r="H989" s="36">
        <v>30000</v>
      </c>
      <c r="I989" s="37">
        <v>0.04</v>
      </c>
      <c r="J989" s="9">
        <f t="shared" si="30"/>
        <v>92736000</v>
      </c>
      <c r="K989" s="9">
        <f t="shared" si="31"/>
        <v>107573760</v>
      </c>
    </row>
    <row r="990" spans="1:11" x14ac:dyDescent="0.2">
      <c r="A990" s="34" t="s">
        <v>23</v>
      </c>
      <c r="B990" s="34" t="s">
        <v>25</v>
      </c>
      <c r="C990" s="34" t="s">
        <v>32</v>
      </c>
      <c r="D990" s="35">
        <v>41409</v>
      </c>
      <c r="E990" s="34" t="s">
        <v>36</v>
      </c>
      <c r="F990" s="34">
        <v>5000</v>
      </c>
      <c r="G990" s="36">
        <v>3120</v>
      </c>
      <c r="H990" s="36">
        <v>5000</v>
      </c>
      <c r="I990" s="37">
        <v>2.5000000000000001E-2</v>
      </c>
      <c r="J990" s="9">
        <f t="shared" si="30"/>
        <v>15210000</v>
      </c>
      <c r="K990" s="9">
        <f t="shared" si="31"/>
        <v>17643600</v>
      </c>
    </row>
    <row r="991" spans="1:11" x14ac:dyDescent="0.2">
      <c r="A991" s="34" t="s">
        <v>23</v>
      </c>
      <c r="B991" s="34" t="s">
        <v>25</v>
      </c>
      <c r="C991" s="34" t="s">
        <v>31</v>
      </c>
      <c r="D991" s="35">
        <v>41396</v>
      </c>
      <c r="E991" s="34" t="s">
        <v>35</v>
      </c>
      <c r="F991" s="34">
        <v>5000</v>
      </c>
      <c r="G991" s="36">
        <v>3295</v>
      </c>
      <c r="H991" s="36">
        <v>5000</v>
      </c>
      <c r="I991" s="37">
        <v>0.03</v>
      </c>
      <c r="J991" s="9">
        <f t="shared" si="30"/>
        <v>15980750</v>
      </c>
      <c r="K991" s="9">
        <f t="shared" si="31"/>
        <v>18537670</v>
      </c>
    </row>
    <row r="992" spans="1:11" x14ac:dyDescent="0.2">
      <c r="A992" s="34" t="s">
        <v>23</v>
      </c>
      <c r="B992" s="34" t="s">
        <v>25</v>
      </c>
      <c r="C992" s="34" t="s">
        <v>31</v>
      </c>
      <c r="D992" s="35">
        <v>41400</v>
      </c>
      <c r="E992" s="34" t="s">
        <v>39</v>
      </c>
      <c r="F992" s="34">
        <v>1500</v>
      </c>
      <c r="G992" s="36">
        <v>3195</v>
      </c>
      <c r="H992" s="36">
        <v>15000</v>
      </c>
      <c r="I992" s="37">
        <v>1.4999999999999999E-2</v>
      </c>
      <c r="J992" s="9">
        <f t="shared" si="30"/>
        <v>47206125</v>
      </c>
      <c r="K992" s="9">
        <f t="shared" si="31"/>
        <v>54759104.999999993</v>
      </c>
    </row>
    <row r="993" spans="1:11" x14ac:dyDescent="0.2">
      <c r="A993" s="34" t="s">
        <v>23</v>
      </c>
      <c r="B993" s="34" t="s">
        <v>25</v>
      </c>
      <c r="C993" s="34" t="s">
        <v>31</v>
      </c>
      <c r="D993" s="35">
        <v>41404</v>
      </c>
      <c r="E993" s="34" t="s">
        <v>37</v>
      </c>
      <c r="F993" s="34">
        <v>1000</v>
      </c>
      <c r="G993" s="36">
        <v>3095</v>
      </c>
      <c r="H993" s="36">
        <v>10000</v>
      </c>
      <c r="I993" s="37">
        <v>3.5000000000000003E-2</v>
      </c>
      <c r="J993" s="9">
        <f t="shared" si="30"/>
        <v>29866750</v>
      </c>
      <c r="K993" s="9">
        <f t="shared" si="31"/>
        <v>34645430</v>
      </c>
    </row>
    <row r="994" spans="1:11" x14ac:dyDescent="0.2">
      <c r="A994" s="34" t="s">
        <v>23</v>
      </c>
      <c r="B994" s="34" t="s">
        <v>25</v>
      </c>
      <c r="C994" s="34" t="s">
        <v>30</v>
      </c>
      <c r="D994" s="35">
        <v>41395</v>
      </c>
      <c r="E994" s="34" t="s">
        <v>34</v>
      </c>
      <c r="F994" s="34">
        <v>500</v>
      </c>
      <c r="G994" s="36">
        <v>3170</v>
      </c>
      <c r="H994" s="36">
        <v>5000</v>
      </c>
      <c r="I994" s="37">
        <v>0.02</v>
      </c>
      <c r="J994" s="9">
        <f t="shared" si="30"/>
        <v>15533000</v>
      </c>
      <c r="K994" s="9">
        <f t="shared" si="31"/>
        <v>18018280</v>
      </c>
    </row>
    <row r="995" spans="1:11" x14ac:dyDescent="0.2">
      <c r="A995" s="34" t="s">
        <v>23</v>
      </c>
      <c r="B995" s="34" t="s">
        <v>25</v>
      </c>
      <c r="C995" s="34" t="s">
        <v>30</v>
      </c>
      <c r="D995" s="35">
        <v>41399</v>
      </c>
      <c r="E995" s="34" t="s">
        <v>38</v>
      </c>
      <c r="F995" s="34">
        <v>250</v>
      </c>
      <c r="G995" s="36">
        <v>3070</v>
      </c>
      <c r="H995" s="36">
        <v>2500</v>
      </c>
      <c r="I995" s="37">
        <v>0.04</v>
      </c>
      <c r="J995" s="9">
        <f t="shared" si="30"/>
        <v>7368000</v>
      </c>
      <c r="K995" s="9">
        <f t="shared" si="31"/>
        <v>8546880</v>
      </c>
    </row>
    <row r="996" spans="1:11" x14ac:dyDescent="0.2">
      <c r="A996" s="34" t="s">
        <v>23</v>
      </c>
      <c r="B996" s="34" t="s">
        <v>25</v>
      </c>
      <c r="C996" s="34" t="s">
        <v>30</v>
      </c>
      <c r="D996" s="35">
        <v>41415</v>
      </c>
      <c r="E996" s="34" t="s">
        <v>36</v>
      </c>
      <c r="F996" s="34">
        <v>1000</v>
      </c>
      <c r="G996" s="36">
        <v>3270</v>
      </c>
      <c r="H996" s="36">
        <v>10000</v>
      </c>
      <c r="I996" s="37">
        <v>2.5000000000000001E-2</v>
      </c>
      <c r="J996" s="9">
        <f t="shared" si="30"/>
        <v>31882500</v>
      </c>
      <c r="K996" s="9">
        <f t="shared" si="31"/>
        <v>36983700</v>
      </c>
    </row>
    <row r="997" spans="1:11" x14ac:dyDescent="0.2">
      <c r="A997" s="34" t="s">
        <v>23</v>
      </c>
      <c r="B997" s="34" t="s">
        <v>25</v>
      </c>
      <c r="C997" s="34" t="s">
        <v>33</v>
      </c>
      <c r="D997" s="35">
        <v>41406</v>
      </c>
      <c r="E997" s="34" t="s">
        <v>39</v>
      </c>
      <c r="F997" s="34">
        <v>500</v>
      </c>
      <c r="G997" s="36">
        <v>3345</v>
      </c>
      <c r="H997" s="36">
        <v>5000</v>
      </c>
      <c r="I997" s="37">
        <v>1.4999999999999999E-2</v>
      </c>
      <c r="J997" s="9">
        <f t="shared" si="30"/>
        <v>16474125</v>
      </c>
      <c r="K997" s="9">
        <f t="shared" si="31"/>
        <v>19109985</v>
      </c>
    </row>
    <row r="998" spans="1:11" x14ac:dyDescent="0.2">
      <c r="A998" s="34" t="s">
        <v>23</v>
      </c>
      <c r="B998" s="34" t="s">
        <v>25</v>
      </c>
      <c r="C998" s="34" t="s">
        <v>33</v>
      </c>
      <c r="D998" s="35">
        <v>41410</v>
      </c>
      <c r="E998" s="34" t="s">
        <v>37</v>
      </c>
      <c r="F998" s="34">
        <v>250</v>
      </c>
      <c r="G998" s="36">
        <v>3245</v>
      </c>
      <c r="H998" s="36">
        <v>2500</v>
      </c>
      <c r="I998" s="37">
        <v>3.5000000000000003E-2</v>
      </c>
      <c r="J998" s="9">
        <f t="shared" si="30"/>
        <v>7828562.5</v>
      </c>
      <c r="K998" s="9">
        <f t="shared" si="31"/>
        <v>9081132.5</v>
      </c>
    </row>
    <row r="999" spans="1:11" x14ac:dyDescent="0.2">
      <c r="A999" s="34" t="s">
        <v>23</v>
      </c>
      <c r="B999" s="34" t="s">
        <v>25</v>
      </c>
      <c r="C999" s="34" t="s">
        <v>33</v>
      </c>
      <c r="D999" s="35">
        <v>41414</v>
      </c>
      <c r="E999" s="34" t="s">
        <v>35</v>
      </c>
      <c r="F999" s="34">
        <v>2000</v>
      </c>
      <c r="G999" s="36">
        <v>3145</v>
      </c>
      <c r="H999" s="36">
        <v>20000</v>
      </c>
      <c r="I999" s="37">
        <v>0.03</v>
      </c>
      <c r="J999" s="9">
        <f t="shared" si="30"/>
        <v>61013000</v>
      </c>
      <c r="K999" s="9">
        <f t="shared" si="31"/>
        <v>70775080</v>
      </c>
    </row>
    <row r="1000" spans="1:11" x14ac:dyDescent="0.2">
      <c r="A1000" s="34" t="s">
        <v>23</v>
      </c>
      <c r="B1000" s="34" t="s">
        <v>25</v>
      </c>
      <c r="C1000" s="34" t="s">
        <v>33</v>
      </c>
      <c r="D1000" s="35">
        <v>41418</v>
      </c>
      <c r="E1000" s="34" t="s">
        <v>39</v>
      </c>
      <c r="F1000" s="34">
        <v>3000</v>
      </c>
      <c r="G1000" s="36">
        <v>3045</v>
      </c>
      <c r="H1000" s="36">
        <v>30000</v>
      </c>
      <c r="I1000" s="37">
        <v>1.4999999999999999E-2</v>
      </c>
      <c r="J1000" s="9">
        <f t="shared" si="30"/>
        <v>89979750</v>
      </c>
      <c r="K1000" s="9">
        <f t="shared" si="31"/>
        <v>104376510</v>
      </c>
    </row>
    <row r="1001" spans="1:11" x14ac:dyDescent="0.2">
      <c r="I1001" s="44"/>
    </row>
    <row r="1002" spans="1:11" x14ac:dyDescent="0.2">
      <c r="I1002" s="44"/>
    </row>
    <row r="1003" spans="1:11" x14ac:dyDescent="0.2">
      <c r="I1003" s="44"/>
    </row>
    <row r="1004" spans="1:11" x14ac:dyDescent="0.2">
      <c r="A1004" s="51" t="s">
        <v>60</v>
      </c>
      <c r="B1004" s="51"/>
      <c r="C1004" s="51"/>
      <c r="D1004" s="51"/>
      <c r="E1004" s="51"/>
      <c r="F1004" s="51"/>
      <c r="G1004" s="51"/>
      <c r="H1004" s="51"/>
      <c r="I1004" s="51"/>
      <c r="J1004" s="51"/>
    </row>
    <row r="1005" spans="1:11" x14ac:dyDescent="0.2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</row>
    <row r="1006" spans="1:11" x14ac:dyDescent="0.2">
      <c r="D1006" s="42"/>
    </row>
    <row r="1007" spans="1:11" ht="15.75" thickBot="1" x14ac:dyDescent="0.3">
      <c r="A1007" s="39" t="s">
        <v>0</v>
      </c>
      <c r="B1007" s="39" t="s">
        <v>1</v>
      </c>
      <c r="C1007" s="39" t="s">
        <v>2</v>
      </c>
      <c r="D1007" s="40" t="s">
        <v>3</v>
      </c>
      <c r="E1007" s="39" t="s">
        <v>4</v>
      </c>
      <c r="F1007" s="39" t="s">
        <v>40</v>
      </c>
      <c r="G1007" s="41" t="s">
        <v>5</v>
      </c>
      <c r="H1007" s="41" t="s">
        <v>6</v>
      </c>
      <c r="I1007" s="41" t="s">
        <v>7</v>
      </c>
      <c r="J1007" s="41" t="s">
        <v>8</v>
      </c>
      <c r="K1007" s="41" t="s">
        <v>9</v>
      </c>
    </row>
    <row r="1008" spans="1:11" x14ac:dyDescent="0.2">
      <c r="A1008" s="34" t="s">
        <v>20</v>
      </c>
      <c r="B1008" s="34" t="s">
        <v>28</v>
      </c>
      <c r="C1008" s="34" t="s">
        <v>33</v>
      </c>
      <c r="D1008" s="35">
        <v>41398</v>
      </c>
      <c r="E1008" s="34" t="s">
        <v>37</v>
      </c>
      <c r="F1008" s="34">
        <v>2000</v>
      </c>
      <c r="G1008" s="36">
        <v>30</v>
      </c>
      <c r="H1008" s="36">
        <v>20000</v>
      </c>
      <c r="I1008" s="37">
        <v>3.5000000000000003E-2</v>
      </c>
      <c r="J1008" s="38">
        <v>579000</v>
      </c>
      <c r="K1008" s="38">
        <v>671640</v>
      </c>
    </row>
    <row r="1009" spans="1:11" x14ac:dyDescent="0.2">
      <c r="A1009" s="34" t="s">
        <v>20</v>
      </c>
      <c r="B1009" s="34" t="s">
        <v>28</v>
      </c>
      <c r="C1009" s="34" t="s">
        <v>33</v>
      </c>
      <c r="D1009" s="35">
        <v>41410</v>
      </c>
      <c r="E1009" s="34" t="s">
        <v>37</v>
      </c>
      <c r="F1009" s="34">
        <v>1000</v>
      </c>
      <c r="G1009" s="36">
        <v>30</v>
      </c>
      <c r="H1009" s="36">
        <v>10000</v>
      </c>
      <c r="I1009" s="37">
        <v>3.5000000000000003E-2</v>
      </c>
      <c r="J1009" s="38">
        <v>289500</v>
      </c>
      <c r="K1009" s="38">
        <v>335820</v>
      </c>
    </row>
    <row r="1010" spans="1:11" x14ac:dyDescent="0.2">
      <c r="A1010" s="34" t="s">
        <v>20</v>
      </c>
      <c r="B1010" s="34" t="s">
        <v>28</v>
      </c>
      <c r="C1010" s="34" t="s">
        <v>33</v>
      </c>
      <c r="D1010" s="35">
        <v>41414</v>
      </c>
      <c r="E1010" s="34" t="s">
        <v>35</v>
      </c>
      <c r="F1010" s="34">
        <v>500</v>
      </c>
      <c r="G1010" s="36">
        <v>30</v>
      </c>
      <c r="H1010" s="36">
        <v>5000</v>
      </c>
      <c r="I1010" s="37">
        <v>0.03</v>
      </c>
      <c r="J1010" s="38">
        <v>145500</v>
      </c>
      <c r="K1010" s="38">
        <v>168780</v>
      </c>
    </row>
    <row r="1011" spans="1:11" x14ac:dyDescent="0.2">
      <c r="A1011" s="34" t="s">
        <v>20</v>
      </c>
      <c r="B1011" s="34" t="s">
        <v>28</v>
      </c>
      <c r="C1011" s="34" t="s">
        <v>33</v>
      </c>
      <c r="D1011" s="35">
        <v>41418</v>
      </c>
      <c r="E1011" s="34" t="s">
        <v>39</v>
      </c>
      <c r="F1011" s="34">
        <v>250</v>
      </c>
      <c r="G1011" s="36">
        <v>30</v>
      </c>
      <c r="H1011" s="36">
        <v>2500</v>
      </c>
      <c r="I1011" s="37">
        <v>1.4999999999999999E-2</v>
      </c>
      <c r="J1011" s="38">
        <v>73875</v>
      </c>
      <c r="K1011" s="38">
        <v>85695</v>
      </c>
    </row>
    <row r="1012" spans="1:11" x14ac:dyDescent="0.2">
      <c r="A1012" s="34" t="s">
        <v>20</v>
      </c>
      <c r="B1012" s="34" t="s">
        <v>29</v>
      </c>
      <c r="C1012" s="34" t="s">
        <v>33</v>
      </c>
      <c r="D1012" s="35">
        <v>41406</v>
      </c>
      <c r="E1012" s="34" t="s">
        <v>39</v>
      </c>
      <c r="F1012" s="34">
        <v>2000</v>
      </c>
      <c r="G1012" s="36">
        <v>10</v>
      </c>
      <c r="H1012" s="36">
        <v>20000</v>
      </c>
      <c r="I1012" s="37">
        <v>1.4999999999999999E-2</v>
      </c>
      <c r="J1012" s="38">
        <v>197000</v>
      </c>
      <c r="K1012" s="38">
        <v>228519.99999999997</v>
      </c>
    </row>
    <row r="1013" spans="1:11" x14ac:dyDescent="0.2">
      <c r="A1013" s="34" t="s">
        <v>20</v>
      </c>
      <c r="B1013" s="34" t="s">
        <v>29</v>
      </c>
      <c r="C1013" s="34" t="s">
        <v>33</v>
      </c>
      <c r="D1013" s="35">
        <v>41414</v>
      </c>
      <c r="E1013" s="34" t="s">
        <v>35</v>
      </c>
      <c r="F1013" s="34">
        <v>5000</v>
      </c>
      <c r="G1013" s="36">
        <v>10</v>
      </c>
      <c r="H1013" s="36">
        <v>5000</v>
      </c>
      <c r="I1013" s="37">
        <v>0.03</v>
      </c>
      <c r="J1013" s="38">
        <v>48500</v>
      </c>
      <c r="K1013" s="38">
        <v>56259.999999999993</v>
      </c>
    </row>
    <row r="1014" spans="1:11" x14ac:dyDescent="0.2">
      <c r="A1014" s="34" t="s">
        <v>20</v>
      </c>
      <c r="B1014" s="34" t="s">
        <v>27</v>
      </c>
      <c r="C1014" s="34" t="s">
        <v>33</v>
      </c>
      <c r="D1014" s="35">
        <v>41398</v>
      </c>
      <c r="E1014" s="34" t="s">
        <v>37</v>
      </c>
      <c r="F1014" s="34">
        <v>1500</v>
      </c>
      <c r="G1014" s="36">
        <v>60</v>
      </c>
      <c r="H1014" s="36">
        <v>15000</v>
      </c>
      <c r="I1014" s="37">
        <v>3.5000000000000003E-2</v>
      </c>
      <c r="J1014" s="38">
        <v>868500</v>
      </c>
      <c r="K1014" s="38">
        <v>1007459.9999999999</v>
      </c>
    </row>
    <row r="1015" spans="1:11" x14ac:dyDescent="0.2">
      <c r="A1015" s="34" t="s">
        <v>20</v>
      </c>
      <c r="B1015" s="34" t="s">
        <v>27</v>
      </c>
      <c r="C1015" s="34" t="s">
        <v>33</v>
      </c>
      <c r="D1015" s="35">
        <v>41402</v>
      </c>
      <c r="E1015" s="34" t="s">
        <v>35</v>
      </c>
      <c r="F1015" s="34">
        <v>1000</v>
      </c>
      <c r="G1015" s="36">
        <v>60</v>
      </c>
      <c r="H1015" s="36">
        <v>10000</v>
      </c>
      <c r="I1015" s="37">
        <v>0.03</v>
      </c>
      <c r="J1015" s="38">
        <v>582000</v>
      </c>
      <c r="K1015" s="38">
        <v>675120</v>
      </c>
    </row>
    <row r="1016" spans="1:11" x14ac:dyDescent="0.2">
      <c r="A1016" s="34" t="s">
        <v>20</v>
      </c>
      <c r="B1016" s="34" t="s">
        <v>27</v>
      </c>
      <c r="C1016" s="34" t="s">
        <v>33</v>
      </c>
      <c r="D1016" s="35">
        <v>41418</v>
      </c>
      <c r="E1016" s="34" t="s">
        <v>39</v>
      </c>
      <c r="F1016" s="34">
        <v>5000</v>
      </c>
      <c r="G1016" s="36">
        <v>60</v>
      </c>
      <c r="H1016" s="36">
        <v>5000</v>
      </c>
      <c r="I1016" s="37">
        <v>1.4999999999999999E-2</v>
      </c>
      <c r="J1016" s="38">
        <v>295500</v>
      </c>
      <c r="K1016" s="38">
        <v>342780</v>
      </c>
    </row>
    <row r="1017" spans="1:11" x14ac:dyDescent="0.2">
      <c r="A1017" s="34" t="s">
        <v>20</v>
      </c>
      <c r="B1017" s="34" t="s">
        <v>26</v>
      </c>
      <c r="C1017" s="34" t="s">
        <v>33</v>
      </c>
      <c r="D1017" s="35">
        <v>41398</v>
      </c>
      <c r="E1017" s="34" t="s">
        <v>37</v>
      </c>
      <c r="F1017" s="34">
        <v>250</v>
      </c>
      <c r="G1017" s="36">
        <v>80</v>
      </c>
      <c r="H1017" s="36">
        <v>2500</v>
      </c>
      <c r="I1017" s="37">
        <v>3.5000000000000003E-2</v>
      </c>
      <c r="J1017" s="38">
        <v>193000</v>
      </c>
      <c r="K1017" s="38">
        <v>223879.99999999997</v>
      </c>
    </row>
    <row r="1018" spans="1:11" x14ac:dyDescent="0.2">
      <c r="A1018" s="34" t="s">
        <v>20</v>
      </c>
      <c r="B1018" s="34" t="s">
        <v>26</v>
      </c>
      <c r="C1018" s="34" t="s">
        <v>33</v>
      </c>
      <c r="D1018" s="35">
        <v>41402</v>
      </c>
      <c r="E1018" s="34" t="s">
        <v>35</v>
      </c>
      <c r="F1018" s="34">
        <v>2000</v>
      </c>
      <c r="G1018" s="36">
        <v>80</v>
      </c>
      <c r="H1018" s="36">
        <v>20000</v>
      </c>
      <c r="I1018" s="37">
        <v>0.03</v>
      </c>
      <c r="J1018" s="38">
        <v>1552000</v>
      </c>
      <c r="K1018" s="38">
        <v>1800319.9999999998</v>
      </c>
    </row>
    <row r="1019" spans="1:11" x14ac:dyDescent="0.2">
      <c r="A1019" s="34" t="s">
        <v>20</v>
      </c>
      <c r="B1019" s="34" t="s">
        <v>25</v>
      </c>
      <c r="C1019" s="34" t="s">
        <v>33</v>
      </c>
      <c r="D1019" s="35">
        <v>41402</v>
      </c>
      <c r="E1019" s="34" t="s">
        <v>35</v>
      </c>
      <c r="F1019" s="34">
        <v>1500</v>
      </c>
      <c r="G1019" s="36">
        <v>150</v>
      </c>
      <c r="H1019" s="36">
        <v>15000</v>
      </c>
      <c r="I1019" s="37">
        <v>0.03</v>
      </c>
      <c r="J1019" s="38">
        <v>2182500</v>
      </c>
      <c r="K1019" s="38">
        <v>2531700</v>
      </c>
    </row>
    <row r="1020" spans="1:11" x14ac:dyDescent="0.2">
      <c r="A1020" s="34" t="s">
        <v>20</v>
      </c>
      <c r="B1020" s="34" t="s">
        <v>25</v>
      </c>
      <c r="C1020" s="34" t="s">
        <v>33</v>
      </c>
      <c r="D1020" s="35">
        <v>41406</v>
      </c>
      <c r="E1020" s="34" t="s">
        <v>39</v>
      </c>
      <c r="F1020" s="34">
        <v>1000</v>
      </c>
      <c r="G1020" s="36">
        <v>150</v>
      </c>
      <c r="H1020" s="36">
        <v>10000</v>
      </c>
      <c r="I1020" s="37">
        <v>1.4999999999999999E-2</v>
      </c>
      <c r="J1020" s="38">
        <v>1477500</v>
      </c>
      <c r="K1020" s="38">
        <v>1713899.9999999998</v>
      </c>
    </row>
    <row r="1021" spans="1:11" x14ac:dyDescent="0.2">
      <c r="A1021" s="34" t="s">
        <v>20</v>
      </c>
      <c r="B1021" s="34" t="s">
        <v>25</v>
      </c>
      <c r="C1021" s="34" t="s">
        <v>33</v>
      </c>
      <c r="D1021" s="35">
        <v>41410</v>
      </c>
      <c r="E1021" s="34" t="s">
        <v>37</v>
      </c>
      <c r="F1021" s="34">
        <v>500</v>
      </c>
      <c r="G1021" s="36">
        <v>150</v>
      </c>
      <c r="H1021" s="36">
        <v>5000</v>
      </c>
      <c r="I1021" s="37">
        <v>3.5000000000000003E-2</v>
      </c>
      <c r="J1021" s="38">
        <v>723750</v>
      </c>
      <c r="K1021" s="38">
        <v>839550</v>
      </c>
    </row>
    <row r="1022" spans="1:11" x14ac:dyDescent="0.2">
      <c r="D1022" s="42"/>
    </row>
    <row r="1023" spans="1:11" x14ac:dyDescent="0.2">
      <c r="D1023" s="42"/>
    </row>
    <row r="1024" spans="1:11" x14ac:dyDescent="0.2">
      <c r="D1024" s="42"/>
    </row>
    <row r="1025" spans="1:11" x14ac:dyDescent="0.2">
      <c r="D1025" s="42"/>
    </row>
    <row r="1026" spans="1:11" x14ac:dyDescent="0.2">
      <c r="A1026" s="51" t="s">
        <v>61</v>
      </c>
      <c r="B1026" s="51"/>
      <c r="C1026" s="51"/>
      <c r="D1026" s="51"/>
      <c r="E1026" s="51"/>
      <c r="F1026" s="51"/>
      <c r="G1026" s="51"/>
      <c r="H1026" s="51"/>
      <c r="I1026" s="51"/>
      <c r="J1026" s="51"/>
    </row>
    <row r="1027" spans="1:11" x14ac:dyDescent="0.2">
      <c r="A1027" s="52"/>
      <c r="B1027" s="52"/>
      <c r="C1027" s="52"/>
      <c r="D1027" s="52"/>
      <c r="E1027" s="52"/>
      <c r="F1027" s="52"/>
      <c r="G1027" s="52"/>
      <c r="H1027" s="52"/>
      <c r="I1027" s="52"/>
      <c r="J1027" s="52"/>
    </row>
    <row r="1028" spans="1:11" ht="15.75" thickBot="1" x14ac:dyDescent="0.3">
      <c r="A1028" s="39" t="s">
        <v>0</v>
      </c>
      <c r="B1028" s="39" t="s">
        <v>1</v>
      </c>
      <c r="C1028" s="39" t="s">
        <v>2</v>
      </c>
      <c r="D1028" s="40" t="s">
        <v>3</v>
      </c>
      <c r="E1028" s="39" t="s">
        <v>4</v>
      </c>
      <c r="F1028" s="39" t="s">
        <v>40</v>
      </c>
      <c r="G1028" s="41" t="s">
        <v>5</v>
      </c>
      <c r="H1028" s="41" t="s">
        <v>6</v>
      </c>
      <c r="I1028" s="41" t="s">
        <v>7</v>
      </c>
      <c r="J1028" s="41" t="s">
        <v>8</v>
      </c>
      <c r="K1028" s="41" t="s">
        <v>9</v>
      </c>
    </row>
    <row r="1029" spans="1:11" x14ac:dyDescent="0.2">
      <c r="A1029" s="34" t="s">
        <v>15</v>
      </c>
      <c r="B1029" s="34" t="s">
        <v>26</v>
      </c>
      <c r="C1029" s="34" t="s">
        <v>31</v>
      </c>
      <c r="D1029" s="35">
        <v>41404</v>
      </c>
      <c r="E1029" s="34" t="s">
        <v>37</v>
      </c>
      <c r="F1029" s="34">
        <v>3000</v>
      </c>
      <c r="G1029" s="36">
        <v>80</v>
      </c>
      <c r="H1029" s="36">
        <v>30000</v>
      </c>
      <c r="I1029" s="37">
        <v>3.5000000000000003E-2</v>
      </c>
      <c r="J1029" s="38">
        <v>2316000</v>
      </c>
      <c r="K1029" s="38">
        <v>2686560</v>
      </c>
    </row>
    <row r="1030" spans="1:11" x14ac:dyDescent="0.2">
      <c r="A1030" s="34" t="s">
        <v>14</v>
      </c>
      <c r="B1030" s="34" t="s">
        <v>26</v>
      </c>
      <c r="C1030" s="34" t="s">
        <v>31</v>
      </c>
      <c r="D1030" s="35">
        <v>41404</v>
      </c>
      <c r="E1030" s="34" t="s">
        <v>37</v>
      </c>
      <c r="F1030" s="34">
        <v>5000</v>
      </c>
      <c r="G1030" s="36">
        <v>220</v>
      </c>
      <c r="H1030" s="36">
        <v>5000</v>
      </c>
      <c r="I1030" s="37">
        <v>3.5000000000000003E-2</v>
      </c>
      <c r="J1030" s="38">
        <v>1061500</v>
      </c>
      <c r="K1030" s="38">
        <v>1231340</v>
      </c>
    </row>
    <row r="1031" spans="1:11" x14ac:dyDescent="0.2">
      <c r="A1031" s="34" t="s">
        <v>12</v>
      </c>
      <c r="B1031" s="34" t="s">
        <v>26</v>
      </c>
      <c r="C1031" s="34" t="s">
        <v>31</v>
      </c>
      <c r="D1031" s="35">
        <v>41404</v>
      </c>
      <c r="E1031" s="34" t="s">
        <v>37</v>
      </c>
      <c r="F1031" s="34">
        <v>1500</v>
      </c>
      <c r="G1031" s="36">
        <v>1420</v>
      </c>
      <c r="H1031" s="36">
        <v>15000</v>
      </c>
      <c r="I1031" s="37">
        <v>3.5000000000000003E-2</v>
      </c>
      <c r="J1031" s="38">
        <v>20554500</v>
      </c>
      <c r="K1031" s="38">
        <v>23843220</v>
      </c>
    </row>
    <row r="1032" spans="1:11" x14ac:dyDescent="0.2">
      <c r="A1032" s="34" t="s">
        <v>19</v>
      </c>
      <c r="B1032" s="34" t="s">
        <v>26</v>
      </c>
      <c r="C1032" s="34" t="s">
        <v>31</v>
      </c>
      <c r="D1032" s="35">
        <v>41404</v>
      </c>
      <c r="E1032" s="34" t="s">
        <v>37</v>
      </c>
      <c r="F1032" s="34">
        <v>1000</v>
      </c>
      <c r="G1032" s="36">
        <v>575</v>
      </c>
      <c r="H1032" s="36">
        <v>10000</v>
      </c>
      <c r="I1032" s="37">
        <v>3.5000000000000003E-2</v>
      </c>
      <c r="J1032" s="38">
        <v>5548750</v>
      </c>
      <c r="K1032" s="38">
        <v>6436550</v>
      </c>
    </row>
    <row r="1033" spans="1:11" x14ac:dyDescent="0.2">
      <c r="A1033" s="34" t="s">
        <v>17</v>
      </c>
      <c r="B1033" s="34" t="s">
        <v>26</v>
      </c>
      <c r="C1033" s="34" t="s">
        <v>31</v>
      </c>
      <c r="D1033" s="35">
        <v>41404</v>
      </c>
      <c r="E1033" s="34" t="s">
        <v>37</v>
      </c>
      <c r="F1033" s="34">
        <v>500</v>
      </c>
      <c r="G1033" s="36">
        <v>1175</v>
      </c>
      <c r="H1033" s="36">
        <v>5000</v>
      </c>
      <c r="I1033" s="37">
        <v>3.5000000000000003E-2</v>
      </c>
      <c r="J1033" s="38">
        <v>5669375</v>
      </c>
      <c r="K1033" s="38">
        <v>6576475</v>
      </c>
    </row>
    <row r="1034" spans="1:11" x14ac:dyDescent="0.2">
      <c r="A1034" s="34" t="s">
        <v>18</v>
      </c>
      <c r="B1034" s="34" t="s">
        <v>26</v>
      </c>
      <c r="C1034" s="34" t="s">
        <v>31</v>
      </c>
      <c r="D1034" s="35">
        <v>41404</v>
      </c>
      <c r="E1034" s="34" t="s">
        <v>37</v>
      </c>
      <c r="F1034" s="34">
        <v>250</v>
      </c>
      <c r="G1034" s="36">
        <v>1775</v>
      </c>
      <c r="H1034" s="36">
        <v>2500</v>
      </c>
      <c r="I1034" s="37">
        <v>3.5000000000000003E-2</v>
      </c>
      <c r="J1034" s="38">
        <v>4282187.5</v>
      </c>
      <c r="K1034" s="38">
        <v>4967337.5</v>
      </c>
    </row>
    <row r="1035" spans="1:11" x14ac:dyDescent="0.2">
      <c r="A1035" s="34" t="s">
        <v>13</v>
      </c>
      <c r="B1035" s="34" t="s">
        <v>26</v>
      </c>
      <c r="C1035" s="34" t="s">
        <v>31</v>
      </c>
      <c r="D1035" s="35">
        <v>41404</v>
      </c>
      <c r="E1035" s="34" t="s">
        <v>37</v>
      </c>
      <c r="F1035" s="34">
        <v>2000</v>
      </c>
      <c r="G1035" s="36">
        <v>2375</v>
      </c>
      <c r="H1035" s="36">
        <v>20000</v>
      </c>
      <c r="I1035" s="37">
        <v>3.5000000000000003E-2</v>
      </c>
      <c r="J1035" s="38">
        <v>45837500</v>
      </c>
      <c r="K1035" s="38">
        <v>53171500</v>
      </c>
    </row>
    <row r="1036" spans="1:11" x14ac:dyDescent="0.2">
      <c r="A1036" s="34" t="s">
        <v>24</v>
      </c>
      <c r="B1036" s="34" t="s">
        <v>26</v>
      </c>
      <c r="C1036" s="34" t="s">
        <v>31</v>
      </c>
      <c r="D1036" s="35">
        <v>41404</v>
      </c>
      <c r="E1036" s="34" t="s">
        <v>37</v>
      </c>
      <c r="F1036" s="34">
        <v>3000</v>
      </c>
      <c r="G1036" s="36">
        <v>2975</v>
      </c>
      <c r="H1036" s="36">
        <v>30000</v>
      </c>
      <c r="I1036" s="37">
        <v>3.5000000000000003E-2</v>
      </c>
      <c r="J1036" s="38">
        <v>86126250</v>
      </c>
      <c r="K1036" s="38">
        <v>99906450</v>
      </c>
    </row>
    <row r="1037" spans="1:11" x14ac:dyDescent="0.2">
      <c r="D1037" s="42"/>
    </row>
    <row r="1038" spans="1:11" x14ac:dyDescent="0.2">
      <c r="D1038" s="42"/>
    </row>
    <row r="1039" spans="1:11" x14ac:dyDescent="0.2">
      <c r="D1039" s="42"/>
    </row>
    <row r="1040" spans="1:11" x14ac:dyDescent="0.2">
      <c r="A1040" s="51" t="s">
        <v>62</v>
      </c>
      <c r="B1040" s="51"/>
      <c r="C1040" s="51"/>
      <c r="D1040" s="51"/>
      <c r="E1040" s="51"/>
      <c r="F1040" s="51"/>
      <c r="G1040" s="51"/>
      <c r="H1040" s="51"/>
      <c r="I1040" s="51"/>
      <c r="J1040" s="51"/>
    </row>
    <row r="1041" spans="1:11" x14ac:dyDescent="0.2">
      <c r="A1041" s="52"/>
      <c r="B1041" s="52"/>
      <c r="C1041" s="52"/>
      <c r="D1041" s="52"/>
      <c r="E1041" s="52"/>
      <c r="F1041" s="52"/>
      <c r="G1041" s="52"/>
      <c r="H1041" s="52"/>
      <c r="I1041" s="52"/>
      <c r="J1041" s="52"/>
    </row>
    <row r="1042" spans="1:11" ht="15.75" thickBot="1" x14ac:dyDescent="0.3">
      <c r="A1042" s="39" t="s">
        <v>0</v>
      </c>
      <c r="B1042" s="39" t="s">
        <v>1</v>
      </c>
      <c r="C1042" s="39" t="s">
        <v>2</v>
      </c>
      <c r="D1042" s="40" t="s">
        <v>3</v>
      </c>
      <c r="E1042" s="39" t="s">
        <v>4</v>
      </c>
      <c r="F1042" s="39" t="s">
        <v>40</v>
      </c>
      <c r="G1042" s="41" t="s">
        <v>5</v>
      </c>
      <c r="H1042" s="41" t="s">
        <v>6</v>
      </c>
      <c r="I1042" s="41" t="s">
        <v>7</v>
      </c>
      <c r="J1042" s="41" t="s">
        <v>8</v>
      </c>
      <c r="K1042" s="41" t="s">
        <v>9</v>
      </c>
    </row>
    <row r="1043" spans="1:11" x14ac:dyDescent="0.2">
      <c r="A1043" s="34" t="s">
        <v>15</v>
      </c>
      <c r="B1043" s="34" t="s">
        <v>26</v>
      </c>
      <c r="C1043" s="34" t="s">
        <v>30</v>
      </c>
      <c r="D1043" s="35">
        <v>41395</v>
      </c>
      <c r="E1043" s="34" t="s">
        <v>34</v>
      </c>
      <c r="F1043" s="34">
        <v>5000</v>
      </c>
      <c r="G1043" s="36">
        <v>200</v>
      </c>
      <c r="H1043" s="36">
        <v>5000</v>
      </c>
      <c r="I1043" s="37">
        <v>0.02</v>
      </c>
      <c r="J1043" s="38">
        <v>980000</v>
      </c>
      <c r="K1043" s="38">
        <v>1136800</v>
      </c>
    </row>
    <row r="1044" spans="1:11" x14ac:dyDescent="0.2">
      <c r="A1044" s="34" t="s">
        <v>14</v>
      </c>
      <c r="B1044" s="34" t="s">
        <v>29</v>
      </c>
      <c r="C1044" s="34" t="s">
        <v>30</v>
      </c>
      <c r="D1044" s="35">
        <v>41395</v>
      </c>
      <c r="E1044" s="34" t="s">
        <v>34</v>
      </c>
      <c r="F1044" s="34">
        <v>5000</v>
      </c>
      <c r="G1044" s="36">
        <v>850</v>
      </c>
      <c r="H1044" s="36">
        <v>5000</v>
      </c>
      <c r="I1044" s="37">
        <v>0.02</v>
      </c>
      <c r="J1044" s="38">
        <v>4165000</v>
      </c>
      <c r="K1044" s="38">
        <v>4831400</v>
      </c>
    </row>
    <row r="1045" spans="1:11" x14ac:dyDescent="0.2">
      <c r="A1045" s="34" t="s">
        <v>19</v>
      </c>
      <c r="B1045" s="34" t="s">
        <v>27</v>
      </c>
      <c r="C1045" s="34" t="s">
        <v>30</v>
      </c>
      <c r="D1045" s="35">
        <v>41395</v>
      </c>
      <c r="E1045" s="34" t="s">
        <v>34</v>
      </c>
      <c r="F1045" s="34">
        <v>5000</v>
      </c>
      <c r="G1045" s="36">
        <v>530</v>
      </c>
      <c r="H1045" s="36">
        <v>5000</v>
      </c>
      <c r="I1045" s="37">
        <v>0.02</v>
      </c>
      <c r="J1045" s="38">
        <v>2597000</v>
      </c>
      <c r="K1045" s="38">
        <v>3012520</v>
      </c>
    </row>
    <row r="1046" spans="1:11" x14ac:dyDescent="0.2">
      <c r="A1046" s="34" t="s">
        <v>10</v>
      </c>
      <c r="B1046" s="34" t="s">
        <v>25</v>
      </c>
      <c r="C1046" s="34" t="s">
        <v>30</v>
      </c>
      <c r="D1046" s="35">
        <v>41395</v>
      </c>
      <c r="E1046" s="34" t="s">
        <v>34</v>
      </c>
      <c r="F1046" s="34">
        <v>5000</v>
      </c>
      <c r="G1046" s="36">
        <v>1370</v>
      </c>
      <c r="H1046" s="36">
        <v>5000</v>
      </c>
      <c r="I1046" s="37">
        <v>0.02</v>
      </c>
      <c r="J1046" s="38">
        <v>6713000</v>
      </c>
      <c r="K1046" s="38">
        <v>7787079.9999999991</v>
      </c>
    </row>
    <row r="1047" spans="1:11" x14ac:dyDescent="0.2">
      <c r="A1047" s="34" t="s">
        <v>22</v>
      </c>
      <c r="B1047" s="34" t="s">
        <v>28</v>
      </c>
      <c r="C1047" s="34" t="s">
        <v>30</v>
      </c>
      <c r="D1047" s="35">
        <v>41395</v>
      </c>
      <c r="E1047" s="34" t="s">
        <v>34</v>
      </c>
      <c r="F1047" s="34">
        <v>5000</v>
      </c>
      <c r="G1047" s="36">
        <v>2210</v>
      </c>
      <c r="H1047" s="36">
        <v>5000</v>
      </c>
      <c r="I1047" s="37">
        <v>0.02</v>
      </c>
      <c r="J1047" s="38">
        <v>10829000</v>
      </c>
      <c r="K1047" s="38">
        <v>12561640</v>
      </c>
    </row>
    <row r="1048" spans="1:11" x14ac:dyDescent="0.2">
      <c r="A1048" s="34" t="s">
        <v>23</v>
      </c>
      <c r="B1048" s="34" t="s">
        <v>26</v>
      </c>
      <c r="C1048" s="34" t="s">
        <v>30</v>
      </c>
      <c r="D1048" s="35">
        <v>41395</v>
      </c>
      <c r="E1048" s="34" t="s">
        <v>34</v>
      </c>
      <c r="F1048" s="34">
        <v>5000</v>
      </c>
      <c r="G1048" s="36">
        <v>3050</v>
      </c>
      <c r="H1048" s="36">
        <v>5000</v>
      </c>
      <c r="I1048" s="37">
        <v>0.02</v>
      </c>
      <c r="J1048" s="38">
        <v>14945000</v>
      </c>
      <c r="K1048" s="38">
        <v>17336200</v>
      </c>
    </row>
    <row r="1049" spans="1:11" x14ac:dyDescent="0.2">
      <c r="D1049" s="42"/>
    </row>
    <row r="1050" spans="1:11" x14ac:dyDescent="0.2">
      <c r="D1050" s="42"/>
    </row>
    <row r="1051" spans="1:11" x14ac:dyDescent="0.2">
      <c r="A1051" s="51" t="s">
        <v>63</v>
      </c>
      <c r="B1051" s="51"/>
      <c r="C1051" s="51"/>
      <c r="D1051" s="51"/>
      <c r="E1051" s="51"/>
      <c r="F1051" s="51"/>
      <c r="G1051" s="51"/>
      <c r="H1051" s="51"/>
      <c r="I1051" s="51"/>
      <c r="J1051" s="51"/>
    </row>
    <row r="1052" spans="1:11" x14ac:dyDescent="0.2">
      <c r="A1052" s="52"/>
      <c r="B1052" s="52"/>
      <c r="C1052" s="52"/>
      <c r="D1052" s="52"/>
      <c r="E1052" s="52"/>
      <c r="F1052" s="52"/>
      <c r="G1052" s="52"/>
      <c r="H1052" s="52"/>
      <c r="I1052" s="52"/>
      <c r="J1052" s="52"/>
    </row>
    <row r="1053" spans="1:11" ht="11.25" customHeight="1" x14ac:dyDescent="0.2">
      <c r="D1053" s="42"/>
    </row>
    <row r="1054" spans="1:11" ht="15.75" thickBot="1" x14ac:dyDescent="0.3">
      <c r="A1054" s="39" t="s">
        <v>0</v>
      </c>
      <c r="B1054" s="39" t="s">
        <v>1</v>
      </c>
      <c r="C1054" s="39" t="s">
        <v>2</v>
      </c>
      <c r="D1054" s="40" t="s">
        <v>3</v>
      </c>
      <c r="E1054" s="39" t="s">
        <v>4</v>
      </c>
      <c r="F1054" s="39" t="s">
        <v>40</v>
      </c>
      <c r="G1054" s="41" t="s">
        <v>5</v>
      </c>
      <c r="H1054" s="41" t="s">
        <v>6</v>
      </c>
      <c r="I1054" s="41" t="s">
        <v>7</v>
      </c>
      <c r="J1054" s="41" t="s">
        <v>8</v>
      </c>
      <c r="K1054" s="41" t="s">
        <v>9</v>
      </c>
    </row>
    <row r="1055" spans="1:11" x14ac:dyDescent="0.2">
      <c r="A1055" s="34" t="s">
        <v>10</v>
      </c>
      <c r="B1055" s="34" t="s">
        <v>29</v>
      </c>
      <c r="C1055" s="34" t="s">
        <v>30</v>
      </c>
      <c r="D1055" s="35">
        <v>41411</v>
      </c>
      <c r="E1055" s="34" t="s">
        <v>38</v>
      </c>
      <c r="F1055" s="34">
        <v>1500</v>
      </c>
      <c r="G1055" s="36">
        <v>1690</v>
      </c>
      <c r="H1055" s="36">
        <v>15000</v>
      </c>
      <c r="I1055" s="37">
        <v>0.04</v>
      </c>
      <c r="J1055" s="38">
        <v>24336000</v>
      </c>
      <c r="K1055" s="38">
        <v>28229759.999999996</v>
      </c>
    </row>
    <row r="1056" spans="1:11" x14ac:dyDescent="0.2">
      <c r="A1056" s="34" t="s">
        <v>10</v>
      </c>
      <c r="B1056" s="34" t="s">
        <v>27</v>
      </c>
      <c r="C1056" s="34" t="s">
        <v>30</v>
      </c>
      <c r="D1056" s="35">
        <v>41407</v>
      </c>
      <c r="E1056" s="34" t="s">
        <v>34</v>
      </c>
      <c r="F1056" s="34">
        <v>2000</v>
      </c>
      <c r="G1056" s="36">
        <v>1430</v>
      </c>
      <c r="H1056" s="36">
        <v>20000</v>
      </c>
      <c r="I1056" s="37">
        <v>0.02</v>
      </c>
      <c r="J1056" s="38">
        <v>28028000</v>
      </c>
      <c r="K1056" s="38">
        <v>32512479.999999996</v>
      </c>
    </row>
    <row r="1057" spans="1:11" x14ac:dyDescent="0.2">
      <c r="A1057" s="34" t="s">
        <v>10</v>
      </c>
      <c r="B1057" s="34" t="s">
        <v>26</v>
      </c>
      <c r="C1057" s="34" t="s">
        <v>30</v>
      </c>
      <c r="D1057" s="35">
        <v>41407</v>
      </c>
      <c r="E1057" s="34" t="s">
        <v>34</v>
      </c>
      <c r="F1057" s="34">
        <v>1500</v>
      </c>
      <c r="G1057" s="36">
        <v>1550</v>
      </c>
      <c r="H1057" s="36">
        <v>15000</v>
      </c>
      <c r="I1057" s="37">
        <v>0.02</v>
      </c>
      <c r="J1057" s="38">
        <v>22785000</v>
      </c>
      <c r="K1057" s="38">
        <v>26430600</v>
      </c>
    </row>
    <row r="1058" spans="1:11" x14ac:dyDescent="0.2">
      <c r="A1058" s="34" t="s">
        <v>10</v>
      </c>
      <c r="B1058" s="34" t="s">
        <v>26</v>
      </c>
      <c r="C1058" s="34" t="s">
        <v>30</v>
      </c>
      <c r="D1058" s="35">
        <v>41411</v>
      </c>
      <c r="E1058" s="34" t="s">
        <v>38</v>
      </c>
      <c r="F1058" s="34">
        <v>1000</v>
      </c>
      <c r="G1058" s="36">
        <v>1450</v>
      </c>
      <c r="H1058" s="36">
        <v>10000</v>
      </c>
      <c r="I1058" s="37">
        <v>0.04</v>
      </c>
      <c r="J1058" s="38">
        <v>13920000</v>
      </c>
      <c r="K1058" s="38">
        <v>16147199.999999998</v>
      </c>
    </row>
    <row r="1059" spans="1:11" x14ac:dyDescent="0.2">
      <c r="A1059" s="34" t="s">
        <v>10</v>
      </c>
      <c r="B1059" s="34" t="s">
        <v>25</v>
      </c>
      <c r="C1059" s="34" t="s">
        <v>30</v>
      </c>
      <c r="D1059" s="35">
        <v>41407</v>
      </c>
      <c r="E1059" s="34" t="s">
        <v>34</v>
      </c>
      <c r="F1059" s="34">
        <v>250</v>
      </c>
      <c r="G1059" s="36">
        <v>1670</v>
      </c>
      <c r="H1059" s="36">
        <v>2500</v>
      </c>
      <c r="I1059" s="37">
        <v>0.02</v>
      </c>
      <c r="J1059" s="38">
        <v>4091500</v>
      </c>
      <c r="K1059" s="38">
        <v>4746140</v>
      </c>
    </row>
    <row r="1060" spans="1:11" x14ac:dyDescent="0.2">
      <c r="A1060" s="34" t="s">
        <v>10</v>
      </c>
      <c r="B1060" s="34" t="s">
        <v>25</v>
      </c>
      <c r="C1060" s="34" t="s">
        <v>30</v>
      </c>
      <c r="D1060" s="35">
        <v>41411</v>
      </c>
      <c r="E1060" s="34" t="s">
        <v>38</v>
      </c>
      <c r="F1060" s="34">
        <v>2000</v>
      </c>
      <c r="G1060" s="36">
        <v>1570</v>
      </c>
      <c r="H1060" s="36">
        <v>20000</v>
      </c>
      <c r="I1060" s="37">
        <v>0.04</v>
      </c>
      <c r="J1060" s="38">
        <v>30144000</v>
      </c>
      <c r="K1060" s="38">
        <v>34967040</v>
      </c>
    </row>
    <row r="1061" spans="1:11" x14ac:dyDescent="0.2">
      <c r="D1061" s="42"/>
    </row>
    <row r="1062" spans="1:11" x14ac:dyDescent="0.2">
      <c r="D1062" s="42"/>
    </row>
    <row r="1063" spans="1:11" x14ac:dyDescent="0.2">
      <c r="D1063" s="42"/>
    </row>
    <row r="1064" spans="1:11" x14ac:dyDescent="0.2">
      <c r="D1064" s="42"/>
    </row>
    <row r="1065" spans="1:11" x14ac:dyDescent="0.2">
      <c r="D1065" s="42"/>
    </row>
    <row r="1066" spans="1:11" x14ac:dyDescent="0.2">
      <c r="D1066" s="42"/>
    </row>
    <row r="1067" spans="1:11" x14ac:dyDescent="0.2">
      <c r="D1067" s="42"/>
    </row>
    <row r="1068" spans="1:11" x14ac:dyDescent="0.2">
      <c r="D1068" s="42"/>
    </row>
    <row r="1069" spans="1:11" x14ac:dyDescent="0.2">
      <c r="D1069" s="42"/>
    </row>
    <row r="1070" spans="1:11" x14ac:dyDescent="0.2">
      <c r="D1070" s="42"/>
    </row>
    <row r="1071" spans="1:11" x14ac:dyDescent="0.2">
      <c r="D1071" s="42"/>
    </row>
    <row r="1072" spans="1:11" x14ac:dyDescent="0.2">
      <c r="D1072" s="42"/>
    </row>
    <row r="1073" s="42" customFormat="1" x14ac:dyDescent="0.2"/>
    <row r="1074" s="42" customFormat="1" x14ac:dyDescent="0.2"/>
    <row r="1075" s="42" customFormat="1" x14ac:dyDescent="0.2"/>
    <row r="1076" s="42" customFormat="1" x14ac:dyDescent="0.2"/>
    <row r="1077" s="42" customFormat="1" x14ac:dyDescent="0.2"/>
    <row r="1078" s="42" customFormat="1" x14ac:dyDescent="0.2"/>
    <row r="1079" s="42" customFormat="1" x14ac:dyDescent="0.2"/>
    <row r="1080" s="42" customFormat="1" x14ac:dyDescent="0.2"/>
    <row r="1081" s="42" customFormat="1" x14ac:dyDescent="0.2"/>
    <row r="1082" s="42" customFormat="1" x14ac:dyDescent="0.2"/>
    <row r="1083" s="42" customFormat="1" x14ac:dyDescent="0.2"/>
    <row r="1084" s="42" customFormat="1" x14ac:dyDescent="0.2"/>
    <row r="1085" s="42" customFormat="1" x14ac:dyDescent="0.2"/>
    <row r="1086" s="42" customFormat="1" x14ac:dyDescent="0.2"/>
    <row r="1087" s="42" customFormat="1" x14ac:dyDescent="0.2"/>
    <row r="1088" s="42" customFormat="1" x14ac:dyDescent="0.2"/>
    <row r="1089" s="42" customFormat="1" x14ac:dyDescent="0.2"/>
    <row r="1090" s="42" customFormat="1" x14ac:dyDescent="0.2"/>
    <row r="1091" s="42" customFormat="1" x14ac:dyDescent="0.2"/>
    <row r="1092" s="42" customFormat="1" x14ac:dyDescent="0.2"/>
    <row r="1093" s="42" customFormat="1" x14ac:dyDescent="0.2"/>
    <row r="1094" s="42" customFormat="1" x14ac:dyDescent="0.2"/>
    <row r="1095" s="42" customFormat="1" x14ac:dyDescent="0.2"/>
    <row r="1096" s="42" customFormat="1" x14ac:dyDescent="0.2"/>
    <row r="1097" s="42" customFormat="1" x14ac:dyDescent="0.2"/>
    <row r="1098" s="42" customFormat="1" x14ac:dyDescent="0.2"/>
    <row r="1099" s="42" customFormat="1" x14ac:dyDescent="0.2"/>
    <row r="1100" s="42" customFormat="1" x14ac:dyDescent="0.2"/>
    <row r="1101" s="42" customFormat="1" x14ac:dyDescent="0.2"/>
    <row r="1102" s="42" customFormat="1" x14ac:dyDescent="0.2"/>
    <row r="1103" s="42" customFormat="1" x14ac:dyDescent="0.2"/>
    <row r="1104" s="42" customFormat="1" x14ac:dyDescent="0.2"/>
    <row r="1105" s="42" customFormat="1" x14ac:dyDescent="0.2"/>
    <row r="1106" s="42" customFormat="1" x14ac:dyDescent="0.2"/>
    <row r="1107" s="42" customFormat="1" x14ac:dyDescent="0.2"/>
    <row r="1108" s="42" customFormat="1" x14ac:dyDescent="0.2"/>
    <row r="1109" s="42" customFormat="1" x14ac:dyDescent="0.2"/>
    <row r="1110" s="42" customFormat="1" x14ac:dyDescent="0.2"/>
    <row r="1111" s="42" customFormat="1" x14ac:dyDescent="0.2"/>
    <row r="1112" s="42" customFormat="1" x14ac:dyDescent="0.2"/>
    <row r="1113" s="42" customFormat="1" x14ac:dyDescent="0.2"/>
    <row r="1114" s="42" customFormat="1" x14ac:dyDescent="0.2"/>
    <row r="1115" s="42" customFormat="1" x14ac:dyDescent="0.2"/>
    <row r="1116" s="42" customFormat="1" x14ac:dyDescent="0.2"/>
    <row r="1117" s="42" customFormat="1" x14ac:dyDescent="0.2"/>
    <row r="1118" s="42" customFormat="1" x14ac:dyDescent="0.2"/>
    <row r="1119" s="42" customFormat="1" x14ac:dyDescent="0.2"/>
    <row r="1120" s="42" customFormat="1" x14ac:dyDescent="0.2"/>
    <row r="1121" s="42" customFormat="1" x14ac:dyDescent="0.2"/>
    <row r="1122" s="42" customFormat="1" x14ac:dyDescent="0.2"/>
    <row r="1123" s="42" customFormat="1" x14ac:dyDescent="0.2"/>
    <row r="1124" s="42" customFormat="1" x14ac:dyDescent="0.2"/>
    <row r="1125" s="42" customFormat="1" x14ac:dyDescent="0.2"/>
    <row r="1126" s="42" customFormat="1" x14ac:dyDescent="0.2"/>
    <row r="1127" s="42" customFormat="1" x14ac:dyDescent="0.2"/>
    <row r="1128" s="42" customFormat="1" x14ac:dyDescent="0.2"/>
    <row r="1129" s="42" customFormat="1" x14ac:dyDescent="0.2"/>
    <row r="1130" s="42" customFormat="1" x14ac:dyDescent="0.2"/>
    <row r="1131" s="42" customFormat="1" x14ac:dyDescent="0.2"/>
    <row r="1132" s="42" customFormat="1" x14ac:dyDescent="0.2"/>
    <row r="1133" s="42" customFormat="1" x14ac:dyDescent="0.2"/>
    <row r="1134" s="42" customFormat="1" x14ac:dyDescent="0.2"/>
    <row r="1135" s="42" customFormat="1" x14ac:dyDescent="0.2"/>
    <row r="1136" s="42" customFormat="1" x14ac:dyDescent="0.2"/>
    <row r="1137" s="42" customFormat="1" x14ac:dyDescent="0.2"/>
    <row r="1138" s="42" customFormat="1" x14ac:dyDescent="0.2"/>
    <row r="1139" s="42" customFormat="1" x14ac:dyDescent="0.2"/>
    <row r="1140" s="42" customFormat="1" x14ac:dyDescent="0.2"/>
    <row r="1141" s="42" customFormat="1" x14ac:dyDescent="0.2"/>
    <row r="1142" s="42" customFormat="1" x14ac:dyDescent="0.2"/>
    <row r="1143" s="42" customFormat="1" x14ac:dyDescent="0.2"/>
    <row r="1144" s="42" customFormat="1" x14ac:dyDescent="0.2"/>
    <row r="1145" s="42" customFormat="1" x14ac:dyDescent="0.2"/>
    <row r="1146" s="42" customFormat="1" x14ac:dyDescent="0.2"/>
    <row r="1147" s="42" customFormat="1" x14ac:dyDescent="0.2"/>
    <row r="1148" s="42" customFormat="1" x14ac:dyDescent="0.2"/>
    <row r="1149" s="42" customFormat="1" x14ac:dyDescent="0.2"/>
    <row r="1150" s="42" customFormat="1" x14ac:dyDescent="0.2"/>
    <row r="1151" s="42" customFormat="1" x14ac:dyDescent="0.2"/>
    <row r="1152" s="42" customFormat="1" x14ac:dyDescent="0.2"/>
    <row r="1153" s="42" customFormat="1" x14ac:dyDescent="0.2"/>
    <row r="1154" s="42" customFormat="1" x14ac:dyDescent="0.2"/>
    <row r="1155" s="42" customFormat="1" x14ac:dyDescent="0.2"/>
    <row r="1156" s="42" customFormat="1" x14ac:dyDescent="0.2"/>
    <row r="1157" s="42" customFormat="1" x14ac:dyDescent="0.2"/>
    <row r="1158" s="42" customFormat="1" x14ac:dyDescent="0.2"/>
    <row r="1159" s="42" customFormat="1" x14ac:dyDescent="0.2"/>
    <row r="1160" s="42" customFormat="1" x14ac:dyDescent="0.2"/>
    <row r="1161" s="42" customFormat="1" x14ac:dyDescent="0.2"/>
    <row r="1162" s="42" customFormat="1" x14ac:dyDescent="0.2"/>
    <row r="1163" s="42" customFormat="1" x14ac:dyDescent="0.2"/>
    <row r="1164" s="42" customFormat="1" x14ac:dyDescent="0.2"/>
    <row r="1165" s="42" customFormat="1" x14ac:dyDescent="0.2"/>
    <row r="1166" s="42" customFormat="1" x14ac:dyDescent="0.2"/>
    <row r="1167" s="42" customFormat="1" x14ac:dyDescent="0.2"/>
    <row r="1168" s="42" customFormat="1" x14ac:dyDescent="0.2"/>
    <row r="1169" s="42" customFormat="1" x14ac:dyDescent="0.2"/>
    <row r="1170" s="42" customFormat="1" x14ac:dyDescent="0.2"/>
    <row r="1171" s="42" customFormat="1" x14ac:dyDescent="0.2"/>
    <row r="1172" s="42" customFormat="1" x14ac:dyDescent="0.2"/>
    <row r="1173" s="42" customFormat="1" x14ac:dyDescent="0.2"/>
    <row r="1174" s="42" customFormat="1" x14ac:dyDescent="0.2"/>
    <row r="1175" s="42" customFormat="1" x14ac:dyDescent="0.2"/>
    <row r="1176" s="42" customFormat="1" x14ac:dyDescent="0.2"/>
    <row r="1177" s="42" customFormat="1" x14ac:dyDescent="0.2"/>
    <row r="1178" s="42" customFormat="1" x14ac:dyDescent="0.2"/>
    <row r="1179" s="42" customFormat="1" x14ac:dyDescent="0.2"/>
    <row r="1180" s="42" customFormat="1" x14ac:dyDescent="0.2"/>
    <row r="1181" s="42" customFormat="1" x14ac:dyDescent="0.2"/>
    <row r="1182" s="42" customFormat="1" x14ac:dyDescent="0.2"/>
    <row r="1183" s="42" customFormat="1" x14ac:dyDescent="0.2"/>
    <row r="1184" s="42" customFormat="1" x14ac:dyDescent="0.2"/>
    <row r="1185" s="42" customFormat="1" x14ac:dyDescent="0.2"/>
    <row r="1186" s="42" customFormat="1" x14ac:dyDescent="0.2"/>
    <row r="1187" s="42" customFormat="1" x14ac:dyDescent="0.2"/>
    <row r="1188" s="42" customFormat="1" x14ac:dyDescent="0.2"/>
    <row r="1189" s="42" customFormat="1" x14ac:dyDescent="0.2"/>
    <row r="1190" s="42" customFormat="1" x14ac:dyDescent="0.2"/>
    <row r="1191" s="42" customFormat="1" x14ac:dyDescent="0.2"/>
    <row r="1192" s="42" customFormat="1" x14ac:dyDescent="0.2"/>
    <row r="1193" s="42" customFormat="1" x14ac:dyDescent="0.2"/>
    <row r="1194" s="42" customFormat="1" x14ac:dyDescent="0.2"/>
    <row r="1195" s="42" customFormat="1" x14ac:dyDescent="0.2"/>
    <row r="1196" s="42" customFormat="1" x14ac:dyDescent="0.2"/>
    <row r="1197" s="42" customFormat="1" x14ac:dyDescent="0.2"/>
    <row r="1198" s="42" customFormat="1" x14ac:dyDescent="0.2"/>
    <row r="1199" s="42" customFormat="1" x14ac:dyDescent="0.2"/>
    <row r="1200" s="42" customFormat="1" x14ac:dyDescent="0.2"/>
    <row r="1201" s="42" customFormat="1" x14ac:dyDescent="0.2"/>
    <row r="1202" s="42" customFormat="1" x14ac:dyDescent="0.2"/>
    <row r="1203" s="42" customFormat="1" x14ac:dyDescent="0.2"/>
    <row r="1204" s="42" customFormat="1" x14ac:dyDescent="0.2"/>
    <row r="1205" s="42" customFormat="1" x14ac:dyDescent="0.2"/>
    <row r="1206" s="42" customFormat="1" x14ac:dyDescent="0.2"/>
    <row r="1207" s="42" customFormat="1" x14ac:dyDescent="0.2"/>
    <row r="1208" s="42" customFormat="1" x14ac:dyDescent="0.2"/>
    <row r="1209" s="42" customFormat="1" x14ac:dyDescent="0.2"/>
    <row r="1210" s="42" customFormat="1" x14ac:dyDescent="0.2"/>
    <row r="1211" s="42" customFormat="1" x14ac:dyDescent="0.2"/>
    <row r="1212" s="42" customFormat="1" x14ac:dyDescent="0.2"/>
    <row r="1213" s="42" customFormat="1" x14ac:dyDescent="0.2"/>
    <row r="1214" s="42" customFormat="1" x14ac:dyDescent="0.2"/>
    <row r="1215" s="42" customFormat="1" x14ac:dyDescent="0.2"/>
    <row r="1216" s="42" customFormat="1" x14ac:dyDescent="0.2"/>
    <row r="1217" s="42" customFormat="1" x14ac:dyDescent="0.2"/>
    <row r="1218" s="42" customFormat="1" x14ac:dyDescent="0.2"/>
    <row r="1219" s="42" customFormat="1" x14ac:dyDescent="0.2"/>
    <row r="1220" s="42" customFormat="1" x14ac:dyDescent="0.2"/>
    <row r="1221" s="42" customFormat="1" x14ac:dyDescent="0.2"/>
    <row r="1222" s="42" customFormat="1" x14ac:dyDescent="0.2"/>
    <row r="1223" s="42" customFormat="1" x14ac:dyDescent="0.2"/>
    <row r="1224" s="42" customFormat="1" x14ac:dyDescent="0.2"/>
    <row r="1225" s="42" customFormat="1" x14ac:dyDescent="0.2"/>
    <row r="1226" s="42" customFormat="1" x14ac:dyDescent="0.2"/>
    <row r="1227" s="42" customFormat="1" x14ac:dyDescent="0.2"/>
    <row r="1228" s="42" customFormat="1" x14ac:dyDescent="0.2"/>
    <row r="1229" s="42" customFormat="1" x14ac:dyDescent="0.2"/>
    <row r="1230" s="42" customFormat="1" x14ac:dyDescent="0.2"/>
    <row r="1231" s="42" customFormat="1" x14ac:dyDescent="0.2"/>
    <row r="1232" s="42" customFormat="1" x14ac:dyDescent="0.2"/>
    <row r="1233" s="42" customFormat="1" x14ac:dyDescent="0.2"/>
    <row r="1234" s="42" customFormat="1" x14ac:dyDescent="0.2"/>
    <row r="1235" s="42" customFormat="1" x14ac:dyDescent="0.2"/>
    <row r="1236" s="42" customFormat="1" x14ac:dyDescent="0.2"/>
    <row r="1237" s="42" customFormat="1" x14ac:dyDescent="0.2"/>
    <row r="1238" s="42" customFormat="1" x14ac:dyDescent="0.2"/>
    <row r="1239" s="42" customFormat="1" x14ac:dyDescent="0.2"/>
    <row r="1240" s="42" customFormat="1" x14ac:dyDescent="0.2"/>
    <row r="1241" s="42" customFormat="1" x14ac:dyDescent="0.2"/>
    <row r="1242" s="42" customFormat="1" x14ac:dyDescent="0.2"/>
    <row r="1243" s="42" customFormat="1" x14ac:dyDescent="0.2"/>
    <row r="1244" s="42" customFormat="1" x14ac:dyDescent="0.2"/>
    <row r="1245" s="42" customFormat="1" x14ac:dyDescent="0.2"/>
    <row r="1246" s="42" customFormat="1" x14ac:dyDescent="0.2"/>
    <row r="1247" s="42" customFormat="1" x14ac:dyDescent="0.2"/>
    <row r="1248" s="42" customFormat="1" x14ac:dyDescent="0.2"/>
    <row r="1249" s="42" customFormat="1" x14ac:dyDescent="0.2"/>
    <row r="1250" s="42" customFormat="1" x14ac:dyDescent="0.2"/>
    <row r="1251" s="42" customFormat="1" x14ac:dyDescent="0.2"/>
    <row r="1252" s="42" customFormat="1" x14ac:dyDescent="0.2"/>
    <row r="1253" s="42" customFormat="1" x14ac:dyDescent="0.2"/>
    <row r="1254" s="42" customFormat="1" x14ac:dyDescent="0.2"/>
    <row r="1255" s="42" customFormat="1" x14ac:dyDescent="0.2"/>
    <row r="1256" s="42" customFormat="1" x14ac:dyDescent="0.2"/>
    <row r="1257" s="42" customFormat="1" x14ac:dyDescent="0.2"/>
    <row r="1258" s="42" customFormat="1" x14ac:dyDescent="0.2"/>
    <row r="1259" s="42" customFormat="1" x14ac:dyDescent="0.2"/>
    <row r="1260" s="42" customFormat="1" x14ac:dyDescent="0.2"/>
    <row r="1261" s="42" customFormat="1" x14ac:dyDescent="0.2"/>
    <row r="1262" s="42" customFormat="1" x14ac:dyDescent="0.2"/>
    <row r="1263" s="42" customFormat="1" x14ac:dyDescent="0.2"/>
    <row r="1264" s="42" customFormat="1" x14ac:dyDescent="0.2"/>
    <row r="1265" s="42" customFormat="1" x14ac:dyDescent="0.2"/>
    <row r="1266" s="42" customFormat="1" x14ac:dyDescent="0.2"/>
    <row r="1267" s="42" customFormat="1" x14ac:dyDescent="0.2"/>
    <row r="1268" s="42" customFormat="1" x14ac:dyDescent="0.2"/>
    <row r="1269" s="42" customFormat="1" x14ac:dyDescent="0.2"/>
    <row r="1270" s="42" customFormat="1" x14ac:dyDescent="0.2"/>
    <row r="1271" s="42" customFormat="1" x14ac:dyDescent="0.2"/>
    <row r="1272" s="42" customFormat="1" x14ac:dyDescent="0.2"/>
    <row r="1273" s="42" customFormat="1" x14ac:dyDescent="0.2"/>
    <row r="1274" s="42" customFormat="1" x14ac:dyDescent="0.2"/>
    <row r="1275" s="42" customFormat="1" x14ac:dyDescent="0.2"/>
    <row r="1276" s="42" customFormat="1" x14ac:dyDescent="0.2"/>
    <row r="1277" s="42" customFormat="1" x14ac:dyDescent="0.2"/>
    <row r="1278" s="42" customFormat="1" x14ac:dyDescent="0.2"/>
    <row r="1279" s="42" customFormat="1" x14ac:dyDescent="0.2"/>
    <row r="1280" s="42" customFormat="1" x14ac:dyDescent="0.2"/>
    <row r="1281" s="42" customFormat="1" x14ac:dyDescent="0.2"/>
    <row r="1282" s="42" customFormat="1" x14ac:dyDescent="0.2"/>
    <row r="1283" s="42" customFormat="1" x14ac:dyDescent="0.2"/>
    <row r="1284" s="42" customFormat="1" x14ac:dyDescent="0.2"/>
    <row r="1285" s="42" customFormat="1" x14ac:dyDescent="0.2"/>
    <row r="1286" s="42" customFormat="1" x14ac:dyDescent="0.2"/>
    <row r="1287" s="42" customFormat="1" x14ac:dyDescent="0.2"/>
    <row r="1288" s="42" customFormat="1" x14ac:dyDescent="0.2"/>
    <row r="1289" s="42" customFormat="1" x14ac:dyDescent="0.2"/>
    <row r="1290" s="42" customFormat="1" x14ac:dyDescent="0.2"/>
    <row r="1291" s="42" customFormat="1" x14ac:dyDescent="0.2"/>
    <row r="1292" s="42" customFormat="1" x14ac:dyDescent="0.2"/>
    <row r="1293" s="42" customFormat="1" x14ac:dyDescent="0.2"/>
    <row r="1294" s="42" customFormat="1" x14ac:dyDescent="0.2"/>
    <row r="1295" s="42" customFormat="1" x14ac:dyDescent="0.2"/>
    <row r="1296" s="42" customFormat="1" x14ac:dyDescent="0.2"/>
    <row r="1297" s="42" customFormat="1" x14ac:dyDescent="0.2"/>
    <row r="1298" s="42" customFormat="1" x14ac:dyDescent="0.2"/>
    <row r="1299" s="42" customFormat="1" x14ac:dyDescent="0.2"/>
    <row r="1300" s="42" customFormat="1" x14ac:dyDescent="0.2"/>
    <row r="1301" s="42" customFormat="1" x14ac:dyDescent="0.2"/>
    <row r="1302" s="42" customFormat="1" x14ac:dyDescent="0.2"/>
    <row r="1303" s="42" customFormat="1" x14ac:dyDescent="0.2"/>
    <row r="1304" s="42" customFormat="1" x14ac:dyDescent="0.2"/>
    <row r="1305" s="42" customFormat="1" x14ac:dyDescent="0.2"/>
    <row r="1306" s="42" customFormat="1" x14ac:dyDescent="0.2"/>
    <row r="1307" s="42" customFormat="1" x14ac:dyDescent="0.2"/>
    <row r="1308" s="42" customFormat="1" x14ac:dyDescent="0.2"/>
    <row r="1309" s="42" customFormat="1" x14ac:dyDescent="0.2"/>
    <row r="1310" s="42" customFormat="1" x14ac:dyDescent="0.2"/>
    <row r="1311" s="42" customFormat="1" x14ac:dyDescent="0.2"/>
    <row r="1312" s="42" customFormat="1" x14ac:dyDescent="0.2"/>
    <row r="1313" s="42" customFormat="1" x14ac:dyDescent="0.2"/>
    <row r="1314" s="42" customFormat="1" x14ac:dyDescent="0.2"/>
    <row r="1315" s="42" customFormat="1" x14ac:dyDescent="0.2"/>
    <row r="1316" s="42" customFormat="1" x14ac:dyDescent="0.2"/>
    <row r="1317" s="42" customFormat="1" x14ac:dyDescent="0.2"/>
    <row r="1318" s="42" customFormat="1" x14ac:dyDescent="0.2"/>
    <row r="1319" s="42" customFormat="1" x14ac:dyDescent="0.2"/>
    <row r="1320" s="42" customFormat="1" x14ac:dyDescent="0.2"/>
    <row r="1321" s="42" customFormat="1" x14ac:dyDescent="0.2"/>
    <row r="1322" s="42" customFormat="1" x14ac:dyDescent="0.2"/>
    <row r="1323" s="42" customFormat="1" x14ac:dyDescent="0.2"/>
    <row r="1324" s="42" customFormat="1" x14ac:dyDescent="0.2"/>
    <row r="1325" s="42" customFormat="1" x14ac:dyDescent="0.2"/>
    <row r="1326" s="42" customFormat="1" x14ac:dyDescent="0.2"/>
    <row r="1327" s="42" customFormat="1" x14ac:dyDescent="0.2"/>
    <row r="1328" s="42" customFormat="1" x14ac:dyDescent="0.2"/>
    <row r="1329" s="42" customFormat="1" x14ac:dyDescent="0.2"/>
    <row r="1330" s="42" customFormat="1" x14ac:dyDescent="0.2"/>
    <row r="1331" s="42" customFormat="1" x14ac:dyDescent="0.2"/>
    <row r="1332" s="42" customFormat="1" x14ac:dyDescent="0.2"/>
    <row r="1333" s="42" customFormat="1" x14ac:dyDescent="0.2"/>
    <row r="1334" s="42" customFormat="1" x14ac:dyDescent="0.2"/>
    <row r="1335" s="42" customFormat="1" x14ac:dyDescent="0.2"/>
    <row r="1336" s="42" customFormat="1" x14ac:dyDescent="0.2"/>
    <row r="1337" s="42" customFormat="1" x14ac:dyDescent="0.2"/>
    <row r="1338" s="42" customFormat="1" x14ac:dyDescent="0.2"/>
    <row r="1339" s="42" customFormat="1" x14ac:dyDescent="0.2"/>
    <row r="1340" s="42" customFormat="1" x14ac:dyDescent="0.2"/>
    <row r="1341" s="42" customFormat="1" x14ac:dyDescent="0.2"/>
    <row r="1342" s="42" customFormat="1" x14ac:dyDescent="0.2"/>
    <row r="1343" s="42" customFormat="1" x14ac:dyDescent="0.2"/>
    <row r="1344" s="42" customFormat="1" x14ac:dyDescent="0.2"/>
    <row r="1345" s="42" customFormat="1" x14ac:dyDescent="0.2"/>
    <row r="1346" s="42" customFormat="1" x14ac:dyDescent="0.2"/>
    <row r="1347" s="42" customFormat="1" x14ac:dyDescent="0.2"/>
    <row r="1348" s="42" customFormat="1" x14ac:dyDescent="0.2"/>
    <row r="1349" s="42" customFormat="1" x14ac:dyDescent="0.2"/>
    <row r="1350" s="42" customFormat="1" x14ac:dyDescent="0.2"/>
    <row r="1351" s="42" customFormat="1" x14ac:dyDescent="0.2"/>
    <row r="1352" s="42" customFormat="1" x14ac:dyDescent="0.2"/>
    <row r="1353" s="42" customFormat="1" x14ac:dyDescent="0.2"/>
    <row r="1354" s="42" customFormat="1" x14ac:dyDescent="0.2"/>
    <row r="1355" s="42" customFormat="1" x14ac:dyDescent="0.2"/>
    <row r="1356" s="42" customFormat="1" x14ac:dyDescent="0.2"/>
    <row r="1357" s="42" customFormat="1" x14ac:dyDescent="0.2"/>
    <row r="1358" s="42" customFormat="1" x14ac:dyDescent="0.2"/>
    <row r="1359" s="42" customFormat="1" x14ac:dyDescent="0.2"/>
    <row r="1360" s="42" customFormat="1" x14ac:dyDescent="0.2"/>
    <row r="1361" s="42" customFormat="1" x14ac:dyDescent="0.2"/>
    <row r="1362" s="42" customFormat="1" x14ac:dyDescent="0.2"/>
    <row r="1363" s="42" customFormat="1" x14ac:dyDescent="0.2"/>
    <row r="1364" s="42" customFormat="1" x14ac:dyDescent="0.2"/>
    <row r="1365" s="42" customFormat="1" x14ac:dyDescent="0.2"/>
    <row r="1366" s="42" customFormat="1" x14ac:dyDescent="0.2"/>
    <row r="1367" s="42" customFormat="1" x14ac:dyDescent="0.2"/>
    <row r="1368" s="42" customFormat="1" x14ac:dyDescent="0.2"/>
    <row r="1369" s="42" customFormat="1" x14ac:dyDescent="0.2"/>
    <row r="1370" s="42" customFormat="1" x14ac:dyDescent="0.2"/>
    <row r="1371" s="42" customFormat="1" x14ac:dyDescent="0.2"/>
    <row r="1372" s="42" customFormat="1" x14ac:dyDescent="0.2"/>
    <row r="1373" s="42" customFormat="1" x14ac:dyDescent="0.2"/>
    <row r="1374" s="42" customFormat="1" x14ac:dyDescent="0.2"/>
    <row r="1375" s="42" customFormat="1" x14ac:dyDescent="0.2"/>
    <row r="1376" s="42" customFormat="1" x14ac:dyDescent="0.2"/>
    <row r="1377" s="42" customFormat="1" x14ac:dyDescent="0.2"/>
    <row r="1378" s="42" customFormat="1" x14ac:dyDescent="0.2"/>
    <row r="1379" s="42" customFormat="1" x14ac:dyDescent="0.2"/>
    <row r="1380" s="42" customFormat="1" x14ac:dyDescent="0.2"/>
    <row r="1381" s="42" customFormat="1" x14ac:dyDescent="0.2"/>
    <row r="1382" s="42" customFormat="1" x14ac:dyDescent="0.2"/>
    <row r="1383" s="42" customFormat="1" x14ac:dyDescent="0.2"/>
    <row r="1384" s="42" customFormat="1" x14ac:dyDescent="0.2"/>
    <row r="1385" s="42" customFormat="1" x14ac:dyDescent="0.2"/>
    <row r="1386" s="42" customFormat="1" x14ac:dyDescent="0.2"/>
    <row r="1387" s="42" customFormat="1" x14ac:dyDescent="0.2"/>
    <row r="1388" s="42" customFormat="1" x14ac:dyDescent="0.2"/>
    <row r="1389" s="42" customFormat="1" x14ac:dyDescent="0.2"/>
    <row r="1390" s="42" customFormat="1" x14ac:dyDescent="0.2"/>
    <row r="1391" s="42" customFormat="1" x14ac:dyDescent="0.2"/>
    <row r="1392" s="42" customFormat="1" x14ac:dyDescent="0.2"/>
    <row r="1393" s="42" customFormat="1" x14ac:dyDescent="0.2"/>
    <row r="1394" s="42" customFormat="1" x14ac:dyDescent="0.2"/>
    <row r="1395" s="42" customFormat="1" x14ac:dyDescent="0.2"/>
    <row r="1396" s="42" customFormat="1" x14ac:dyDescent="0.2"/>
    <row r="1397" s="42" customFormat="1" x14ac:dyDescent="0.2"/>
    <row r="1398" s="42" customFormat="1" x14ac:dyDescent="0.2"/>
    <row r="1399" s="42" customFormat="1" x14ac:dyDescent="0.2"/>
    <row r="1400" s="42" customFormat="1" x14ac:dyDescent="0.2"/>
    <row r="1401" s="42" customFormat="1" x14ac:dyDescent="0.2"/>
    <row r="1402" s="42" customFormat="1" x14ac:dyDescent="0.2"/>
    <row r="1403" s="42" customFormat="1" x14ac:dyDescent="0.2"/>
    <row r="1404" s="42" customFormat="1" x14ac:dyDescent="0.2"/>
    <row r="1405" s="42" customFormat="1" x14ac:dyDescent="0.2"/>
    <row r="1406" s="42" customFormat="1" x14ac:dyDescent="0.2"/>
    <row r="1407" s="42" customFormat="1" x14ac:dyDescent="0.2"/>
    <row r="1408" s="42" customFormat="1" x14ac:dyDescent="0.2"/>
    <row r="1409" s="42" customFormat="1" x14ac:dyDescent="0.2"/>
    <row r="1410" s="42" customFormat="1" x14ac:dyDescent="0.2"/>
    <row r="1411" s="42" customFormat="1" x14ac:dyDescent="0.2"/>
    <row r="1412" s="42" customFormat="1" x14ac:dyDescent="0.2"/>
    <row r="1413" s="42" customFormat="1" x14ac:dyDescent="0.2"/>
    <row r="1414" s="42" customFormat="1" x14ac:dyDescent="0.2"/>
    <row r="1415" s="42" customFormat="1" x14ac:dyDescent="0.2"/>
    <row r="1416" s="42" customFormat="1" x14ac:dyDescent="0.2"/>
    <row r="1417" s="42" customFormat="1" x14ac:dyDescent="0.2"/>
    <row r="1418" s="42" customFormat="1" x14ac:dyDescent="0.2"/>
    <row r="1419" s="42" customFormat="1" x14ac:dyDescent="0.2"/>
    <row r="1420" s="42" customFormat="1" x14ac:dyDescent="0.2"/>
    <row r="1421" s="42" customFormat="1" x14ac:dyDescent="0.2"/>
    <row r="1422" s="42" customFormat="1" x14ac:dyDescent="0.2"/>
    <row r="1423" s="42" customFormat="1" x14ac:dyDescent="0.2"/>
    <row r="1424" s="42" customFormat="1" x14ac:dyDescent="0.2"/>
    <row r="1425" s="42" customFormat="1" x14ac:dyDescent="0.2"/>
    <row r="1426" s="42" customFormat="1" x14ac:dyDescent="0.2"/>
    <row r="1427" s="42" customFormat="1" x14ac:dyDescent="0.2"/>
    <row r="1428" s="42" customFormat="1" x14ac:dyDescent="0.2"/>
    <row r="1429" s="42" customFormat="1" x14ac:dyDescent="0.2"/>
    <row r="1430" s="42" customFormat="1" x14ac:dyDescent="0.2"/>
    <row r="1431" s="42" customFormat="1" x14ac:dyDescent="0.2"/>
    <row r="1432" s="42" customFormat="1" x14ac:dyDescent="0.2"/>
    <row r="1433" s="42" customFormat="1" x14ac:dyDescent="0.2"/>
    <row r="1434" s="42" customFormat="1" x14ac:dyDescent="0.2"/>
    <row r="1435" s="42" customFormat="1" x14ac:dyDescent="0.2"/>
    <row r="1436" s="42" customFormat="1" x14ac:dyDescent="0.2"/>
    <row r="1437" s="42" customFormat="1" x14ac:dyDescent="0.2"/>
    <row r="1438" s="42" customFormat="1" x14ac:dyDescent="0.2"/>
    <row r="1439" s="42" customFormat="1" x14ac:dyDescent="0.2"/>
    <row r="1440" s="42" customFormat="1" x14ac:dyDescent="0.2"/>
    <row r="1441" s="42" customFormat="1" x14ac:dyDescent="0.2"/>
    <row r="1442" s="42" customFormat="1" x14ac:dyDescent="0.2"/>
    <row r="1443" s="42" customFormat="1" x14ac:dyDescent="0.2"/>
    <row r="1444" s="42" customFormat="1" x14ac:dyDescent="0.2"/>
    <row r="1445" s="42" customFormat="1" x14ac:dyDescent="0.2"/>
    <row r="1446" s="42" customFormat="1" x14ac:dyDescent="0.2"/>
    <row r="1447" s="42" customFormat="1" x14ac:dyDescent="0.2"/>
    <row r="1448" s="42" customFormat="1" x14ac:dyDescent="0.2"/>
    <row r="1449" s="42" customFormat="1" x14ac:dyDescent="0.2"/>
    <row r="1450" s="42" customFormat="1" x14ac:dyDescent="0.2"/>
    <row r="1451" s="42" customFormat="1" x14ac:dyDescent="0.2"/>
    <row r="1452" s="42" customFormat="1" x14ac:dyDescent="0.2"/>
    <row r="1453" s="42" customFormat="1" x14ac:dyDescent="0.2"/>
    <row r="1454" s="42" customFormat="1" x14ac:dyDescent="0.2"/>
    <row r="1455" s="42" customFormat="1" x14ac:dyDescent="0.2"/>
    <row r="1456" s="42" customFormat="1" x14ac:dyDescent="0.2"/>
    <row r="1457" s="42" customFormat="1" x14ac:dyDescent="0.2"/>
    <row r="1458" s="42" customFormat="1" x14ac:dyDescent="0.2"/>
    <row r="1459" s="42" customFormat="1" x14ac:dyDescent="0.2"/>
    <row r="1460" s="42" customFormat="1" x14ac:dyDescent="0.2"/>
    <row r="1461" s="42" customFormat="1" x14ac:dyDescent="0.2"/>
    <row r="1462" s="42" customFormat="1" x14ac:dyDescent="0.2"/>
    <row r="1463" s="42" customFormat="1" x14ac:dyDescent="0.2"/>
    <row r="1464" s="42" customFormat="1" x14ac:dyDescent="0.2"/>
    <row r="1465" s="42" customFormat="1" x14ac:dyDescent="0.2"/>
    <row r="1466" s="42" customFormat="1" x14ac:dyDescent="0.2"/>
    <row r="1467" s="42" customFormat="1" x14ac:dyDescent="0.2"/>
    <row r="1468" s="42" customFormat="1" x14ac:dyDescent="0.2"/>
    <row r="1469" s="42" customFormat="1" x14ac:dyDescent="0.2"/>
    <row r="1470" s="42" customFormat="1" x14ac:dyDescent="0.2"/>
    <row r="1471" s="42" customFormat="1" x14ac:dyDescent="0.2"/>
    <row r="1472" s="42" customFormat="1" x14ac:dyDescent="0.2"/>
    <row r="1473" s="42" customFormat="1" x14ac:dyDescent="0.2"/>
    <row r="1474" s="42" customFormat="1" x14ac:dyDescent="0.2"/>
    <row r="1475" s="42" customFormat="1" x14ac:dyDescent="0.2"/>
    <row r="1476" s="42" customFormat="1" x14ac:dyDescent="0.2"/>
    <row r="1477" s="42" customFormat="1" x14ac:dyDescent="0.2"/>
    <row r="1478" s="42" customFormat="1" x14ac:dyDescent="0.2"/>
    <row r="1479" s="42" customFormat="1" x14ac:dyDescent="0.2"/>
    <row r="1480" s="42" customFormat="1" x14ac:dyDescent="0.2"/>
    <row r="1481" s="42" customFormat="1" x14ac:dyDescent="0.2"/>
    <row r="1482" s="42" customFormat="1" x14ac:dyDescent="0.2"/>
    <row r="1483" s="42" customFormat="1" x14ac:dyDescent="0.2"/>
    <row r="1484" s="42" customFormat="1" x14ac:dyDescent="0.2"/>
    <row r="1485" s="42" customFormat="1" x14ac:dyDescent="0.2"/>
    <row r="1486" s="42" customFormat="1" x14ac:dyDescent="0.2"/>
    <row r="1487" s="42" customFormat="1" x14ac:dyDescent="0.2"/>
    <row r="1488" s="42" customFormat="1" x14ac:dyDescent="0.2"/>
    <row r="1489" s="42" customFormat="1" x14ac:dyDescent="0.2"/>
    <row r="1490" s="42" customFormat="1" x14ac:dyDescent="0.2"/>
    <row r="1491" s="42" customFormat="1" x14ac:dyDescent="0.2"/>
    <row r="1492" s="42" customFormat="1" x14ac:dyDescent="0.2"/>
    <row r="1493" s="42" customFormat="1" x14ac:dyDescent="0.2"/>
    <row r="1494" s="42" customFormat="1" x14ac:dyDescent="0.2"/>
    <row r="1495" s="42" customFormat="1" x14ac:dyDescent="0.2"/>
    <row r="1496" s="42" customFormat="1" x14ac:dyDescent="0.2"/>
    <row r="1497" s="42" customFormat="1" x14ac:dyDescent="0.2"/>
    <row r="1498" s="42" customFormat="1" x14ac:dyDescent="0.2"/>
    <row r="1499" s="42" customFormat="1" x14ac:dyDescent="0.2"/>
    <row r="1500" s="42" customFormat="1" x14ac:dyDescent="0.2"/>
    <row r="1501" s="42" customFormat="1" x14ac:dyDescent="0.2"/>
    <row r="1502" s="42" customFormat="1" x14ac:dyDescent="0.2"/>
    <row r="1503" s="42" customFormat="1" x14ac:dyDescent="0.2"/>
    <row r="1504" s="42" customFormat="1" x14ac:dyDescent="0.2"/>
    <row r="1505" s="42" customFormat="1" x14ac:dyDescent="0.2"/>
    <row r="1506" s="42" customFormat="1" x14ac:dyDescent="0.2"/>
    <row r="1507" s="42" customFormat="1" x14ac:dyDescent="0.2"/>
    <row r="1508" s="42" customFormat="1" x14ac:dyDescent="0.2"/>
    <row r="1509" s="42" customFormat="1" x14ac:dyDescent="0.2"/>
    <row r="1510" s="42" customFormat="1" x14ac:dyDescent="0.2"/>
    <row r="1511" s="42" customFormat="1" x14ac:dyDescent="0.2"/>
    <row r="1512" s="42" customFormat="1" x14ac:dyDescent="0.2"/>
    <row r="1513" s="42" customFormat="1" x14ac:dyDescent="0.2"/>
    <row r="1514" s="42" customFormat="1" x14ac:dyDescent="0.2"/>
    <row r="1515" s="42" customFormat="1" x14ac:dyDescent="0.2"/>
    <row r="1516" s="42" customFormat="1" x14ac:dyDescent="0.2"/>
    <row r="1517" s="42" customFormat="1" x14ac:dyDescent="0.2"/>
    <row r="1518" s="42" customFormat="1" x14ac:dyDescent="0.2"/>
    <row r="1519" s="42" customFormat="1" x14ac:dyDescent="0.2"/>
    <row r="1520" s="42" customFormat="1" x14ac:dyDescent="0.2"/>
    <row r="1521" s="42" customFormat="1" x14ac:dyDescent="0.2"/>
    <row r="1522" s="42" customFormat="1" x14ac:dyDescent="0.2"/>
    <row r="1523" s="42" customFormat="1" x14ac:dyDescent="0.2"/>
    <row r="1524" s="42" customFormat="1" x14ac:dyDescent="0.2"/>
    <row r="1525" s="42" customFormat="1" x14ac:dyDescent="0.2"/>
    <row r="1526" s="42" customFormat="1" x14ac:dyDescent="0.2"/>
    <row r="1527" s="42" customFormat="1" x14ac:dyDescent="0.2"/>
    <row r="1528" s="42" customFormat="1" x14ac:dyDescent="0.2"/>
    <row r="1529" s="42" customFormat="1" x14ac:dyDescent="0.2"/>
    <row r="1530" s="42" customFormat="1" x14ac:dyDescent="0.2"/>
    <row r="1531" s="42" customFormat="1" x14ac:dyDescent="0.2"/>
    <row r="1532" s="42" customFormat="1" x14ac:dyDescent="0.2"/>
    <row r="1533" s="42" customFormat="1" x14ac:dyDescent="0.2"/>
    <row r="1534" s="42" customFormat="1" x14ac:dyDescent="0.2"/>
    <row r="1535" s="42" customFormat="1" x14ac:dyDescent="0.2"/>
    <row r="1536" s="42" customFormat="1" x14ac:dyDescent="0.2"/>
    <row r="1537" s="42" customFormat="1" x14ac:dyDescent="0.2"/>
    <row r="1538" s="42" customFormat="1" x14ac:dyDescent="0.2"/>
    <row r="1539" s="42" customFormat="1" x14ac:dyDescent="0.2"/>
    <row r="1540" s="42" customFormat="1" x14ac:dyDescent="0.2"/>
    <row r="1541" s="42" customFormat="1" x14ac:dyDescent="0.2"/>
    <row r="1542" s="42" customFormat="1" x14ac:dyDescent="0.2"/>
    <row r="1543" s="42" customFormat="1" x14ac:dyDescent="0.2"/>
    <row r="1544" s="42" customFormat="1" x14ac:dyDescent="0.2"/>
    <row r="1545" s="42" customFormat="1" x14ac:dyDescent="0.2"/>
    <row r="1546" s="42" customFormat="1" x14ac:dyDescent="0.2"/>
    <row r="1547" s="42" customFormat="1" x14ac:dyDescent="0.2"/>
    <row r="1548" s="42" customFormat="1" x14ac:dyDescent="0.2"/>
    <row r="1549" s="42" customFormat="1" x14ac:dyDescent="0.2"/>
    <row r="1550" s="42" customFormat="1" x14ac:dyDescent="0.2"/>
    <row r="1551" s="42" customFormat="1" x14ac:dyDescent="0.2"/>
    <row r="1552" s="42" customFormat="1" x14ac:dyDescent="0.2"/>
    <row r="1553" s="42" customFormat="1" x14ac:dyDescent="0.2"/>
    <row r="1554" s="42" customFormat="1" x14ac:dyDescent="0.2"/>
    <row r="1555" s="42" customFormat="1" x14ac:dyDescent="0.2"/>
    <row r="1556" s="42" customFormat="1" x14ac:dyDescent="0.2"/>
    <row r="1557" s="42" customFormat="1" x14ac:dyDescent="0.2"/>
    <row r="1558" s="42" customFormat="1" x14ac:dyDescent="0.2"/>
    <row r="1559" s="42" customFormat="1" x14ac:dyDescent="0.2"/>
    <row r="1560" s="42" customFormat="1" x14ac:dyDescent="0.2"/>
    <row r="1561" s="42" customFormat="1" x14ac:dyDescent="0.2"/>
    <row r="1562" s="42" customFormat="1" x14ac:dyDescent="0.2"/>
    <row r="1563" s="42" customFormat="1" x14ac:dyDescent="0.2"/>
    <row r="1564" s="42" customFormat="1" x14ac:dyDescent="0.2"/>
    <row r="1565" s="42" customFormat="1" x14ac:dyDescent="0.2"/>
    <row r="1566" s="42" customFormat="1" x14ac:dyDescent="0.2"/>
    <row r="1567" s="42" customFormat="1" x14ac:dyDescent="0.2"/>
    <row r="1568" s="42" customFormat="1" x14ac:dyDescent="0.2"/>
    <row r="1569" s="42" customFormat="1" x14ac:dyDescent="0.2"/>
    <row r="1570" s="42" customFormat="1" x14ac:dyDescent="0.2"/>
    <row r="1571" s="42" customFormat="1" x14ac:dyDescent="0.2"/>
    <row r="1572" s="42" customFormat="1" x14ac:dyDescent="0.2"/>
    <row r="1573" s="42" customFormat="1" x14ac:dyDescent="0.2"/>
    <row r="1574" s="42" customFormat="1" x14ac:dyDescent="0.2"/>
    <row r="1575" s="42" customFormat="1" x14ac:dyDescent="0.2"/>
    <row r="1576" s="42" customFormat="1" x14ac:dyDescent="0.2"/>
    <row r="1577" s="42" customFormat="1" x14ac:dyDescent="0.2"/>
    <row r="1578" s="42" customFormat="1" x14ac:dyDescent="0.2"/>
    <row r="1579" s="42" customFormat="1" x14ac:dyDescent="0.2"/>
    <row r="1580" s="42" customFormat="1" x14ac:dyDescent="0.2"/>
    <row r="1581" s="42" customFormat="1" x14ac:dyDescent="0.2"/>
    <row r="1582" s="42" customFormat="1" x14ac:dyDescent="0.2"/>
    <row r="1583" s="42" customFormat="1" x14ac:dyDescent="0.2"/>
    <row r="1584" s="42" customFormat="1" x14ac:dyDescent="0.2"/>
    <row r="1585" s="42" customFormat="1" x14ac:dyDescent="0.2"/>
    <row r="1586" s="42" customFormat="1" x14ac:dyDescent="0.2"/>
    <row r="1587" s="42" customFormat="1" x14ac:dyDescent="0.2"/>
    <row r="1588" s="42" customFormat="1" x14ac:dyDescent="0.2"/>
    <row r="1589" s="42" customFormat="1" x14ac:dyDescent="0.2"/>
    <row r="1590" s="42" customFormat="1" x14ac:dyDescent="0.2"/>
    <row r="1591" s="42" customFormat="1" x14ac:dyDescent="0.2"/>
    <row r="1592" s="42" customFormat="1" x14ac:dyDescent="0.2"/>
    <row r="1593" s="42" customFormat="1" x14ac:dyDescent="0.2"/>
    <row r="1594" s="42" customFormat="1" x14ac:dyDescent="0.2"/>
    <row r="1595" s="42" customFormat="1" x14ac:dyDescent="0.2"/>
    <row r="1596" s="42" customFormat="1" x14ac:dyDescent="0.2"/>
    <row r="1597" s="42" customFormat="1" x14ac:dyDescent="0.2"/>
    <row r="1598" s="42" customFormat="1" x14ac:dyDescent="0.2"/>
    <row r="1599" s="42" customFormat="1" x14ac:dyDescent="0.2"/>
    <row r="1600" s="42" customFormat="1" x14ac:dyDescent="0.2"/>
    <row r="1601" s="42" customFormat="1" x14ac:dyDescent="0.2"/>
    <row r="1602" s="42" customFormat="1" x14ac:dyDescent="0.2"/>
    <row r="1603" s="42" customFormat="1" x14ac:dyDescent="0.2"/>
    <row r="1604" s="42" customFormat="1" x14ac:dyDescent="0.2"/>
    <row r="1605" s="42" customFormat="1" x14ac:dyDescent="0.2"/>
    <row r="1606" s="42" customFormat="1" x14ac:dyDescent="0.2"/>
    <row r="1607" s="42" customFormat="1" x14ac:dyDescent="0.2"/>
    <row r="1608" s="42" customFormat="1" x14ac:dyDescent="0.2"/>
    <row r="1609" s="42" customFormat="1" x14ac:dyDescent="0.2"/>
    <row r="1610" s="42" customFormat="1" x14ac:dyDescent="0.2"/>
    <row r="1611" s="42" customFormat="1" x14ac:dyDescent="0.2"/>
    <row r="1612" s="42" customFormat="1" x14ac:dyDescent="0.2"/>
    <row r="1613" s="42" customFormat="1" x14ac:dyDescent="0.2"/>
    <row r="1614" s="42" customFormat="1" x14ac:dyDescent="0.2"/>
    <row r="1615" s="42" customFormat="1" x14ac:dyDescent="0.2"/>
    <row r="1616" s="42" customFormat="1" x14ac:dyDescent="0.2"/>
    <row r="1617" s="42" customFormat="1" x14ac:dyDescent="0.2"/>
    <row r="1618" s="42" customFormat="1" x14ac:dyDescent="0.2"/>
    <row r="1619" s="42" customFormat="1" x14ac:dyDescent="0.2"/>
    <row r="1620" s="42" customFormat="1" x14ac:dyDescent="0.2"/>
    <row r="1621" s="42" customFormat="1" x14ac:dyDescent="0.2"/>
    <row r="1622" s="42" customFormat="1" x14ac:dyDescent="0.2"/>
    <row r="1623" s="42" customFormat="1" x14ac:dyDescent="0.2"/>
    <row r="1624" s="42" customFormat="1" x14ac:dyDescent="0.2"/>
    <row r="1625" s="42" customFormat="1" x14ac:dyDescent="0.2"/>
    <row r="1626" s="42" customFormat="1" x14ac:dyDescent="0.2"/>
    <row r="1627" s="42" customFormat="1" x14ac:dyDescent="0.2"/>
    <row r="1628" s="42" customFormat="1" x14ac:dyDescent="0.2"/>
    <row r="1629" s="42" customFormat="1" x14ac:dyDescent="0.2"/>
    <row r="1630" s="42" customFormat="1" x14ac:dyDescent="0.2"/>
    <row r="1631" s="42" customFormat="1" x14ac:dyDescent="0.2"/>
    <row r="1632" s="42" customFormat="1" x14ac:dyDescent="0.2"/>
    <row r="1633" s="42" customFormat="1" x14ac:dyDescent="0.2"/>
    <row r="1634" s="42" customFormat="1" x14ac:dyDescent="0.2"/>
    <row r="1635" s="42" customFormat="1" x14ac:dyDescent="0.2"/>
    <row r="1636" s="42" customFormat="1" x14ac:dyDescent="0.2"/>
    <row r="1637" s="42" customFormat="1" x14ac:dyDescent="0.2"/>
    <row r="1638" s="42" customFormat="1" x14ac:dyDescent="0.2"/>
    <row r="1639" s="42" customFormat="1" x14ac:dyDescent="0.2"/>
    <row r="1640" s="42" customFormat="1" x14ac:dyDescent="0.2"/>
    <row r="1641" s="42" customFormat="1" x14ac:dyDescent="0.2"/>
    <row r="1642" s="42" customFormat="1" x14ac:dyDescent="0.2"/>
    <row r="1643" s="42" customFormat="1" x14ac:dyDescent="0.2"/>
    <row r="1644" s="42" customFormat="1" x14ac:dyDescent="0.2"/>
    <row r="1645" s="42" customFormat="1" x14ac:dyDescent="0.2"/>
    <row r="1646" s="42" customFormat="1" x14ac:dyDescent="0.2"/>
    <row r="1647" s="42" customFormat="1" x14ac:dyDescent="0.2"/>
    <row r="1648" s="42" customFormat="1" x14ac:dyDescent="0.2"/>
    <row r="1649" s="42" customFormat="1" x14ac:dyDescent="0.2"/>
    <row r="1650" s="42" customFormat="1" x14ac:dyDescent="0.2"/>
    <row r="1651" s="42" customFormat="1" x14ac:dyDescent="0.2"/>
    <row r="1652" s="42" customFormat="1" x14ac:dyDescent="0.2"/>
    <row r="1653" s="42" customFormat="1" x14ac:dyDescent="0.2"/>
    <row r="1654" s="42" customFormat="1" x14ac:dyDescent="0.2"/>
    <row r="1655" s="42" customFormat="1" x14ac:dyDescent="0.2"/>
    <row r="1656" s="42" customFormat="1" x14ac:dyDescent="0.2"/>
    <row r="1657" s="42" customFormat="1" x14ac:dyDescent="0.2"/>
    <row r="1658" s="42" customFormat="1" x14ac:dyDescent="0.2"/>
    <row r="1659" s="42" customFormat="1" x14ac:dyDescent="0.2"/>
    <row r="1660" s="42" customFormat="1" x14ac:dyDescent="0.2"/>
    <row r="1661" s="42" customFormat="1" x14ac:dyDescent="0.2"/>
    <row r="1662" s="42" customFormat="1" x14ac:dyDescent="0.2"/>
    <row r="1663" s="42" customFormat="1" x14ac:dyDescent="0.2"/>
    <row r="1664" s="42" customFormat="1" x14ac:dyDescent="0.2"/>
    <row r="1665" s="42" customFormat="1" x14ac:dyDescent="0.2"/>
    <row r="1666" s="42" customFormat="1" x14ac:dyDescent="0.2"/>
    <row r="1667" s="42" customFormat="1" x14ac:dyDescent="0.2"/>
    <row r="1668" s="42" customFormat="1" x14ac:dyDescent="0.2"/>
    <row r="1669" s="42" customFormat="1" x14ac:dyDescent="0.2"/>
    <row r="1670" s="42" customFormat="1" x14ac:dyDescent="0.2"/>
    <row r="1671" s="42" customFormat="1" x14ac:dyDescent="0.2"/>
    <row r="1672" s="42" customFormat="1" x14ac:dyDescent="0.2"/>
    <row r="1673" s="42" customFormat="1" x14ac:dyDescent="0.2"/>
    <row r="1674" s="42" customFormat="1" x14ac:dyDescent="0.2"/>
    <row r="1675" s="42" customFormat="1" x14ac:dyDescent="0.2"/>
    <row r="1676" s="42" customFormat="1" x14ac:dyDescent="0.2"/>
    <row r="1677" s="42" customFormat="1" x14ac:dyDescent="0.2"/>
    <row r="1678" s="42" customFormat="1" x14ac:dyDescent="0.2"/>
    <row r="1679" s="42" customFormat="1" x14ac:dyDescent="0.2"/>
    <row r="1680" s="42" customFormat="1" x14ac:dyDescent="0.2"/>
    <row r="1681" s="42" customFormat="1" x14ac:dyDescent="0.2"/>
    <row r="1682" s="42" customFormat="1" x14ac:dyDescent="0.2"/>
    <row r="1683" s="42" customFormat="1" x14ac:dyDescent="0.2"/>
    <row r="1684" s="42" customFormat="1" x14ac:dyDescent="0.2"/>
    <row r="1685" s="42" customFormat="1" x14ac:dyDescent="0.2"/>
    <row r="1686" s="42" customFormat="1" x14ac:dyDescent="0.2"/>
    <row r="1687" s="42" customFormat="1" x14ac:dyDescent="0.2"/>
    <row r="1688" s="42" customFormat="1" x14ac:dyDescent="0.2"/>
    <row r="1689" s="42" customFormat="1" x14ac:dyDescent="0.2"/>
    <row r="1690" s="42" customFormat="1" x14ac:dyDescent="0.2"/>
    <row r="1691" s="42" customFormat="1" x14ac:dyDescent="0.2"/>
    <row r="1692" s="42" customFormat="1" x14ac:dyDescent="0.2"/>
    <row r="1693" s="42" customFormat="1" x14ac:dyDescent="0.2"/>
    <row r="1694" s="42" customFormat="1" x14ac:dyDescent="0.2"/>
    <row r="1695" s="42" customFormat="1" x14ac:dyDescent="0.2"/>
    <row r="1696" s="42" customFormat="1" x14ac:dyDescent="0.2"/>
    <row r="1697" s="42" customFormat="1" x14ac:dyDescent="0.2"/>
    <row r="1698" s="42" customFormat="1" x14ac:dyDescent="0.2"/>
    <row r="1699" s="42" customFormat="1" x14ac:dyDescent="0.2"/>
    <row r="1700" s="42" customFormat="1" x14ac:dyDescent="0.2"/>
    <row r="1701" s="42" customFormat="1" x14ac:dyDescent="0.2"/>
    <row r="1702" s="42" customFormat="1" x14ac:dyDescent="0.2"/>
    <row r="1703" s="42" customFormat="1" x14ac:dyDescent="0.2"/>
    <row r="1704" s="42" customFormat="1" x14ac:dyDescent="0.2"/>
    <row r="1705" s="42" customFormat="1" x14ac:dyDescent="0.2"/>
    <row r="1706" s="42" customFormat="1" x14ac:dyDescent="0.2"/>
    <row r="1707" s="42" customFormat="1" x14ac:dyDescent="0.2"/>
    <row r="1708" s="42" customFormat="1" x14ac:dyDescent="0.2"/>
    <row r="1709" s="42" customFormat="1" x14ac:dyDescent="0.2"/>
    <row r="1710" s="42" customFormat="1" x14ac:dyDescent="0.2"/>
    <row r="1711" s="42" customFormat="1" x14ac:dyDescent="0.2"/>
    <row r="1712" s="42" customFormat="1" x14ac:dyDescent="0.2"/>
    <row r="1713" s="42" customFormat="1" x14ac:dyDescent="0.2"/>
    <row r="1714" s="42" customFormat="1" x14ac:dyDescent="0.2"/>
    <row r="1715" s="42" customFormat="1" x14ac:dyDescent="0.2"/>
    <row r="1716" s="42" customFormat="1" x14ac:dyDescent="0.2"/>
    <row r="1717" s="42" customFormat="1" x14ac:dyDescent="0.2"/>
    <row r="1718" s="42" customFormat="1" x14ac:dyDescent="0.2"/>
    <row r="1719" s="42" customFormat="1" x14ac:dyDescent="0.2"/>
    <row r="1720" s="42" customFormat="1" x14ac:dyDescent="0.2"/>
    <row r="1721" s="42" customFormat="1" x14ac:dyDescent="0.2"/>
    <row r="1722" s="42" customFormat="1" x14ac:dyDescent="0.2"/>
    <row r="1723" s="42" customFormat="1" x14ac:dyDescent="0.2"/>
    <row r="1724" s="42" customFormat="1" x14ac:dyDescent="0.2"/>
    <row r="1725" s="42" customFormat="1" x14ac:dyDescent="0.2"/>
    <row r="1726" s="42" customFormat="1" x14ac:dyDescent="0.2"/>
    <row r="1727" s="42" customFormat="1" x14ac:dyDescent="0.2"/>
    <row r="1728" s="42" customFormat="1" x14ac:dyDescent="0.2"/>
    <row r="1729" s="42" customFormat="1" x14ac:dyDescent="0.2"/>
    <row r="1730" s="42" customFormat="1" x14ac:dyDescent="0.2"/>
    <row r="1731" s="42" customFormat="1" x14ac:dyDescent="0.2"/>
    <row r="1732" s="42" customFormat="1" x14ac:dyDescent="0.2"/>
    <row r="1733" s="42" customFormat="1" x14ac:dyDescent="0.2"/>
    <row r="1734" s="42" customFormat="1" x14ac:dyDescent="0.2"/>
    <row r="1735" s="42" customFormat="1" x14ac:dyDescent="0.2"/>
    <row r="1736" s="42" customFormat="1" x14ac:dyDescent="0.2"/>
    <row r="1737" s="42" customFormat="1" x14ac:dyDescent="0.2"/>
    <row r="1738" s="42" customFormat="1" x14ac:dyDescent="0.2"/>
    <row r="1739" s="42" customFormat="1" x14ac:dyDescent="0.2"/>
    <row r="1740" s="42" customFormat="1" x14ac:dyDescent="0.2"/>
    <row r="1741" s="42" customFormat="1" x14ac:dyDescent="0.2"/>
    <row r="1742" s="42" customFormat="1" x14ac:dyDescent="0.2"/>
    <row r="1743" s="42" customFormat="1" x14ac:dyDescent="0.2"/>
    <row r="1744" s="42" customFormat="1" x14ac:dyDescent="0.2"/>
    <row r="1745" s="42" customFormat="1" x14ac:dyDescent="0.2"/>
    <row r="1746" s="42" customFormat="1" x14ac:dyDescent="0.2"/>
    <row r="1747" s="42" customFormat="1" x14ac:dyDescent="0.2"/>
    <row r="1748" s="42" customFormat="1" x14ac:dyDescent="0.2"/>
    <row r="1749" s="42" customFormat="1" x14ac:dyDescent="0.2"/>
    <row r="1750" s="42" customFormat="1" x14ac:dyDescent="0.2"/>
    <row r="1751" s="42" customFormat="1" x14ac:dyDescent="0.2"/>
    <row r="1752" s="42" customFormat="1" x14ac:dyDescent="0.2"/>
    <row r="1753" s="42" customFormat="1" x14ac:dyDescent="0.2"/>
    <row r="1754" s="42" customFormat="1" x14ac:dyDescent="0.2"/>
    <row r="1755" s="42" customFormat="1" x14ac:dyDescent="0.2"/>
    <row r="1756" s="42" customFormat="1" x14ac:dyDescent="0.2"/>
    <row r="1757" s="42" customFormat="1" x14ac:dyDescent="0.2"/>
    <row r="1758" s="42" customFormat="1" x14ac:dyDescent="0.2"/>
    <row r="1759" s="42" customFormat="1" x14ac:dyDescent="0.2"/>
    <row r="1760" s="42" customFormat="1" x14ac:dyDescent="0.2"/>
    <row r="1761" s="42" customFormat="1" x14ac:dyDescent="0.2"/>
    <row r="1762" s="42" customFormat="1" x14ac:dyDescent="0.2"/>
    <row r="1763" s="42" customFormat="1" x14ac:dyDescent="0.2"/>
    <row r="1764" s="42" customFormat="1" x14ac:dyDescent="0.2"/>
    <row r="1765" s="42" customFormat="1" x14ac:dyDescent="0.2"/>
    <row r="1766" s="42" customFormat="1" x14ac:dyDescent="0.2"/>
    <row r="1767" s="42" customFormat="1" x14ac:dyDescent="0.2"/>
    <row r="1768" s="42" customFormat="1" x14ac:dyDescent="0.2"/>
    <row r="1769" s="42" customFormat="1" x14ac:dyDescent="0.2"/>
    <row r="1770" s="42" customFormat="1" x14ac:dyDescent="0.2"/>
    <row r="1771" s="42" customFormat="1" x14ac:dyDescent="0.2"/>
    <row r="1772" s="42" customFormat="1" x14ac:dyDescent="0.2"/>
    <row r="1773" s="42" customFormat="1" x14ac:dyDescent="0.2"/>
    <row r="1774" s="42" customFormat="1" x14ac:dyDescent="0.2"/>
    <row r="1775" s="42" customFormat="1" x14ac:dyDescent="0.2"/>
    <row r="1776" s="42" customFormat="1" x14ac:dyDescent="0.2"/>
    <row r="1777" s="42" customFormat="1" x14ac:dyDescent="0.2"/>
    <row r="1778" s="42" customFormat="1" x14ac:dyDescent="0.2"/>
    <row r="1779" s="42" customFormat="1" x14ac:dyDescent="0.2"/>
    <row r="1780" s="42" customFormat="1" x14ac:dyDescent="0.2"/>
    <row r="1781" s="42" customFormat="1" x14ac:dyDescent="0.2"/>
    <row r="1782" s="42" customFormat="1" x14ac:dyDescent="0.2"/>
    <row r="1783" s="42" customFormat="1" x14ac:dyDescent="0.2"/>
    <row r="1784" s="42" customFormat="1" x14ac:dyDescent="0.2"/>
    <row r="1785" s="42" customFormat="1" x14ac:dyDescent="0.2"/>
    <row r="1786" s="42" customFormat="1" x14ac:dyDescent="0.2"/>
    <row r="1787" s="42" customFormat="1" x14ac:dyDescent="0.2"/>
    <row r="1788" s="42" customFormat="1" x14ac:dyDescent="0.2"/>
    <row r="1789" s="42" customFormat="1" x14ac:dyDescent="0.2"/>
    <row r="1790" s="42" customFormat="1" x14ac:dyDescent="0.2"/>
    <row r="1791" s="42" customFormat="1" x14ac:dyDescent="0.2"/>
    <row r="1792" s="42" customFormat="1" x14ac:dyDescent="0.2"/>
    <row r="1793" s="42" customFormat="1" x14ac:dyDescent="0.2"/>
    <row r="1794" s="42" customFormat="1" x14ac:dyDescent="0.2"/>
    <row r="1795" s="42" customFormat="1" x14ac:dyDescent="0.2"/>
    <row r="1796" s="42" customFormat="1" x14ac:dyDescent="0.2"/>
    <row r="1797" s="42" customFormat="1" x14ac:dyDescent="0.2"/>
    <row r="1798" s="42" customFormat="1" x14ac:dyDescent="0.2"/>
    <row r="1799" s="42" customFormat="1" x14ac:dyDescent="0.2"/>
    <row r="1800" s="42" customFormat="1" x14ac:dyDescent="0.2"/>
    <row r="1801" s="42" customFormat="1" x14ac:dyDescent="0.2"/>
    <row r="1802" s="42" customFormat="1" x14ac:dyDescent="0.2"/>
    <row r="1803" s="42" customFormat="1" x14ac:dyDescent="0.2"/>
    <row r="1804" s="42" customFormat="1" x14ac:dyDescent="0.2"/>
    <row r="1805" s="42" customFormat="1" x14ac:dyDescent="0.2"/>
    <row r="1806" s="42" customFormat="1" x14ac:dyDescent="0.2"/>
    <row r="1807" s="42" customFormat="1" x14ac:dyDescent="0.2"/>
    <row r="1808" s="42" customFormat="1" x14ac:dyDescent="0.2"/>
    <row r="1809" s="42" customFormat="1" x14ac:dyDescent="0.2"/>
    <row r="1810" s="42" customFormat="1" x14ac:dyDescent="0.2"/>
    <row r="1811" s="42" customFormat="1" x14ac:dyDescent="0.2"/>
    <row r="1812" s="42" customFormat="1" x14ac:dyDescent="0.2"/>
    <row r="1813" s="42" customFormat="1" x14ac:dyDescent="0.2"/>
    <row r="1814" s="42" customFormat="1" x14ac:dyDescent="0.2"/>
    <row r="1815" s="42" customFormat="1" x14ac:dyDescent="0.2"/>
    <row r="1816" s="42" customFormat="1" x14ac:dyDescent="0.2"/>
    <row r="1817" s="42" customFormat="1" x14ac:dyDescent="0.2"/>
    <row r="1818" s="42" customFormat="1" x14ac:dyDescent="0.2"/>
    <row r="1819" s="42" customFormat="1" x14ac:dyDescent="0.2"/>
    <row r="1820" s="42" customFormat="1" x14ac:dyDescent="0.2"/>
    <row r="1821" s="42" customFormat="1" x14ac:dyDescent="0.2"/>
    <row r="1822" s="42" customFormat="1" x14ac:dyDescent="0.2"/>
    <row r="1823" s="42" customFormat="1" x14ac:dyDescent="0.2"/>
    <row r="1824" s="42" customFormat="1" x14ac:dyDescent="0.2"/>
    <row r="1825" s="42" customFormat="1" x14ac:dyDescent="0.2"/>
    <row r="1826" s="42" customFormat="1" x14ac:dyDescent="0.2"/>
    <row r="1827" s="42" customFormat="1" x14ac:dyDescent="0.2"/>
    <row r="1828" s="42" customFormat="1" x14ac:dyDescent="0.2"/>
    <row r="1829" s="42" customFormat="1" x14ac:dyDescent="0.2"/>
    <row r="1830" s="42" customFormat="1" x14ac:dyDescent="0.2"/>
    <row r="1831" s="42" customFormat="1" x14ac:dyDescent="0.2"/>
    <row r="1832" s="42" customFormat="1" x14ac:dyDescent="0.2"/>
    <row r="1833" s="42" customFormat="1" x14ac:dyDescent="0.2"/>
    <row r="1834" s="42" customFormat="1" x14ac:dyDescent="0.2"/>
    <row r="1835" s="42" customFormat="1" x14ac:dyDescent="0.2"/>
    <row r="1836" s="42" customFormat="1" x14ac:dyDescent="0.2"/>
    <row r="1837" s="42" customFormat="1" x14ac:dyDescent="0.2"/>
    <row r="1838" s="42" customFormat="1" x14ac:dyDescent="0.2"/>
    <row r="1839" s="42" customFormat="1" x14ac:dyDescent="0.2"/>
    <row r="1840" s="42" customFormat="1" x14ac:dyDescent="0.2"/>
    <row r="1841" s="42" customFormat="1" x14ac:dyDescent="0.2"/>
    <row r="1842" s="42" customFormat="1" x14ac:dyDescent="0.2"/>
    <row r="1843" s="42" customFormat="1" x14ac:dyDescent="0.2"/>
    <row r="1844" s="42" customFormat="1" x14ac:dyDescent="0.2"/>
    <row r="1845" s="42" customFormat="1" x14ac:dyDescent="0.2"/>
    <row r="1846" s="42" customFormat="1" x14ac:dyDescent="0.2"/>
    <row r="1847" s="42" customFormat="1" x14ac:dyDescent="0.2"/>
    <row r="1848" s="42" customFormat="1" x14ac:dyDescent="0.2"/>
    <row r="1849" s="42" customFormat="1" x14ac:dyDescent="0.2"/>
    <row r="1850" s="42" customFormat="1" x14ac:dyDescent="0.2"/>
    <row r="1851" s="42" customFormat="1" x14ac:dyDescent="0.2"/>
    <row r="1852" s="42" customFormat="1" x14ac:dyDescent="0.2"/>
    <row r="1853" s="42" customFormat="1" x14ac:dyDescent="0.2"/>
    <row r="1854" s="42" customFormat="1" x14ac:dyDescent="0.2"/>
    <row r="1855" s="42" customFormat="1" x14ac:dyDescent="0.2"/>
    <row r="1856" s="42" customFormat="1" x14ac:dyDescent="0.2"/>
    <row r="1857" s="42" customFormat="1" x14ac:dyDescent="0.2"/>
    <row r="1858" s="42" customFormat="1" x14ac:dyDescent="0.2"/>
    <row r="1859" s="42" customFormat="1" x14ac:dyDescent="0.2"/>
    <row r="1860" s="42" customFormat="1" x14ac:dyDescent="0.2"/>
    <row r="1861" s="42" customFormat="1" x14ac:dyDescent="0.2"/>
    <row r="1862" s="42" customFormat="1" x14ac:dyDescent="0.2"/>
    <row r="1863" s="42" customFormat="1" x14ac:dyDescent="0.2"/>
    <row r="1864" s="42" customFormat="1" x14ac:dyDescent="0.2"/>
    <row r="1865" s="42" customFormat="1" x14ac:dyDescent="0.2"/>
    <row r="1866" s="42" customFormat="1" x14ac:dyDescent="0.2"/>
    <row r="1867" s="42" customFormat="1" x14ac:dyDescent="0.2"/>
    <row r="1868" s="42" customFormat="1" x14ac:dyDescent="0.2"/>
    <row r="1869" s="42" customFormat="1" x14ac:dyDescent="0.2"/>
    <row r="1870" s="42" customFormat="1" x14ac:dyDescent="0.2"/>
    <row r="1871" s="42" customFormat="1" x14ac:dyDescent="0.2"/>
    <row r="1872" s="42" customFormat="1" x14ac:dyDescent="0.2"/>
    <row r="1873" s="42" customFormat="1" x14ac:dyDescent="0.2"/>
    <row r="1874" s="42" customFormat="1" x14ac:dyDescent="0.2"/>
    <row r="1875" s="42" customFormat="1" x14ac:dyDescent="0.2"/>
    <row r="1876" s="42" customFormat="1" x14ac:dyDescent="0.2"/>
    <row r="1877" s="42" customFormat="1" x14ac:dyDescent="0.2"/>
    <row r="1878" s="42" customFormat="1" x14ac:dyDescent="0.2"/>
    <row r="1879" s="42" customFormat="1" x14ac:dyDescent="0.2"/>
    <row r="1880" s="42" customFormat="1" x14ac:dyDescent="0.2"/>
    <row r="1881" s="42" customFormat="1" x14ac:dyDescent="0.2"/>
    <row r="1882" s="42" customFormat="1" x14ac:dyDescent="0.2"/>
    <row r="1883" s="42" customFormat="1" x14ac:dyDescent="0.2"/>
    <row r="1884" s="42" customFormat="1" x14ac:dyDescent="0.2"/>
    <row r="1885" s="42" customFormat="1" x14ac:dyDescent="0.2"/>
    <row r="1886" s="42" customFormat="1" x14ac:dyDescent="0.2"/>
    <row r="1887" s="42" customFormat="1" x14ac:dyDescent="0.2"/>
    <row r="1888" s="42" customFormat="1" x14ac:dyDescent="0.2"/>
    <row r="1889" s="42" customFormat="1" x14ac:dyDescent="0.2"/>
    <row r="1890" s="42" customFormat="1" x14ac:dyDescent="0.2"/>
    <row r="1891" s="42" customFormat="1" x14ac:dyDescent="0.2"/>
    <row r="1892" s="42" customFormat="1" x14ac:dyDescent="0.2"/>
    <row r="1893" s="42" customFormat="1" x14ac:dyDescent="0.2"/>
    <row r="1894" s="42" customFormat="1" x14ac:dyDescent="0.2"/>
    <row r="1895" s="42" customFormat="1" x14ac:dyDescent="0.2"/>
    <row r="1896" s="42" customFormat="1" x14ac:dyDescent="0.2"/>
    <row r="1897" s="42" customFormat="1" x14ac:dyDescent="0.2"/>
    <row r="1898" s="42" customFormat="1" x14ac:dyDescent="0.2"/>
    <row r="1899" s="42" customFormat="1" x14ac:dyDescent="0.2"/>
    <row r="1900" s="42" customFormat="1" x14ac:dyDescent="0.2"/>
    <row r="1901" s="42" customFormat="1" x14ac:dyDescent="0.2"/>
    <row r="1902" s="42" customFormat="1" x14ac:dyDescent="0.2"/>
    <row r="1903" s="42" customFormat="1" x14ac:dyDescent="0.2"/>
    <row r="1904" s="42" customFormat="1" x14ac:dyDescent="0.2"/>
    <row r="1905" s="42" customFormat="1" x14ac:dyDescent="0.2"/>
    <row r="1906" s="42" customFormat="1" x14ac:dyDescent="0.2"/>
    <row r="1907" s="42" customFormat="1" x14ac:dyDescent="0.2"/>
    <row r="1908" s="42" customFormat="1" x14ac:dyDescent="0.2"/>
    <row r="1909" s="42" customFormat="1" x14ac:dyDescent="0.2"/>
    <row r="1910" s="42" customFormat="1" x14ac:dyDescent="0.2"/>
    <row r="1911" s="42" customFormat="1" x14ac:dyDescent="0.2"/>
    <row r="1912" s="42" customFormat="1" x14ac:dyDescent="0.2"/>
    <row r="1913" s="42" customFormat="1" x14ac:dyDescent="0.2"/>
    <row r="1914" s="42" customFormat="1" x14ac:dyDescent="0.2"/>
    <row r="1915" s="42" customFormat="1" x14ac:dyDescent="0.2"/>
    <row r="1916" s="42" customFormat="1" x14ac:dyDescent="0.2"/>
    <row r="1917" s="42" customFormat="1" x14ac:dyDescent="0.2"/>
    <row r="1918" s="42" customFormat="1" x14ac:dyDescent="0.2"/>
    <row r="1919" s="42" customFormat="1" x14ac:dyDescent="0.2"/>
    <row r="1920" s="42" customFormat="1" x14ac:dyDescent="0.2"/>
    <row r="1921" s="42" customFormat="1" x14ac:dyDescent="0.2"/>
    <row r="1922" s="42" customFormat="1" x14ac:dyDescent="0.2"/>
    <row r="1923" s="42" customFormat="1" x14ac:dyDescent="0.2"/>
    <row r="1924" s="42" customFormat="1" x14ac:dyDescent="0.2"/>
    <row r="1925" s="42" customFormat="1" x14ac:dyDescent="0.2"/>
    <row r="1926" s="42" customFormat="1" x14ac:dyDescent="0.2"/>
    <row r="1927" s="42" customFormat="1" x14ac:dyDescent="0.2"/>
    <row r="1928" s="42" customFormat="1" x14ac:dyDescent="0.2"/>
    <row r="1929" s="42" customFormat="1" x14ac:dyDescent="0.2"/>
    <row r="1930" s="42" customFormat="1" x14ac:dyDescent="0.2"/>
    <row r="1931" s="42" customFormat="1" x14ac:dyDescent="0.2"/>
    <row r="1932" s="42" customFormat="1" x14ac:dyDescent="0.2"/>
    <row r="1933" s="42" customFormat="1" x14ac:dyDescent="0.2"/>
    <row r="1934" s="42" customFormat="1" x14ac:dyDescent="0.2"/>
    <row r="1935" s="42" customFormat="1" x14ac:dyDescent="0.2"/>
    <row r="1936" s="42" customFormat="1" x14ac:dyDescent="0.2"/>
    <row r="1937" s="42" customFormat="1" x14ac:dyDescent="0.2"/>
    <row r="1938" s="42" customFormat="1" x14ac:dyDescent="0.2"/>
    <row r="1939" s="42" customFormat="1" x14ac:dyDescent="0.2"/>
    <row r="1940" s="42" customFormat="1" x14ac:dyDescent="0.2"/>
    <row r="1941" s="42" customFormat="1" x14ac:dyDescent="0.2"/>
    <row r="1942" s="42" customFormat="1" x14ac:dyDescent="0.2"/>
    <row r="1943" s="42" customFormat="1" x14ac:dyDescent="0.2"/>
    <row r="1944" s="42" customFormat="1" x14ac:dyDescent="0.2"/>
    <row r="1945" s="42" customFormat="1" x14ac:dyDescent="0.2"/>
    <row r="1946" s="42" customFormat="1" x14ac:dyDescent="0.2"/>
    <row r="1947" s="42" customFormat="1" x14ac:dyDescent="0.2"/>
    <row r="1948" s="42" customFormat="1" x14ac:dyDescent="0.2"/>
    <row r="1949" s="42" customFormat="1" x14ac:dyDescent="0.2"/>
    <row r="1950" s="42" customFormat="1" x14ac:dyDescent="0.2"/>
    <row r="1951" s="42" customFormat="1" x14ac:dyDescent="0.2"/>
    <row r="1952" s="42" customFormat="1" x14ac:dyDescent="0.2"/>
    <row r="1953" s="42" customFormat="1" x14ac:dyDescent="0.2"/>
    <row r="1954" s="42" customFormat="1" x14ac:dyDescent="0.2"/>
    <row r="1955" s="42" customFormat="1" x14ac:dyDescent="0.2"/>
    <row r="1956" s="42" customFormat="1" x14ac:dyDescent="0.2"/>
    <row r="1957" s="42" customFormat="1" x14ac:dyDescent="0.2"/>
    <row r="1958" s="42" customFormat="1" x14ac:dyDescent="0.2"/>
    <row r="1959" s="42" customFormat="1" x14ac:dyDescent="0.2"/>
    <row r="1960" s="42" customFormat="1" x14ac:dyDescent="0.2"/>
    <row r="1961" s="42" customFormat="1" x14ac:dyDescent="0.2"/>
    <row r="1962" s="42" customFormat="1" x14ac:dyDescent="0.2"/>
    <row r="1963" s="42" customFormat="1" x14ac:dyDescent="0.2"/>
    <row r="1964" s="42" customFormat="1" x14ac:dyDescent="0.2"/>
    <row r="1965" s="42" customFormat="1" x14ac:dyDescent="0.2"/>
    <row r="1966" s="42" customFormat="1" x14ac:dyDescent="0.2"/>
    <row r="1967" s="42" customFormat="1" x14ac:dyDescent="0.2"/>
    <row r="1968" s="42" customFormat="1" x14ac:dyDescent="0.2"/>
    <row r="1969" s="42" customFormat="1" x14ac:dyDescent="0.2"/>
    <row r="1970" s="42" customFormat="1" x14ac:dyDescent="0.2"/>
    <row r="1971" s="42" customFormat="1" x14ac:dyDescent="0.2"/>
    <row r="1972" s="42" customFormat="1" x14ac:dyDescent="0.2"/>
    <row r="1973" s="42" customFormat="1" x14ac:dyDescent="0.2"/>
    <row r="1974" s="42" customFormat="1" x14ac:dyDescent="0.2"/>
    <row r="1975" s="42" customFormat="1" x14ac:dyDescent="0.2"/>
    <row r="1976" s="42" customFormat="1" x14ac:dyDescent="0.2"/>
    <row r="1977" s="42" customFormat="1" x14ac:dyDescent="0.2"/>
    <row r="1978" s="42" customFormat="1" x14ac:dyDescent="0.2"/>
    <row r="1979" s="42" customFormat="1" x14ac:dyDescent="0.2"/>
    <row r="1980" s="42" customFormat="1" x14ac:dyDescent="0.2"/>
    <row r="1981" s="42" customFormat="1" x14ac:dyDescent="0.2"/>
    <row r="1982" s="42" customFormat="1" x14ac:dyDescent="0.2"/>
    <row r="1983" s="42" customFormat="1" x14ac:dyDescent="0.2"/>
    <row r="1984" s="42" customFormat="1" x14ac:dyDescent="0.2"/>
    <row r="1985" s="42" customFormat="1" x14ac:dyDescent="0.2"/>
    <row r="1986" s="42" customFormat="1" x14ac:dyDescent="0.2"/>
    <row r="1987" s="42" customFormat="1" x14ac:dyDescent="0.2"/>
    <row r="1988" s="42" customFormat="1" x14ac:dyDescent="0.2"/>
    <row r="1989" s="42" customFormat="1" x14ac:dyDescent="0.2"/>
    <row r="1990" s="42" customFormat="1" x14ac:dyDescent="0.2"/>
    <row r="1991" s="42" customFormat="1" x14ac:dyDescent="0.2"/>
    <row r="1992" s="42" customFormat="1" x14ac:dyDescent="0.2"/>
    <row r="1993" s="42" customFormat="1" x14ac:dyDescent="0.2"/>
    <row r="1994" s="42" customFormat="1" x14ac:dyDescent="0.2"/>
    <row r="1995" s="42" customFormat="1" x14ac:dyDescent="0.2"/>
    <row r="1996" s="42" customFormat="1" x14ac:dyDescent="0.2"/>
    <row r="1997" s="42" customFormat="1" x14ac:dyDescent="0.2"/>
    <row r="1998" s="42" customFormat="1" x14ac:dyDescent="0.2"/>
    <row r="1999" s="42" customFormat="1" x14ac:dyDescent="0.2"/>
    <row r="2000" s="42" customFormat="1" x14ac:dyDescent="0.2"/>
    <row r="2001" s="42" customFormat="1" x14ac:dyDescent="0.2"/>
    <row r="2002" s="42" customFormat="1" x14ac:dyDescent="0.2"/>
    <row r="2003" s="42" customFormat="1" x14ac:dyDescent="0.2"/>
    <row r="2004" s="42" customFormat="1" x14ac:dyDescent="0.2"/>
    <row r="2005" s="42" customFormat="1" x14ac:dyDescent="0.2"/>
    <row r="2006" s="42" customFormat="1" x14ac:dyDescent="0.2"/>
    <row r="2007" s="42" customFormat="1" x14ac:dyDescent="0.2"/>
    <row r="2008" s="42" customFormat="1" x14ac:dyDescent="0.2"/>
    <row r="10594" s="42" customFormat="1" x14ac:dyDescent="0.2"/>
    <row r="10595" s="42" customFormat="1" x14ac:dyDescent="0.2"/>
    <row r="10596" s="42" customFormat="1" x14ac:dyDescent="0.2"/>
    <row r="10597" s="42" customFormat="1" x14ac:dyDescent="0.2"/>
    <row r="10598" s="42" customFormat="1" x14ac:dyDescent="0.2"/>
    <row r="10599" s="42" customFormat="1" x14ac:dyDescent="0.2"/>
    <row r="10600" s="42" customFormat="1" x14ac:dyDescent="0.2"/>
  </sheetData>
  <sheetProtection algorithmName="SHA-512" hashValue="Xs0XjerTAPctAxj51kXnWWjfCAddtuXdQSC//Xuuas91t4xaw3Hm5qxKSLoKjpqIhI0lsgxQJlsX/XVyqjH15Q==" saltValue="Ote24w75+VZ2HYHTa/JPxA==" spinCount="100000" sheet="1" objects="1" scenarios="1"/>
  <sortState xmlns:xlrd2="http://schemas.microsoft.com/office/spreadsheetml/2017/richdata2" ref="A2:K1022">
    <sortCondition ref="A2:A1022"/>
    <sortCondition ref="B2:B1022"/>
    <sortCondition ref="C2:C1022"/>
    <sortCondition ref="D2:D1022"/>
  </sortState>
  <mergeCells count="4">
    <mergeCell ref="A1051:J1052"/>
    <mergeCell ref="A1004:J1005"/>
    <mergeCell ref="A1026:J1027"/>
    <mergeCell ref="A1040:J104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C1B5-42A7-430B-9C29-0CC32CB72A1E}">
  <sheetPr codeName="Hoja3"/>
  <dimension ref="A1:K1840"/>
  <sheetViews>
    <sheetView zoomScaleNormal="100" workbookViewId="0">
      <selection activeCell="A25" sqref="A25:XFD25"/>
    </sheetView>
  </sheetViews>
  <sheetFormatPr baseColWidth="10" defaultColWidth="8.85546875" defaultRowHeight="12.75" outlineLevelRow="3" x14ac:dyDescent="0.2"/>
  <cols>
    <col min="1" max="1" width="12.42578125" style="10" bestFit="1" customWidth="1"/>
    <col min="2" max="2" width="14" style="4" bestFit="1" customWidth="1"/>
    <col min="3" max="3" width="16.85546875" style="4" bestFit="1" customWidth="1"/>
    <col min="4" max="4" width="13.28515625" style="4" bestFit="1" customWidth="1"/>
    <col min="5" max="5" width="12" style="4" bestFit="1" customWidth="1"/>
    <col min="6" max="6" width="17" style="4" bestFit="1" customWidth="1"/>
    <col min="7" max="7" width="11.42578125" style="4" bestFit="1" customWidth="1"/>
    <col min="8" max="8" width="8.85546875" style="4"/>
    <col min="9" max="9" width="13.28515625" style="4" bestFit="1" customWidth="1"/>
    <col min="10" max="11" width="18" style="4" bestFit="1" customWidth="1"/>
    <col min="12" max="16384" width="8.85546875" style="4"/>
  </cols>
  <sheetData>
    <row r="1" spans="1:11" ht="15.75" thickBot="1" x14ac:dyDescent="0.3">
      <c r="A1" s="2" t="s">
        <v>3</v>
      </c>
      <c r="B1" s="1" t="s">
        <v>1</v>
      </c>
      <c r="C1" s="1" t="s">
        <v>0</v>
      </c>
      <c r="D1" s="1" t="s">
        <v>2</v>
      </c>
      <c r="E1" s="1" t="s">
        <v>4</v>
      </c>
      <c r="F1" s="1" t="s">
        <v>40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outlineLevel="3" x14ac:dyDescent="0.2">
      <c r="A2" s="6">
        <v>41395</v>
      </c>
      <c r="B2" s="5" t="s">
        <v>27</v>
      </c>
      <c r="C2" s="5" t="s">
        <v>15</v>
      </c>
      <c r="D2" s="5" t="s">
        <v>30</v>
      </c>
      <c r="E2" s="5" t="s">
        <v>34</v>
      </c>
      <c r="F2" s="5">
        <v>250</v>
      </c>
      <c r="G2" s="7">
        <v>100</v>
      </c>
      <c r="H2" s="7">
        <v>2500</v>
      </c>
      <c r="I2" s="8">
        <v>0.02</v>
      </c>
      <c r="J2" s="9">
        <f>G2*H2*(1-I2)</f>
        <v>245000</v>
      </c>
      <c r="K2" s="9">
        <f>J2*1.16</f>
        <v>284200</v>
      </c>
    </row>
    <row r="3" spans="1:11" outlineLevel="2" x14ac:dyDescent="0.2">
      <c r="A3" s="6"/>
      <c r="B3" s="6" t="s">
        <v>89</v>
      </c>
      <c r="C3" s="5"/>
      <c r="D3" s="5"/>
      <c r="E3" s="5"/>
      <c r="F3" s="5"/>
      <c r="G3" s="7"/>
      <c r="H3" s="7"/>
      <c r="I3" s="8"/>
      <c r="J3" s="9">
        <f>SUBTOTAL(9,J2:J2)</f>
        <v>245000</v>
      </c>
      <c r="K3" s="9">
        <f>SUBTOTAL(9,K2:K2)</f>
        <v>284200</v>
      </c>
    </row>
    <row r="4" spans="1:11" outlineLevel="3" x14ac:dyDescent="0.2">
      <c r="A4" s="6">
        <v>41395</v>
      </c>
      <c r="B4" s="5" t="s">
        <v>25</v>
      </c>
      <c r="C4" s="5" t="s">
        <v>15</v>
      </c>
      <c r="D4" s="5" t="s">
        <v>30</v>
      </c>
      <c r="E4" s="5" t="s">
        <v>34</v>
      </c>
      <c r="F4" s="5">
        <v>500</v>
      </c>
      <c r="G4" s="7">
        <v>50</v>
      </c>
      <c r="H4" s="7">
        <v>5000</v>
      </c>
      <c r="I4" s="8">
        <v>0.02</v>
      </c>
      <c r="J4" s="9">
        <f>G4*H4*(1-I4)</f>
        <v>245000</v>
      </c>
      <c r="K4" s="9">
        <f>J4*1.16</f>
        <v>284200</v>
      </c>
    </row>
    <row r="5" spans="1:11" outlineLevel="2" x14ac:dyDescent="0.2">
      <c r="A5" s="6"/>
      <c r="B5" s="5" t="s">
        <v>90</v>
      </c>
      <c r="C5" s="5"/>
      <c r="D5" s="5"/>
      <c r="E5" s="5"/>
      <c r="F5" s="5"/>
      <c r="G5" s="7"/>
      <c r="H5" s="7"/>
      <c r="I5" s="8"/>
      <c r="J5" s="9">
        <f>SUBTOTAL(9,J4:J4)</f>
        <v>245000</v>
      </c>
      <c r="K5" s="9">
        <f>SUBTOTAL(9,K4:K4)</f>
        <v>284200</v>
      </c>
    </row>
    <row r="6" spans="1:11" outlineLevel="3" x14ac:dyDescent="0.2">
      <c r="A6" s="6">
        <v>41395</v>
      </c>
      <c r="B6" s="5" t="s">
        <v>28</v>
      </c>
      <c r="C6" s="5" t="s">
        <v>11</v>
      </c>
      <c r="D6" s="5" t="s">
        <v>30</v>
      </c>
      <c r="E6" s="5" t="s">
        <v>34</v>
      </c>
      <c r="F6" s="5">
        <v>1000</v>
      </c>
      <c r="G6" s="7">
        <v>40</v>
      </c>
      <c r="H6" s="7">
        <v>10000</v>
      </c>
      <c r="I6" s="8">
        <v>0.02</v>
      </c>
      <c r="J6" s="9">
        <f>G6*H6*(1-I6)</f>
        <v>392000</v>
      </c>
      <c r="K6" s="9">
        <f>J6*1.16</f>
        <v>454719.99999999994</v>
      </c>
    </row>
    <row r="7" spans="1:11" outlineLevel="2" x14ac:dyDescent="0.2">
      <c r="A7" s="6"/>
      <c r="B7" s="5" t="s">
        <v>91</v>
      </c>
      <c r="C7" s="5"/>
      <c r="D7" s="5"/>
      <c r="E7" s="5"/>
      <c r="F7" s="5"/>
      <c r="G7" s="7"/>
      <c r="H7" s="7"/>
      <c r="I7" s="8"/>
      <c r="J7" s="9">
        <f>SUBTOTAL(9,J6:J6)</f>
        <v>392000</v>
      </c>
      <c r="K7" s="9">
        <f>SUBTOTAL(9,K6:K6)</f>
        <v>454719.99999999994</v>
      </c>
    </row>
    <row r="8" spans="1:11" outlineLevel="3" x14ac:dyDescent="0.2">
      <c r="A8" s="6">
        <v>41395</v>
      </c>
      <c r="B8" s="5" t="s">
        <v>29</v>
      </c>
      <c r="C8" s="5" t="s">
        <v>20</v>
      </c>
      <c r="D8" s="5" t="s">
        <v>30</v>
      </c>
      <c r="E8" s="5" t="s">
        <v>34</v>
      </c>
      <c r="F8" s="5">
        <v>2000</v>
      </c>
      <c r="G8" s="7">
        <v>20</v>
      </c>
      <c r="H8" s="7">
        <v>20000</v>
      </c>
      <c r="I8" s="8">
        <v>0.02</v>
      </c>
      <c r="J8" s="9">
        <f>G8*H8*(1-I8)</f>
        <v>392000</v>
      </c>
      <c r="K8" s="9">
        <f>J8*1.16</f>
        <v>454719.99999999994</v>
      </c>
    </row>
    <row r="9" spans="1:11" outlineLevel="2" x14ac:dyDescent="0.2">
      <c r="A9" s="6"/>
      <c r="B9" s="5" t="s">
        <v>92</v>
      </c>
      <c r="C9" s="5"/>
      <c r="D9" s="5"/>
      <c r="E9" s="5"/>
      <c r="F9" s="5"/>
      <c r="G9" s="7"/>
      <c r="H9" s="7"/>
      <c r="I9" s="8"/>
      <c r="J9" s="9">
        <f>SUBTOTAL(9,J8:J8)</f>
        <v>392000</v>
      </c>
      <c r="K9" s="9">
        <f>SUBTOTAL(9,K8:K8)</f>
        <v>454719.99999999994</v>
      </c>
    </row>
    <row r="10" spans="1:11" outlineLevel="3" x14ac:dyDescent="0.2">
      <c r="A10" s="6">
        <v>41395</v>
      </c>
      <c r="B10" s="5" t="s">
        <v>25</v>
      </c>
      <c r="C10" s="5" t="s">
        <v>20</v>
      </c>
      <c r="D10" s="5" t="s">
        <v>30</v>
      </c>
      <c r="E10" s="5" t="s">
        <v>34</v>
      </c>
      <c r="F10" s="5">
        <v>1000</v>
      </c>
      <c r="G10" s="7">
        <v>50</v>
      </c>
      <c r="H10" s="7">
        <v>10000</v>
      </c>
      <c r="I10" s="8">
        <v>0.02</v>
      </c>
      <c r="J10" s="9">
        <f>G10*H10*(1-I10)</f>
        <v>490000</v>
      </c>
      <c r="K10" s="9">
        <f>J10*1.16</f>
        <v>568400</v>
      </c>
    </row>
    <row r="11" spans="1:11" outlineLevel="2" x14ac:dyDescent="0.2">
      <c r="A11" s="6"/>
      <c r="B11" s="5" t="s">
        <v>90</v>
      </c>
      <c r="C11" s="5"/>
      <c r="D11" s="5"/>
      <c r="E11" s="5"/>
      <c r="F11" s="5"/>
      <c r="G11" s="7"/>
      <c r="H11" s="7"/>
      <c r="I11" s="8"/>
      <c r="J11" s="9">
        <f>SUBTOTAL(9,J10:J10)</f>
        <v>490000</v>
      </c>
      <c r="K11" s="9">
        <f>SUBTOTAL(9,K10:K10)</f>
        <v>568400</v>
      </c>
    </row>
    <row r="12" spans="1:11" outlineLevel="3" x14ac:dyDescent="0.2">
      <c r="A12" s="6">
        <v>41395</v>
      </c>
      <c r="B12" s="5" t="s">
        <v>28</v>
      </c>
      <c r="C12" s="5" t="s">
        <v>20</v>
      </c>
      <c r="D12" s="5" t="s">
        <v>30</v>
      </c>
      <c r="E12" s="5" t="s">
        <v>34</v>
      </c>
      <c r="F12" s="5">
        <v>1500</v>
      </c>
      <c r="G12" s="7">
        <v>40</v>
      </c>
      <c r="H12" s="7">
        <v>15000</v>
      </c>
      <c r="I12" s="8">
        <v>0.02</v>
      </c>
      <c r="J12" s="9">
        <f>G12*H12*(1-I12)</f>
        <v>588000</v>
      </c>
      <c r="K12" s="9">
        <f>J12*1.16</f>
        <v>682080</v>
      </c>
    </row>
    <row r="13" spans="1:11" outlineLevel="2" x14ac:dyDescent="0.2">
      <c r="A13" s="6"/>
      <c r="B13" s="5" t="s">
        <v>91</v>
      </c>
      <c r="C13" s="5"/>
      <c r="D13" s="5"/>
      <c r="E13" s="5"/>
      <c r="F13" s="5"/>
      <c r="G13" s="7"/>
      <c r="H13" s="7"/>
      <c r="I13" s="8"/>
      <c r="J13" s="9">
        <f>SUBTOTAL(9,J12:J12)</f>
        <v>588000</v>
      </c>
      <c r="K13" s="9">
        <f>SUBTOTAL(9,K12:K12)</f>
        <v>682080</v>
      </c>
    </row>
    <row r="14" spans="1:11" outlineLevel="3" x14ac:dyDescent="0.2">
      <c r="A14" s="6">
        <v>41395</v>
      </c>
      <c r="B14" s="5" t="s">
        <v>29</v>
      </c>
      <c r="C14" s="5" t="s">
        <v>11</v>
      </c>
      <c r="D14" s="5" t="s">
        <v>30</v>
      </c>
      <c r="E14" s="5" t="s">
        <v>34</v>
      </c>
      <c r="F14" s="5">
        <v>3000</v>
      </c>
      <c r="G14" s="7">
        <v>20</v>
      </c>
      <c r="H14" s="7">
        <v>30000</v>
      </c>
      <c r="I14" s="8">
        <v>0.02</v>
      </c>
      <c r="J14" s="9">
        <f>G14*H14*(1-I14)</f>
        <v>588000</v>
      </c>
      <c r="K14" s="9">
        <f>J14*1.16</f>
        <v>682080</v>
      </c>
    </row>
    <row r="15" spans="1:11" outlineLevel="2" x14ac:dyDescent="0.2">
      <c r="A15" s="6"/>
      <c r="B15" s="5" t="s">
        <v>92</v>
      </c>
      <c r="C15" s="5"/>
      <c r="D15" s="5"/>
      <c r="E15" s="5"/>
      <c r="F15" s="5"/>
      <c r="G15" s="7"/>
      <c r="H15" s="7"/>
      <c r="I15" s="8"/>
      <c r="J15" s="9">
        <f>SUBTOTAL(9,J14:J14)</f>
        <v>588000</v>
      </c>
      <c r="K15" s="9">
        <f>SUBTOTAL(9,K14:K14)</f>
        <v>682080</v>
      </c>
    </row>
    <row r="16" spans="1:11" outlineLevel="3" x14ac:dyDescent="0.2">
      <c r="A16" s="6">
        <v>41395</v>
      </c>
      <c r="B16" s="5" t="s">
        <v>26</v>
      </c>
      <c r="C16" s="5" t="s">
        <v>15</v>
      </c>
      <c r="D16" s="5" t="s">
        <v>30</v>
      </c>
      <c r="E16" s="5" t="s">
        <v>34</v>
      </c>
      <c r="F16" s="5">
        <v>5000</v>
      </c>
      <c r="G16" s="7">
        <v>200</v>
      </c>
      <c r="H16" s="7">
        <v>5000</v>
      </c>
      <c r="I16" s="8">
        <v>0.02</v>
      </c>
      <c r="J16" s="9">
        <f>G16*H16*(1-I16)</f>
        <v>980000</v>
      </c>
      <c r="K16" s="9">
        <f>J16*1.16</f>
        <v>1136800</v>
      </c>
    </row>
    <row r="17" spans="1:11" outlineLevel="2" x14ac:dyDescent="0.2">
      <c r="A17" s="6"/>
      <c r="B17" s="5" t="s">
        <v>93</v>
      </c>
      <c r="C17" s="5"/>
      <c r="D17" s="5"/>
      <c r="E17" s="5"/>
      <c r="F17" s="5"/>
      <c r="G17" s="7"/>
      <c r="H17" s="7"/>
      <c r="I17" s="8"/>
      <c r="J17" s="9">
        <f>SUBTOTAL(9,J16:J16)</f>
        <v>980000</v>
      </c>
      <c r="K17" s="9">
        <f>SUBTOTAL(9,K16:K16)</f>
        <v>1136800</v>
      </c>
    </row>
    <row r="18" spans="1:11" outlineLevel="3" x14ac:dyDescent="0.2">
      <c r="A18" s="6">
        <v>41395</v>
      </c>
      <c r="B18" s="5" t="s">
        <v>28</v>
      </c>
      <c r="C18" s="5" t="s">
        <v>19</v>
      </c>
      <c r="D18" s="5" t="s">
        <v>30</v>
      </c>
      <c r="E18" s="5" t="s">
        <v>34</v>
      </c>
      <c r="F18" s="5">
        <v>250</v>
      </c>
      <c r="G18" s="7">
        <v>410</v>
      </c>
      <c r="H18" s="7">
        <v>2500</v>
      </c>
      <c r="I18" s="8">
        <v>0.02</v>
      </c>
      <c r="J18" s="9">
        <f>G18*H18*(1-I18)</f>
        <v>1004500</v>
      </c>
      <c r="K18" s="9">
        <f>J18*1.16</f>
        <v>1165220</v>
      </c>
    </row>
    <row r="19" spans="1:11" outlineLevel="2" x14ac:dyDescent="0.2">
      <c r="A19" s="6"/>
      <c r="B19" s="5" t="s">
        <v>91</v>
      </c>
      <c r="C19" s="5"/>
      <c r="D19" s="5"/>
      <c r="E19" s="5"/>
      <c r="F19" s="5"/>
      <c r="G19" s="7"/>
      <c r="H19" s="7"/>
      <c r="I19" s="8"/>
      <c r="J19" s="9">
        <f>SUBTOTAL(9,J18:J18)</f>
        <v>1004500</v>
      </c>
      <c r="K19" s="9">
        <f>SUBTOTAL(9,K18:K18)</f>
        <v>1165220</v>
      </c>
    </row>
    <row r="20" spans="1:11" outlineLevel="3" x14ac:dyDescent="0.2">
      <c r="A20" s="6">
        <v>41395</v>
      </c>
      <c r="B20" s="5" t="s">
        <v>25</v>
      </c>
      <c r="C20" s="5" t="s">
        <v>14</v>
      </c>
      <c r="D20" s="5" t="s">
        <v>30</v>
      </c>
      <c r="E20" s="5" t="s">
        <v>34</v>
      </c>
      <c r="F20" s="5">
        <v>250</v>
      </c>
      <c r="G20" s="7">
        <v>610</v>
      </c>
      <c r="H20" s="7">
        <v>2500</v>
      </c>
      <c r="I20" s="8">
        <v>0.02</v>
      </c>
      <c r="J20" s="9">
        <f>G20*H20*(1-I20)</f>
        <v>1494500</v>
      </c>
      <c r="K20" s="9">
        <f>J20*1.16</f>
        <v>1733619.9999999998</v>
      </c>
    </row>
    <row r="21" spans="1:11" outlineLevel="2" x14ac:dyDescent="0.2">
      <c r="A21" s="6"/>
      <c r="B21" s="5" t="s">
        <v>90</v>
      </c>
      <c r="C21" s="5"/>
      <c r="D21" s="5"/>
      <c r="E21" s="5"/>
      <c r="F21" s="5"/>
      <c r="G21" s="7"/>
      <c r="H21" s="7"/>
      <c r="I21" s="8"/>
      <c r="J21" s="9">
        <f>SUBTOTAL(9,J20:J20)</f>
        <v>1494500</v>
      </c>
      <c r="K21" s="9">
        <f>SUBTOTAL(9,K20:K20)</f>
        <v>1733619.9999999998</v>
      </c>
    </row>
    <row r="22" spans="1:11" outlineLevel="3" x14ac:dyDescent="0.2">
      <c r="A22" s="6">
        <v>41395</v>
      </c>
      <c r="B22" s="5" t="s">
        <v>27</v>
      </c>
      <c r="C22" s="5" t="s">
        <v>11</v>
      </c>
      <c r="D22" s="5" t="s">
        <v>30</v>
      </c>
      <c r="E22" s="5" t="s">
        <v>34</v>
      </c>
      <c r="F22" s="5">
        <v>2000</v>
      </c>
      <c r="G22" s="7">
        <v>130</v>
      </c>
      <c r="H22" s="7">
        <v>20000</v>
      </c>
      <c r="I22" s="8">
        <v>0.02</v>
      </c>
      <c r="J22" s="9">
        <f>G22*H22*(1-I22)</f>
        <v>2548000</v>
      </c>
      <c r="K22" s="9">
        <f>J22*1.16</f>
        <v>2955680</v>
      </c>
    </row>
    <row r="23" spans="1:11" outlineLevel="3" x14ac:dyDescent="0.2">
      <c r="A23" s="6">
        <v>41395</v>
      </c>
      <c r="B23" s="5" t="s">
        <v>27</v>
      </c>
      <c r="C23" s="5" t="s">
        <v>19</v>
      </c>
      <c r="D23" s="5" t="s">
        <v>30</v>
      </c>
      <c r="E23" s="5" t="s">
        <v>34</v>
      </c>
      <c r="F23" s="5">
        <v>5000</v>
      </c>
      <c r="G23" s="7">
        <v>530</v>
      </c>
      <c r="H23" s="7">
        <v>5000</v>
      </c>
      <c r="I23" s="8">
        <v>0.02</v>
      </c>
      <c r="J23" s="9">
        <f>G23*H23*(1-I23)</f>
        <v>2597000</v>
      </c>
      <c r="K23" s="9">
        <f>J23*1.16</f>
        <v>3012520</v>
      </c>
    </row>
    <row r="24" spans="1:11" outlineLevel="2" x14ac:dyDescent="0.2">
      <c r="A24" s="6"/>
      <c r="B24" s="5" t="s">
        <v>89</v>
      </c>
      <c r="C24" s="5"/>
      <c r="D24" s="5"/>
      <c r="E24" s="5"/>
      <c r="F24" s="5"/>
      <c r="G24" s="7"/>
      <c r="H24" s="7"/>
      <c r="I24" s="8"/>
      <c r="J24" s="9">
        <f>SUBTOTAL(9,J22:J23)</f>
        <v>5145000</v>
      </c>
      <c r="K24" s="9">
        <f>SUBTOTAL(9,K22:K23)</f>
        <v>5968200</v>
      </c>
    </row>
    <row r="25" spans="1:11" outlineLevel="3" x14ac:dyDescent="0.2">
      <c r="A25" s="6">
        <v>41395</v>
      </c>
      <c r="B25" s="5" t="s">
        <v>26</v>
      </c>
      <c r="C25" s="5" t="s">
        <v>17</v>
      </c>
      <c r="D25" s="5" t="s">
        <v>30</v>
      </c>
      <c r="E25" s="5" t="s">
        <v>34</v>
      </c>
      <c r="F25" s="5">
        <v>250</v>
      </c>
      <c r="G25" s="7">
        <v>1250</v>
      </c>
      <c r="H25" s="7">
        <v>2500</v>
      </c>
      <c r="I25" s="8">
        <v>0.02</v>
      </c>
      <c r="J25" s="9">
        <f>G25*H25*(1-I25)</f>
        <v>3062500</v>
      </c>
      <c r="K25" s="9">
        <f>J25*1.16</f>
        <v>3552499.9999999995</v>
      </c>
    </row>
    <row r="26" spans="1:11" outlineLevel="3" x14ac:dyDescent="0.2">
      <c r="A26" s="6">
        <v>41395</v>
      </c>
      <c r="B26" s="5" t="s">
        <v>26</v>
      </c>
      <c r="C26" s="5" t="s">
        <v>19</v>
      </c>
      <c r="D26" s="5" t="s">
        <v>30</v>
      </c>
      <c r="E26" s="5" t="s">
        <v>34</v>
      </c>
      <c r="F26" s="5">
        <v>500</v>
      </c>
      <c r="G26" s="7">
        <v>650</v>
      </c>
      <c r="H26" s="7">
        <v>5000</v>
      </c>
      <c r="I26" s="8">
        <v>0.02</v>
      </c>
      <c r="J26" s="9">
        <f>G26*H26*(1-I26)</f>
        <v>3185000</v>
      </c>
      <c r="K26" s="9">
        <f>J26*1.16</f>
        <v>3694599.9999999995</v>
      </c>
    </row>
    <row r="27" spans="1:11" outlineLevel="2" x14ac:dyDescent="0.2">
      <c r="A27" s="6"/>
      <c r="B27" s="5" t="s">
        <v>93</v>
      </c>
      <c r="C27" s="5"/>
      <c r="D27" s="5"/>
      <c r="E27" s="5"/>
      <c r="F27" s="5"/>
      <c r="G27" s="7"/>
      <c r="H27" s="7"/>
      <c r="I27" s="8"/>
      <c r="J27" s="9">
        <f>SUBTOTAL(9,J25:J26)</f>
        <v>6247500</v>
      </c>
      <c r="K27" s="9">
        <f>SUBTOTAL(9,K25:K26)</f>
        <v>7247099.9999999991</v>
      </c>
    </row>
    <row r="28" spans="1:11" outlineLevel="3" x14ac:dyDescent="0.2">
      <c r="A28" s="6">
        <v>41395</v>
      </c>
      <c r="B28" s="5" t="s">
        <v>25</v>
      </c>
      <c r="C28" s="5" t="s">
        <v>16</v>
      </c>
      <c r="D28" s="5" t="s">
        <v>30</v>
      </c>
      <c r="E28" s="5" t="s">
        <v>34</v>
      </c>
      <c r="F28" s="5">
        <v>2000</v>
      </c>
      <c r="G28" s="7">
        <v>170</v>
      </c>
      <c r="H28" s="7">
        <v>20000</v>
      </c>
      <c r="I28" s="8">
        <v>0.02</v>
      </c>
      <c r="J28" s="9">
        <f>G28*H28*(1-I28)</f>
        <v>3332000</v>
      </c>
      <c r="K28" s="9">
        <f>J28*1.16</f>
        <v>3865119.9999999995</v>
      </c>
    </row>
    <row r="29" spans="1:11" outlineLevel="2" x14ac:dyDescent="0.2">
      <c r="A29" s="6"/>
      <c r="B29" s="5" t="s">
        <v>90</v>
      </c>
      <c r="C29" s="5"/>
      <c r="D29" s="5"/>
      <c r="E29" s="5"/>
      <c r="F29" s="5"/>
      <c r="G29" s="7"/>
      <c r="H29" s="7"/>
      <c r="I29" s="8"/>
      <c r="J29" s="9">
        <f>SUBTOTAL(9,J28:J28)</f>
        <v>3332000</v>
      </c>
      <c r="K29" s="9">
        <f>SUBTOTAL(9,K28:K28)</f>
        <v>3865119.9999999995</v>
      </c>
    </row>
    <row r="30" spans="1:11" outlineLevel="3" x14ac:dyDescent="0.2">
      <c r="A30" s="6">
        <v>41395</v>
      </c>
      <c r="B30" s="5" t="s">
        <v>29</v>
      </c>
      <c r="C30" s="5" t="s">
        <v>14</v>
      </c>
      <c r="D30" s="5" t="s">
        <v>30</v>
      </c>
      <c r="E30" s="5" t="s">
        <v>34</v>
      </c>
      <c r="F30" s="5">
        <v>5000</v>
      </c>
      <c r="G30" s="7">
        <v>850</v>
      </c>
      <c r="H30" s="7">
        <v>5000</v>
      </c>
      <c r="I30" s="8">
        <v>0.02</v>
      </c>
      <c r="J30" s="9">
        <f>G30*H30*(1-I30)</f>
        <v>4165000</v>
      </c>
      <c r="K30" s="9">
        <f>J30*1.16</f>
        <v>4831400</v>
      </c>
    </row>
    <row r="31" spans="1:11" outlineLevel="3" x14ac:dyDescent="0.2">
      <c r="A31" s="6">
        <v>41395</v>
      </c>
      <c r="B31" s="5" t="s">
        <v>29</v>
      </c>
      <c r="C31" s="5" t="s">
        <v>16</v>
      </c>
      <c r="D31" s="5" t="s">
        <v>30</v>
      </c>
      <c r="E31" s="5" t="s">
        <v>34</v>
      </c>
      <c r="F31" s="5">
        <v>1500</v>
      </c>
      <c r="G31" s="7">
        <v>290</v>
      </c>
      <c r="H31" s="7">
        <v>15000</v>
      </c>
      <c r="I31" s="8">
        <v>0.02</v>
      </c>
      <c r="J31" s="9">
        <f>G31*H31*(1-I31)</f>
        <v>4263000</v>
      </c>
      <c r="K31" s="9">
        <f>J31*1.16</f>
        <v>4945080</v>
      </c>
    </row>
    <row r="32" spans="1:11" outlineLevel="3" x14ac:dyDescent="0.2">
      <c r="A32" s="6">
        <v>41395</v>
      </c>
      <c r="B32" s="5" t="s">
        <v>29</v>
      </c>
      <c r="C32" s="5" t="s">
        <v>22</v>
      </c>
      <c r="D32" s="5" t="s">
        <v>30</v>
      </c>
      <c r="E32" s="5" t="s">
        <v>34</v>
      </c>
      <c r="F32" s="5">
        <v>250</v>
      </c>
      <c r="G32" s="7">
        <v>2090</v>
      </c>
      <c r="H32" s="7">
        <v>2500</v>
      </c>
      <c r="I32" s="8">
        <v>0.02</v>
      </c>
      <c r="J32" s="9">
        <f>G32*H32*(1-I32)</f>
        <v>5120500</v>
      </c>
      <c r="K32" s="9">
        <f>J32*1.16</f>
        <v>5939780</v>
      </c>
    </row>
    <row r="33" spans="1:11" outlineLevel="2" x14ac:dyDescent="0.2">
      <c r="A33" s="6"/>
      <c r="B33" s="5" t="s">
        <v>92</v>
      </c>
      <c r="C33" s="5"/>
      <c r="D33" s="5"/>
      <c r="E33" s="5"/>
      <c r="F33" s="5"/>
      <c r="G33" s="7"/>
      <c r="H33" s="7"/>
      <c r="I33" s="8"/>
      <c r="J33" s="9">
        <f>SUBTOTAL(9,J30:J32)</f>
        <v>13548500</v>
      </c>
      <c r="K33" s="9">
        <f>SUBTOTAL(9,K30:K32)</f>
        <v>15716260</v>
      </c>
    </row>
    <row r="34" spans="1:11" outlineLevel="3" x14ac:dyDescent="0.2">
      <c r="A34" s="6">
        <v>41395</v>
      </c>
      <c r="B34" s="5" t="s">
        <v>28</v>
      </c>
      <c r="C34" s="5" t="s">
        <v>12</v>
      </c>
      <c r="D34" s="5" t="s">
        <v>30</v>
      </c>
      <c r="E34" s="5" t="s">
        <v>34</v>
      </c>
      <c r="F34" s="5">
        <v>500</v>
      </c>
      <c r="G34" s="7">
        <v>1090</v>
      </c>
      <c r="H34" s="7">
        <v>5000</v>
      </c>
      <c r="I34" s="8">
        <v>0.02</v>
      </c>
      <c r="J34" s="9">
        <f>G34*H34*(1-I34)</f>
        <v>5341000</v>
      </c>
      <c r="K34" s="9">
        <f>J34*1.16</f>
        <v>6195560</v>
      </c>
    </row>
    <row r="35" spans="1:11" outlineLevel="2" x14ac:dyDescent="0.2">
      <c r="A35" s="6"/>
      <c r="B35" s="5" t="s">
        <v>91</v>
      </c>
      <c r="C35" s="5"/>
      <c r="D35" s="5"/>
      <c r="E35" s="5"/>
      <c r="F35" s="5"/>
      <c r="G35" s="7"/>
      <c r="H35" s="7"/>
      <c r="I35" s="8"/>
      <c r="J35" s="9">
        <f>SUBTOTAL(9,J34:J34)</f>
        <v>5341000</v>
      </c>
      <c r="K35" s="9">
        <f>SUBTOTAL(9,K34:K34)</f>
        <v>6195560</v>
      </c>
    </row>
    <row r="36" spans="1:11" outlineLevel="3" x14ac:dyDescent="0.2">
      <c r="A36" s="6">
        <v>41395</v>
      </c>
      <c r="B36" s="5" t="s">
        <v>26</v>
      </c>
      <c r="C36" s="5" t="s">
        <v>14</v>
      </c>
      <c r="D36" s="5" t="s">
        <v>30</v>
      </c>
      <c r="E36" s="5" t="s">
        <v>34</v>
      </c>
      <c r="F36" s="5">
        <v>1500</v>
      </c>
      <c r="G36" s="7">
        <v>370</v>
      </c>
      <c r="H36" s="7">
        <v>15000</v>
      </c>
      <c r="I36" s="8">
        <v>0.02</v>
      </c>
      <c r="J36" s="9">
        <f>G36*H36*(1-I36)</f>
        <v>5439000</v>
      </c>
      <c r="K36" s="9">
        <f>J36*1.16</f>
        <v>6309240</v>
      </c>
    </row>
    <row r="37" spans="1:11" outlineLevel="2" x14ac:dyDescent="0.2">
      <c r="A37" s="6"/>
      <c r="B37" s="5" t="s">
        <v>93</v>
      </c>
      <c r="C37" s="5"/>
      <c r="D37" s="5"/>
      <c r="E37" s="5"/>
      <c r="F37" s="5"/>
      <c r="G37" s="7"/>
      <c r="H37" s="7"/>
      <c r="I37" s="8"/>
      <c r="J37" s="9">
        <f>SUBTOTAL(9,J36:J36)</f>
        <v>5439000</v>
      </c>
      <c r="K37" s="9">
        <f>SUBTOTAL(9,K36:K36)</f>
        <v>6309240</v>
      </c>
    </row>
    <row r="38" spans="1:11" outlineLevel="3" x14ac:dyDescent="0.2">
      <c r="A38" s="6">
        <v>41395</v>
      </c>
      <c r="B38" s="5" t="s">
        <v>25</v>
      </c>
      <c r="C38" s="5" t="s">
        <v>10</v>
      </c>
      <c r="D38" s="5" t="s">
        <v>30</v>
      </c>
      <c r="E38" s="5" t="s">
        <v>34</v>
      </c>
      <c r="F38" s="5">
        <v>5000</v>
      </c>
      <c r="G38" s="7">
        <v>1370</v>
      </c>
      <c r="H38" s="7">
        <v>5000</v>
      </c>
      <c r="I38" s="8">
        <v>0.02</v>
      </c>
      <c r="J38" s="9">
        <f>G38*H38*(1-I38)</f>
        <v>6713000</v>
      </c>
      <c r="K38" s="9">
        <f>J38*1.16</f>
        <v>7787079.9999999991</v>
      </c>
    </row>
    <row r="39" spans="1:11" outlineLevel="2" x14ac:dyDescent="0.2">
      <c r="A39" s="6"/>
      <c r="B39" s="5" t="s">
        <v>90</v>
      </c>
      <c r="C39" s="5"/>
      <c r="D39" s="5"/>
      <c r="E39" s="5"/>
      <c r="F39" s="5"/>
      <c r="G39" s="7"/>
      <c r="H39" s="7"/>
      <c r="I39" s="8"/>
      <c r="J39" s="9">
        <f>SUBTOTAL(9,J38:J38)</f>
        <v>6713000</v>
      </c>
      <c r="K39" s="9">
        <f>SUBTOTAL(9,K38:K38)</f>
        <v>7787079.9999999991</v>
      </c>
    </row>
    <row r="40" spans="1:11" outlineLevel="3" x14ac:dyDescent="0.2">
      <c r="A40" s="6">
        <v>41395</v>
      </c>
      <c r="B40" s="5" t="s">
        <v>27</v>
      </c>
      <c r="C40" s="5" t="s">
        <v>24</v>
      </c>
      <c r="D40" s="5" t="s">
        <v>30</v>
      </c>
      <c r="E40" s="5" t="s">
        <v>34</v>
      </c>
      <c r="F40" s="5">
        <v>250</v>
      </c>
      <c r="G40" s="7">
        <v>2930</v>
      </c>
      <c r="H40" s="7">
        <v>2500</v>
      </c>
      <c r="I40" s="8">
        <v>0.02</v>
      </c>
      <c r="J40" s="9">
        <f>G40*H40*(1-I40)</f>
        <v>7178500</v>
      </c>
      <c r="K40" s="9">
        <f>J40*1.16</f>
        <v>8327059.9999999991</v>
      </c>
    </row>
    <row r="41" spans="1:11" outlineLevel="2" x14ac:dyDescent="0.2">
      <c r="A41" s="6"/>
      <c r="B41" s="5" t="s">
        <v>89</v>
      </c>
      <c r="C41" s="5"/>
      <c r="D41" s="5"/>
      <c r="E41" s="5"/>
      <c r="F41" s="5"/>
      <c r="G41" s="7"/>
      <c r="H41" s="7"/>
      <c r="I41" s="8"/>
      <c r="J41" s="9">
        <f>SUBTOTAL(9,J40:J40)</f>
        <v>7178500</v>
      </c>
      <c r="K41" s="9">
        <f>SUBTOTAL(9,K40:K40)</f>
        <v>8327059.9999999991</v>
      </c>
    </row>
    <row r="42" spans="1:11" outlineLevel="3" x14ac:dyDescent="0.2">
      <c r="A42" s="6">
        <v>41395</v>
      </c>
      <c r="B42" s="5" t="s">
        <v>29</v>
      </c>
      <c r="C42" s="5" t="s">
        <v>10</v>
      </c>
      <c r="D42" s="5" t="s">
        <v>30</v>
      </c>
      <c r="E42" s="5" t="s">
        <v>34</v>
      </c>
      <c r="F42" s="5">
        <v>500</v>
      </c>
      <c r="G42" s="7">
        <v>1490</v>
      </c>
      <c r="H42" s="7">
        <v>5000</v>
      </c>
      <c r="I42" s="8">
        <v>0.02</v>
      </c>
      <c r="J42" s="9">
        <f>G42*H42*(1-I42)</f>
        <v>7301000</v>
      </c>
      <c r="K42" s="9">
        <f>J42*1.16</f>
        <v>8469160</v>
      </c>
    </row>
    <row r="43" spans="1:11" outlineLevel="3" x14ac:dyDescent="0.2">
      <c r="A43" s="6">
        <v>41395</v>
      </c>
      <c r="B43" s="5" t="s">
        <v>29</v>
      </c>
      <c r="C43" s="5" t="s">
        <v>21</v>
      </c>
      <c r="D43" s="5" t="s">
        <v>30</v>
      </c>
      <c r="E43" s="5" t="s">
        <v>34</v>
      </c>
      <c r="F43" s="5">
        <v>1000</v>
      </c>
      <c r="G43" s="7">
        <v>890</v>
      </c>
      <c r="H43" s="7">
        <v>10000</v>
      </c>
      <c r="I43" s="8">
        <v>0.02</v>
      </c>
      <c r="J43" s="9">
        <f>G43*H43*(1-I43)</f>
        <v>8722000</v>
      </c>
      <c r="K43" s="9">
        <f>J43*1.16</f>
        <v>10117520</v>
      </c>
    </row>
    <row r="44" spans="1:11" outlineLevel="2" x14ac:dyDescent="0.2">
      <c r="A44" s="6"/>
      <c r="B44" s="5" t="s">
        <v>92</v>
      </c>
      <c r="C44" s="5"/>
      <c r="D44" s="5"/>
      <c r="E44" s="5"/>
      <c r="F44" s="5"/>
      <c r="G44" s="7"/>
      <c r="H44" s="7"/>
      <c r="I44" s="8"/>
      <c r="J44" s="9">
        <f>SUBTOTAL(9,J42:J43)</f>
        <v>16023000</v>
      </c>
      <c r="K44" s="9">
        <f>SUBTOTAL(9,K42:K43)</f>
        <v>18586680</v>
      </c>
    </row>
    <row r="45" spans="1:11" outlineLevel="3" x14ac:dyDescent="0.2">
      <c r="A45" s="6">
        <v>41395</v>
      </c>
      <c r="B45" s="5" t="s">
        <v>28</v>
      </c>
      <c r="C45" s="5" t="s">
        <v>22</v>
      </c>
      <c r="D45" s="5" t="s">
        <v>30</v>
      </c>
      <c r="E45" s="5" t="s">
        <v>34</v>
      </c>
      <c r="F45" s="5">
        <v>5000</v>
      </c>
      <c r="G45" s="7">
        <v>2210</v>
      </c>
      <c r="H45" s="7">
        <v>5000</v>
      </c>
      <c r="I45" s="8">
        <v>0.02</v>
      </c>
      <c r="J45" s="9">
        <f>G45*H45*(1-I45)</f>
        <v>10829000</v>
      </c>
      <c r="K45" s="9">
        <f>J45*1.16</f>
        <v>12561640</v>
      </c>
    </row>
    <row r="46" spans="1:11" outlineLevel="2" x14ac:dyDescent="0.2">
      <c r="A46" s="6"/>
      <c r="B46" s="5" t="s">
        <v>91</v>
      </c>
      <c r="C46" s="5"/>
      <c r="D46" s="5"/>
      <c r="E46" s="5"/>
      <c r="F46" s="5"/>
      <c r="G46" s="7"/>
      <c r="H46" s="7"/>
      <c r="I46" s="8"/>
      <c r="J46" s="9">
        <f>SUBTOTAL(9,J45:J45)</f>
        <v>10829000</v>
      </c>
      <c r="K46" s="9">
        <f>SUBTOTAL(9,K45:K45)</f>
        <v>12561640</v>
      </c>
    </row>
    <row r="47" spans="1:11" outlineLevel="3" x14ac:dyDescent="0.2">
      <c r="A47" s="6">
        <v>41395</v>
      </c>
      <c r="B47" s="5" t="s">
        <v>27</v>
      </c>
      <c r="C47" s="5" t="s">
        <v>22</v>
      </c>
      <c r="D47" s="5" t="s">
        <v>30</v>
      </c>
      <c r="E47" s="5" t="s">
        <v>34</v>
      </c>
      <c r="F47" s="5">
        <v>500</v>
      </c>
      <c r="G47" s="7">
        <v>2330</v>
      </c>
      <c r="H47" s="7">
        <v>5000</v>
      </c>
      <c r="I47" s="8">
        <v>0.02</v>
      </c>
      <c r="J47" s="9">
        <f>G47*H47*(1-I47)</f>
        <v>11417000</v>
      </c>
      <c r="K47" s="9">
        <f>J47*1.16</f>
        <v>13243720</v>
      </c>
    </row>
    <row r="48" spans="1:11" outlineLevel="2" x14ac:dyDescent="0.2">
      <c r="A48" s="6"/>
      <c r="B48" s="5" t="s">
        <v>89</v>
      </c>
      <c r="C48" s="5"/>
      <c r="D48" s="5"/>
      <c r="E48" s="5"/>
      <c r="F48" s="5"/>
      <c r="G48" s="7"/>
      <c r="H48" s="7"/>
      <c r="I48" s="8"/>
      <c r="J48" s="9">
        <f>SUBTOTAL(9,J47:J47)</f>
        <v>11417000</v>
      </c>
      <c r="K48" s="9">
        <f>SUBTOTAL(9,K47:K47)</f>
        <v>13243720</v>
      </c>
    </row>
    <row r="49" spans="1:11" outlineLevel="3" x14ac:dyDescent="0.2">
      <c r="A49" s="6">
        <v>41395</v>
      </c>
      <c r="B49" s="5" t="s">
        <v>26</v>
      </c>
      <c r="C49" s="5" t="s">
        <v>23</v>
      </c>
      <c r="D49" s="5" t="s">
        <v>30</v>
      </c>
      <c r="E49" s="5" t="s">
        <v>34</v>
      </c>
      <c r="F49" s="5">
        <v>5000</v>
      </c>
      <c r="G49" s="7">
        <v>3050</v>
      </c>
      <c r="H49" s="7">
        <v>5000</v>
      </c>
      <c r="I49" s="8">
        <v>0.02</v>
      </c>
      <c r="J49" s="9">
        <f>G49*H49*(1-I49)</f>
        <v>14945000</v>
      </c>
      <c r="K49" s="9">
        <f>J49*1.16</f>
        <v>17336200</v>
      </c>
    </row>
    <row r="50" spans="1:11" outlineLevel="3" x14ac:dyDescent="0.2">
      <c r="A50" s="6">
        <v>41395</v>
      </c>
      <c r="B50" s="5" t="s">
        <v>26</v>
      </c>
      <c r="C50" s="5" t="s">
        <v>16</v>
      </c>
      <c r="D50" s="5" t="s">
        <v>30</v>
      </c>
      <c r="E50" s="5" t="s">
        <v>34</v>
      </c>
      <c r="F50" s="5">
        <v>1000</v>
      </c>
      <c r="G50" s="7">
        <v>1570</v>
      </c>
      <c r="H50" s="7">
        <v>10000</v>
      </c>
      <c r="I50" s="8">
        <v>0.02</v>
      </c>
      <c r="J50" s="9">
        <f>G50*H50*(1-I50)</f>
        <v>15386000</v>
      </c>
      <c r="K50" s="9">
        <f>J50*1.16</f>
        <v>17847760</v>
      </c>
    </row>
    <row r="51" spans="1:11" outlineLevel="2" x14ac:dyDescent="0.2">
      <c r="A51" s="6"/>
      <c r="B51" s="5" t="s">
        <v>93</v>
      </c>
      <c r="C51" s="5"/>
      <c r="D51" s="5"/>
      <c r="E51" s="5"/>
      <c r="F51" s="5"/>
      <c r="G51" s="7"/>
      <c r="H51" s="7"/>
      <c r="I51" s="8"/>
      <c r="J51" s="9">
        <f>SUBTOTAL(9,J49:J50)</f>
        <v>30331000</v>
      </c>
      <c r="K51" s="9">
        <f>SUBTOTAL(9,K49:K50)</f>
        <v>35183960</v>
      </c>
    </row>
    <row r="52" spans="1:11" outlineLevel="3" x14ac:dyDescent="0.2">
      <c r="A52" s="6">
        <v>41395</v>
      </c>
      <c r="B52" s="5" t="s">
        <v>25</v>
      </c>
      <c r="C52" s="5" t="s">
        <v>23</v>
      </c>
      <c r="D52" s="5" t="s">
        <v>30</v>
      </c>
      <c r="E52" s="5" t="s">
        <v>34</v>
      </c>
      <c r="F52" s="5">
        <v>500</v>
      </c>
      <c r="G52" s="7">
        <v>3170</v>
      </c>
      <c r="H52" s="7">
        <v>5000</v>
      </c>
      <c r="I52" s="8">
        <v>0.02</v>
      </c>
      <c r="J52" s="9">
        <f>G52*H52*(1-I52)</f>
        <v>15533000</v>
      </c>
      <c r="K52" s="9">
        <f>J52*1.16</f>
        <v>18018280</v>
      </c>
    </row>
    <row r="53" spans="1:11" outlineLevel="2" x14ac:dyDescent="0.2">
      <c r="A53" s="6"/>
      <c r="B53" s="5" t="s">
        <v>90</v>
      </c>
      <c r="C53" s="5"/>
      <c r="D53" s="5"/>
      <c r="E53" s="5"/>
      <c r="F53" s="5"/>
      <c r="G53" s="7"/>
      <c r="H53" s="7"/>
      <c r="I53" s="8"/>
      <c r="J53" s="9">
        <f>SUBTOTAL(9,J52:J52)</f>
        <v>15533000</v>
      </c>
      <c r="K53" s="9">
        <f>SUBTOTAL(9,K52:K52)</f>
        <v>18018280</v>
      </c>
    </row>
    <row r="54" spans="1:11" outlineLevel="3" x14ac:dyDescent="0.2">
      <c r="A54" s="6">
        <v>41395</v>
      </c>
      <c r="B54" s="5" t="s">
        <v>27</v>
      </c>
      <c r="C54" s="5" t="s">
        <v>17</v>
      </c>
      <c r="D54" s="5" t="s">
        <v>30</v>
      </c>
      <c r="E54" s="5" t="s">
        <v>34</v>
      </c>
      <c r="F54" s="5">
        <v>1500</v>
      </c>
      <c r="G54" s="7">
        <v>1130</v>
      </c>
      <c r="H54" s="7">
        <v>15000</v>
      </c>
      <c r="I54" s="8">
        <v>0.02</v>
      </c>
      <c r="J54" s="9">
        <f>G54*H54*(1-I54)</f>
        <v>16611000</v>
      </c>
      <c r="K54" s="9">
        <f>J54*1.16</f>
        <v>19268760</v>
      </c>
    </row>
    <row r="55" spans="1:11" outlineLevel="3" x14ac:dyDescent="0.2">
      <c r="A55" s="6">
        <v>41395</v>
      </c>
      <c r="B55" s="5" t="s">
        <v>27</v>
      </c>
      <c r="C55" s="5" t="s">
        <v>18</v>
      </c>
      <c r="D55" s="5" t="s">
        <v>30</v>
      </c>
      <c r="E55" s="5" t="s">
        <v>34</v>
      </c>
      <c r="F55" s="5">
        <v>1000</v>
      </c>
      <c r="G55" s="7">
        <v>1730</v>
      </c>
      <c r="H55" s="7">
        <v>10000</v>
      </c>
      <c r="I55" s="8">
        <v>0.02</v>
      </c>
      <c r="J55" s="9">
        <f>G55*H55*(1-I55)</f>
        <v>16954000</v>
      </c>
      <c r="K55" s="9">
        <f>J55*1.16</f>
        <v>19666640</v>
      </c>
    </row>
    <row r="56" spans="1:11" outlineLevel="2" x14ac:dyDescent="0.2">
      <c r="A56" s="6"/>
      <c r="B56" s="5" t="s">
        <v>89</v>
      </c>
      <c r="C56" s="5"/>
      <c r="D56" s="5"/>
      <c r="E56" s="5"/>
      <c r="F56" s="5"/>
      <c r="G56" s="7"/>
      <c r="H56" s="7"/>
      <c r="I56" s="8"/>
      <c r="J56" s="9">
        <f>SUBTOTAL(9,J54:J55)</f>
        <v>33565000</v>
      </c>
      <c r="K56" s="9">
        <f>SUBTOTAL(9,K54:K55)</f>
        <v>38935400</v>
      </c>
    </row>
    <row r="57" spans="1:11" outlineLevel="3" x14ac:dyDescent="0.2">
      <c r="A57" s="6">
        <v>41395</v>
      </c>
      <c r="B57" s="5" t="s">
        <v>28</v>
      </c>
      <c r="C57" s="5" t="s">
        <v>21</v>
      </c>
      <c r="D57" s="5" t="s">
        <v>30</v>
      </c>
      <c r="E57" s="5" t="s">
        <v>34</v>
      </c>
      <c r="F57" s="5">
        <v>2000</v>
      </c>
      <c r="G57" s="7">
        <v>1010</v>
      </c>
      <c r="H57" s="7">
        <v>20000</v>
      </c>
      <c r="I57" s="8">
        <v>0.02</v>
      </c>
      <c r="J57" s="9">
        <f>G57*H57*(1-I57)</f>
        <v>19796000</v>
      </c>
      <c r="K57" s="9">
        <f>J57*1.16</f>
        <v>22963360</v>
      </c>
    </row>
    <row r="58" spans="1:11" outlineLevel="2" x14ac:dyDescent="0.2">
      <c r="A58" s="6"/>
      <c r="B58" s="5" t="s">
        <v>91</v>
      </c>
      <c r="C58" s="5"/>
      <c r="D58" s="5"/>
      <c r="E58" s="5"/>
      <c r="F58" s="5"/>
      <c r="G58" s="7"/>
      <c r="H58" s="7"/>
      <c r="I58" s="8"/>
      <c r="J58" s="9">
        <f>SUBTOTAL(9,J57:J57)</f>
        <v>19796000</v>
      </c>
      <c r="K58" s="9">
        <f>SUBTOTAL(9,K57:K57)</f>
        <v>22963360</v>
      </c>
    </row>
    <row r="59" spans="1:11" outlineLevel="3" x14ac:dyDescent="0.2">
      <c r="A59" s="6">
        <v>41395</v>
      </c>
      <c r="B59" s="5" t="s">
        <v>25</v>
      </c>
      <c r="C59" s="5" t="s">
        <v>21</v>
      </c>
      <c r="D59" s="5" t="s">
        <v>30</v>
      </c>
      <c r="E59" s="5" t="s">
        <v>34</v>
      </c>
      <c r="F59" s="5">
        <v>3000</v>
      </c>
      <c r="G59" s="7">
        <v>770</v>
      </c>
      <c r="H59" s="7">
        <v>30000</v>
      </c>
      <c r="I59" s="8">
        <v>0.02</v>
      </c>
      <c r="J59" s="9">
        <f>G59*H59*(1-I59)</f>
        <v>22638000</v>
      </c>
      <c r="K59" s="9">
        <f>J59*1.16</f>
        <v>26260080</v>
      </c>
    </row>
    <row r="60" spans="1:11" outlineLevel="3" x14ac:dyDescent="0.2">
      <c r="A60" s="6">
        <v>41395</v>
      </c>
      <c r="B60" s="5" t="s">
        <v>25</v>
      </c>
      <c r="C60" s="5" t="s">
        <v>13</v>
      </c>
      <c r="D60" s="5" t="s">
        <v>30</v>
      </c>
      <c r="E60" s="5" t="s">
        <v>34</v>
      </c>
      <c r="F60" s="5">
        <v>1000</v>
      </c>
      <c r="G60" s="7">
        <v>2570</v>
      </c>
      <c r="H60" s="7">
        <v>10000</v>
      </c>
      <c r="I60" s="8">
        <v>0.02</v>
      </c>
      <c r="J60" s="9">
        <f>G60*H60*(1-I60)</f>
        <v>25186000</v>
      </c>
      <c r="K60" s="9">
        <f>J60*1.16</f>
        <v>29215759.999999996</v>
      </c>
    </row>
    <row r="61" spans="1:11" outlineLevel="3" x14ac:dyDescent="0.2">
      <c r="A61" s="6">
        <v>41395</v>
      </c>
      <c r="B61" s="5" t="s">
        <v>25</v>
      </c>
      <c r="C61" s="5" t="s">
        <v>18</v>
      </c>
      <c r="D61" s="5" t="s">
        <v>30</v>
      </c>
      <c r="E61" s="5" t="s">
        <v>34</v>
      </c>
      <c r="F61" s="5">
        <v>1500</v>
      </c>
      <c r="G61" s="7">
        <v>1970</v>
      </c>
      <c r="H61" s="7">
        <v>15000</v>
      </c>
      <c r="I61" s="8">
        <v>0.02</v>
      </c>
      <c r="J61" s="9">
        <f>G61*H61*(1-I61)</f>
        <v>28959000</v>
      </c>
      <c r="K61" s="9">
        <f>J61*1.16</f>
        <v>33592440</v>
      </c>
    </row>
    <row r="62" spans="1:11" outlineLevel="2" x14ac:dyDescent="0.2">
      <c r="A62" s="6"/>
      <c r="B62" s="5" t="s">
        <v>90</v>
      </c>
      <c r="C62" s="5"/>
      <c r="D62" s="5"/>
      <c r="E62" s="5"/>
      <c r="F62" s="5"/>
      <c r="G62" s="7"/>
      <c r="H62" s="7"/>
      <c r="I62" s="8"/>
      <c r="J62" s="9">
        <f>SUBTOTAL(9,J59:J61)</f>
        <v>76783000</v>
      </c>
      <c r="K62" s="9">
        <f>SUBTOTAL(9,K59:K61)</f>
        <v>89068280</v>
      </c>
    </row>
    <row r="63" spans="1:11" outlineLevel="3" x14ac:dyDescent="0.2">
      <c r="A63" s="6">
        <v>41395</v>
      </c>
      <c r="B63" s="5" t="s">
        <v>26</v>
      </c>
      <c r="C63" s="5" t="s">
        <v>18</v>
      </c>
      <c r="D63" s="5" t="s">
        <v>30</v>
      </c>
      <c r="E63" s="5" t="s">
        <v>34</v>
      </c>
      <c r="F63" s="5">
        <v>2000</v>
      </c>
      <c r="G63" s="7">
        <v>1850</v>
      </c>
      <c r="H63" s="7">
        <v>20000</v>
      </c>
      <c r="I63" s="8">
        <v>0.02</v>
      </c>
      <c r="J63" s="9">
        <f>G63*H63*(1-I63)</f>
        <v>36260000</v>
      </c>
      <c r="K63" s="9">
        <f>J63*1.16</f>
        <v>42061600</v>
      </c>
    </row>
    <row r="64" spans="1:11" outlineLevel="2" x14ac:dyDescent="0.2">
      <c r="A64" s="6"/>
      <c r="B64" s="5" t="s">
        <v>93</v>
      </c>
      <c r="C64" s="5"/>
      <c r="D64" s="5"/>
      <c r="E64" s="5"/>
      <c r="F64" s="5"/>
      <c r="G64" s="7"/>
      <c r="H64" s="7"/>
      <c r="I64" s="8"/>
      <c r="J64" s="9">
        <f>SUBTOTAL(9,J63:J63)</f>
        <v>36260000</v>
      </c>
      <c r="K64" s="9">
        <f>SUBTOTAL(9,K63:K63)</f>
        <v>42061600</v>
      </c>
    </row>
    <row r="65" spans="1:11" outlineLevel="3" x14ac:dyDescent="0.2">
      <c r="A65" s="6">
        <v>41395</v>
      </c>
      <c r="B65" s="5" t="s">
        <v>27</v>
      </c>
      <c r="C65" s="5" t="s">
        <v>12</v>
      </c>
      <c r="D65" s="5" t="s">
        <v>30</v>
      </c>
      <c r="E65" s="5" t="s">
        <v>34</v>
      </c>
      <c r="F65" s="5">
        <v>3000</v>
      </c>
      <c r="G65" s="7">
        <v>1330</v>
      </c>
      <c r="H65" s="7">
        <v>30000</v>
      </c>
      <c r="I65" s="8">
        <v>0.02</v>
      </c>
      <c r="J65" s="9">
        <f>G65*H65*(1-I65)</f>
        <v>39102000</v>
      </c>
      <c r="K65" s="9">
        <f>J65*1.16</f>
        <v>45358320</v>
      </c>
    </row>
    <row r="66" spans="1:11" outlineLevel="2" x14ac:dyDescent="0.2">
      <c r="A66" s="6"/>
      <c r="B66" s="5" t="s">
        <v>89</v>
      </c>
      <c r="C66" s="5"/>
      <c r="D66" s="5"/>
      <c r="E66" s="5"/>
      <c r="F66" s="5"/>
      <c r="G66" s="7"/>
      <c r="H66" s="7"/>
      <c r="I66" s="8"/>
      <c r="J66" s="9">
        <f>SUBTOTAL(9,J65:J65)</f>
        <v>39102000</v>
      </c>
      <c r="K66" s="9">
        <f>SUBTOTAL(9,K65:K65)</f>
        <v>45358320</v>
      </c>
    </row>
    <row r="67" spans="1:11" outlineLevel="3" x14ac:dyDescent="0.2">
      <c r="A67" s="6">
        <v>41395</v>
      </c>
      <c r="B67" s="5" t="s">
        <v>28</v>
      </c>
      <c r="C67" s="5" t="s">
        <v>24</v>
      </c>
      <c r="D67" s="5" t="s">
        <v>30</v>
      </c>
      <c r="E67" s="5" t="s">
        <v>34</v>
      </c>
      <c r="F67" s="5">
        <v>1500</v>
      </c>
      <c r="G67" s="7">
        <v>2810</v>
      </c>
      <c r="H67" s="7">
        <v>15000</v>
      </c>
      <c r="I67" s="8">
        <v>0.02</v>
      </c>
      <c r="J67" s="9">
        <f>G67*H67*(1-I67)</f>
        <v>41307000</v>
      </c>
      <c r="K67" s="9">
        <f>J67*1.16</f>
        <v>47916120</v>
      </c>
    </row>
    <row r="68" spans="1:11" outlineLevel="3" x14ac:dyDescent="0.2">
      <c r="A68" s="6">
        <v>41395</v>
      </c>
      <c r="B68" s="5" t="s">
        <v>28</v>
      </c>
      <c r="C68" s="5" t="s">
        <v>10</v>
      </c>
      <c r="D68" s="5" t="s">
        <v>30</v>
      </c>
      <c r="E68" s="5" t="s">
        <v>34</v>
      </c>
      <c r="F68" s="5">
        <v>3000</v>
      </c>
      <c r="G68" s="7">
        <v>1610</v>
      </c>
      <c r="H68" s="7">
        <v>30000</v>
      </c>
      <c r="I68" s="8">
        <v>0.02</v>
      </c>
      <c r="J68" s="9">
        <f>G68*H68*(1-I68)</f>
        <v>47334000</v>
      </c>
      <c r="K68" s="9">
        <f>J68*1.16</f>
        <v>54907439.999999993</v>
      </c>
    </row>
    <row r="69" spans="1:11" outlineLevel="2" x14ac:dyDescent="0.2">
      <c r="A69" s="6"/>
      <c r="B69" s="5" t="s">
        <v>91</v>
      </c>
      <c r="C69" s="5"/>
      <c r="D69" s="5"/>
      <c r="E69" s="5"/>
      <c r="F69" s="5"/>
      <c r="G69" s="7"/>
      <c r="H69" s="7"/>
      <c r="I69" s="8"/>
      <c r="J69" s="9">
        <f>SUBTOTAL(9,J67:J68)</f>
        <v>88641000</v>
      </c>
      <c r="K69" s="9">
        <f>SUBTOTAL(9,K67:K68)</f>
        <v>102823560</v>
      </c>
    </row>
    <row r="70" spans="1:11" outlineLevel="3" x14ac:dyDescent="0.2">
      <c r="A70" s="6">
        <v>41395</v>
      </c>
      <c r="B70" s="5" t="s">
        <v>29</v>
      </c>
      <c r="C70" s="5" t="s">
        <v>13</v>
      </c>
      <c r="D70" s="5" t="s">
        <v>30</v>
      </c>
      <c r="E70" s="5" t="s">
        <v>34</v>
      </c>
      <c r="F70" s="5">
        <v>2000</v>
      </c>
      <c r="G70" s="7">
        <v>2690</v>
      </c>
      <c r="H70" s="7">
        <v>20000</v>
      </c>
      <c r="I70" s="8">
        <v>0.02</v>
      </c>
      <c r="J70" s="9">
        <f>G70*H70*(1-I70)</f>
        <v>52724000</v>
      </c>
      <c r="K70" s="9">
        <f>J70*1.16</f>
        <v>61159839.999999993</v>
      </c>
    </row>
    <row r="71" spans="1:11" outlineLevel="2" x14ac:dyDescent="0.2">
      <c r="A71" s="6"/>
      <c r="B71" s="5" t="s">
        <v>92</v>
      </c>
      <c r="C71" s="5"/>
      <c r="D71" s="5"/>
      <c r="E71" s="5"/>
      <c r="F71" s="5"/>
      <c r="G71" s="7"/>
      <c r="H71" s="7"/>
      <c r="I71" s="8"/>
      <c r="J71" s="9">
        <f>SUBTOTAL(9,J70:J70)</f>
        <v>52724000</v>
      </c>
      <c r="K71" s="9">
        <f>SUBTOTAL(9,K70:K70)</f>
        <v>61159839.999999993</v>
      </c>
    </row>
    <row r="72" spans="1:11" outlineLevel="3" x14ac:dyDescent="0.2">
      <c r="A72" s="6">
        <v>41395</v>
      </c>
      <c r="B72" s="5" t="s">
        <v>26</v>
      </c>
      <c r="C72" s="5" t="s">
        <v>13</v>
      </c>
      <c r="D72" s="5" t="s">
        <v>30</v>
      </c>
      <c r="E72" s="5" t="s">
        <v>34</v>
      </c>
      <c r="F72" s="5">
        <v>3000</v>
      </c>
      <c r="G72" s="7">
        <v>2450</v>
      </c>
      <c r="H72" s="7">
        <v>30000</v>
      </c>
      <c r="I72" s="8">
        <v>0.02</v>
      </c>
      <c r="J72" s="9">
        <f>G72*H72*(1-I72)</f>
        <v>72030000</v>
      </c>
      <c r="K72" s="9">
        <f>J72*1.16</f>
        <v>83554800</v>
      </c>
    </row>
    <row r="73" spans="1:11" outlineLevel="2" x14ac:dyDescent="0.2">
      <c r="A73" s="6"/>
      <c r="B73" s="5" t="s">
        <v>93</v>
      </c>
      <c r="C73" s="5"/>
      <c r="D73" s="5"/>
      <c r="E73" s="5"/>
      <c r="F73" s="5"/>
      <c r="G73" s="7"/>
      <c r="H73" s="7"/>
      <c r="I73" s="8"/>
      <c r="J73" s="9">
        <f>SUBTOTAL(9,J72:J72)</f>
        <v>72030000</v>
      </c>
      <c r="K73" s="9">
        <f>SUBTOTAL(9,K72:K72)</f>
        <v>83554800</v>
      </c>
    </row>
    <row r="74" spans="1:11" outlineLevel="3" x14ac:dyDescent="0.2">
      <c r="A74" s="6">
        <v>41395</v>
      </c>
      <c r="B74" s="5" t="s">
        <v>29</v>
      </c>
      <c r="C74" s="5" t="s">
        <v>23</v>
      </c>
      <c r="D74" s="5" t="s">
        <v>30</v>
      </c>
      <c r="E74" s="5" t="s">
        <v>34</v>
      </c>
      <c r="F74" s="5">
        <v>3000</v>
      </c>
      <c r="G74" s="7">
        <v>3290</v>
      </c>
      <c r="H74" s="7">
        <v>30000</v>
      </c>
      <c r="I74" s="8">
        <v>0.02</v>
      </c>
      <c r="J74" s="9">
        <f>G74*H74*(1-I74)</f>
        <v>96726000</v>
      </c>
      <c r="K74" s="9">
        <f>J74*1.16</f>
        <v>112202159.99999999</v>
      </c>
    </row>
    <row r="75" spans="1:11" outlineLevel="2" x14ac:dyDescent="0.2">
      <c r="A75" s="6"/>
      <c r="B75" s="5" t="s">
        <v>92</v>
      </c>
      <c r="C75" s="5"/>
      <c r="D75" s="5"/>
      <c r="E75" s="5"/>
      <c r="F75" s="5"/>
      <c r="G75" s="7"/>
      <c r="H75" s="7"/>
      <c r="I75" s="8"/>
      <c r="J75" s="9">
        <f>SUBTOTAL(9,J74:J74)</f>
        <v>96726000</v>
      </c>
      <c r="K75" s="9">
        <f>SUBTOTAL(9,K74:K74)</f>
        <v>112202159.99999999</v>
      </c>
    </row>
    <row r="76" spans="1:11" outlineLevel="1" x14ac:dyDescent="0.2">
      <c r="A76" s="6" t="s">
        <v>64</v>
      </c>
      <c r="B76" s="5"/>
      <c r="C76" s="5"/>
      <c r="D76" s="5"/>
      <c r="E76" s="5"/>
      <c r="F76" s="5"/>
      <c r="G76" s="7"/>
      <c r="H76" s="7"/>
      <c r="I76" s="8"/>
      <c r="J76" s="9">
        <f>SUBTOTAL(9,J2:J74)</f>
        <v>659123500</v>
      </c>
      <c r="K76" s="9">
        <f>SUBTOTAL(9,K2:K74)</f>
        <v>764583260</v>
      </c>
    </row>
    <row r="77" spans="1:11" outlineLevel="3" x14ac:dyDescent="0.2">
      <c r="A77" s="6">
        <v>41396</v>
      </c>
      <c r="B77" s="5" t="s">
        <v>29</v>
      </c>
      <c r="C77" s="5" t="s">
        <v>11</v>
      </c>
      <c r="D77" s="5" t="s">
        <v>31</v>
      </c>
      <c r="E77" s="5" t="s">
        <v>35</v>
      </c>
      <c r="F77" s="5">
        <v>500</v>
      </c>
      <c r="G77" s="7">
        <v>10</v>
      </c>
      <c r="H77" s="7">
        <v>5000</v>
      </c>
      <c r="I77" s="8">
        <v>0.03</v>
      </c>
      <c r="J77" s="9">
        <f>G77*H77*(1-I77)</f>
        <v>48500</v>
      </c>
      <c r="K77" s="9">
        <f>J77*1.16</f>
        <v>56259.999999999993</v>
      </c>
    </row>
    <row r="78" spans="1:11" outlineLevel="3" x14ac:dyDescent="0.2">
      <c r="A78" s="6">
        <v>41396</v>
      </c>
      <c r="B78" s="5" t="s">
        <v>29</v>
      </c>
      <c r="C78" s="5" t="s">
        <v>20</v>
      </c>
      <c r="D78" s="5" t="s">
        <v>31</v>
      </c>
      <c r="E78" s="5" t="s">
        <v>35</v>
      </c>
      <c r="F78" s="5">
        <v>1000</v>
      </c>
      <c r="G78" s="7">
        <v>10</v>
      </c>
      <c r="H78" s="7">
        <v>10000</v>
      </c>
      <c r="I78" s="8">
        <v>0.03</v>
      </c>
      <c r="J78" s="9">
        <f>G78*H78*(1-I78)</f>
        <v>97000</v>
      </c>
      <c r="K78" s="9">
        <f>J78*1.16</f>
        <v>112519.99999999999</v>
      </c>
    </row>
    <row r="79" spans="1:11" outlineLevel="2" x14ac:dyDescent="0.2">
      <c r="A79" s="6"/>
      <c r="B79" s="5" t="s">
        <v>92</v>
      </c>
      <c r="C79" s="5"/>
      <c r="D79" s="5"/>
      <c r="E79" s="5"/>
      <c r="F79" s="5"/>
      <c r="G79" s="7"/>
      <c r="H79" s="7"/>
      <c r="I79" s="8"/>
      <c r="J79" s="9">
        <f>SUBTOTAL(9,J77:J78)</f>
        <v>145500</v>
      </c>
      <c r="K79" s="9">
        <f>SUBTOTAL(9,K77:K78)</f>
        <v>168779.99999999997</v>
      </c>
    </row>
    <row r="80" spans="1:11" outlineLevel="3" x14ac:dyDescent="0.2">
      <c r="A80" s="6">
        <v>41396</v>
      </c>
      <c r="B80" s="5" t="s">
        <v>26</v>
      </c>
      <c r="C80" s="5" t="s">
        <v>15</v>
      </c>
      <c r="D80" s="5" t="s">
        <v>31</v>
      </c>
      <c r="E80" s="5" t="s">
        <v>35</v>
      </c>
      <c r="F80" s="5">
        <v>250</v>
      </c>
      <c r="G80" s="7">
        <v>80</v>
      </c>
      <c r="H80" s="7">
        <v>2500</v>
      </c>
      <c r="I80" s="8">
        <v>0.03</v>
      </c>
      <c r="J80" s="9">
        <f>G80*H80*(1-I80)</f>
        <v>194000</v>
      </c>
      <c r="K80" s="9">
        <f>J80*1.16</f>
        <v>225039.99999999997</v>
      </c>
    </row>
    <row r="81" spans="1:11" outlineLevel="3" x14ac:dyDescent="0.2">
      <c r="A81" s="6">
        <v>41396</v>
      </c>
      <c r="B81" s="5" t="s">
        <v>26</v>
      </c>
      <c r="C81" s="5" t="s">
        <v>20</v>
      </c>
      <c r="D81" s="5" t="s">
        <v>31</v>
      </c>
      <c r="E81" s="5" t="s">
        <v>35</v>
      </c>
      <c r="F81" s="5">
        <v>500</v>
      </c>
      <c r="G81" s="7">
        <v>80</v>
      </c>
      <c r="H81" s="7">
        <v>5000</v>
      </c>
      <c r="I81" s="8">
        <v>0.03</v>
      </c>
      <c r="J81" s="9">
        <f>G81*H81*(1-I81)</f>
        <v>388000</v>
      </c>
      <c r="K81" s="9">
        <f>J81*1.16</f>
        <v>450079.99999999994</v>
      </c>
    </row>
    <row r="82" spans="1:11" outlineLevel="2" x14ac:dyDescent="0.2">
      <c r="A82" s="6"/>
      <c r="B82" s="5" t="s">
        <v>93</v>
      </c>
      <c r="C82" s="5"/>
      <c r="D82" s="5"/>
      <c r="E82" s="5"/>
      <c r="F82" s="5"/>
      <c r="G82" s="7"/>
      <c r="H82" s="7"/>
      <c r="I82" s="8"/>
      <c r="J82" s="9">
        <f>SUBTOTAL(9,J80:J81)</f>
        <v>582000</v>
      </c>
      <c r="K82" s="9">
        <f>SUBTOTAL(9,K80:K81)</f>
        <v>675119.99999999988</v>
      </c>
    </row>
    <row r="83" spans="1:11" outlineLevel="3" x14ac:dyDescent="0.2">
      <c r="A83" s="6">
        <v>41396</v>
      </c>
      <c r="B83" s="5" t="s">
        <v>28</v>
      </c>
      <c r="C83" s="5" t="s">
        <v>15</v>
      </c>
      <c r="D83" s="5" t="s">
        <v>31</v>
      </c>
      <c r="E83" s="5" t="s">
        <v>35</v>
      </c>
      <c r="F83" s="5">
        <v>2000</v>
      </c>
      <c r="G83" s="7">
        <v>30</v>
      </c>
      <c r="H83" s="7">
        <v>20000</v>
      </c>
      <c r="I83" s="8">
        <v>0.03</v>
      </c>
      <c r="J83" s="9">
        <f>G83*H83*(1-I83)</f>
        <v>582000</v>
      </c>
      <c r="K83" s="9">
        <f>J83*1.16</f>
        <v>675120</v>
      </c>
    </row>
    <row r="84" spans="1:11" outlineLevel="2" x14ac:dyDescent="0.2">
      <c r="A84" s="6"/>
      <c r="B84" s="5" t="s">
        <v>91</v>
      </c>
      <c r="C84" s="5"/>
      <c r="D84" s="5"/>
      <c r="E84" s="5"/>
      <c r="F84" s="5"/>
      <c r="G84" s="7"/>
      <c r="H84" s="7"/>
      <c r="I84" s="8"/>
      <c r="J84" s="9">
        <f>SUBTOTAL(9,J83:J83)</f>
        <v>582000</v>
      </c>
      <c r="K84" s="9">
        <f>SUBTOTAL(9,K83:K83)</f>
        <v>675120</v>
      </c>
    </row>
    <row r="85" spans="1:11" outlineLevel="3" x14ac:dyDescent="0.2">
      <c r="A85" s="6">
        <v>41396</v>
      </c>
      <c r="B85" s="5" t="s">
        <v>25</v>
      </c>
      <c r="C85" s="5" t="s">
        <v>11</v>
      </c>
      <c r="D85" s="5" t="s">
        <v>31</v>
      </c>
      <c r="E85" s="5" t="s">
        <v>35</v>
      </c>
      <c r="F85" s="5">
        <v>5000</v>
      </c>
      <c r="G85" s="7">
        <v>150</v>
      </c>
      <c r="H85" s="7">
        <v>5000</v>
      </c>
      <c r="I85" s="8">
        <v>0.03</v>
      </c>
      <c r="J85" s="9">
        <f>G85*H85*(1-I85)</f>
        <v>727500</v>
      </c>
      <c r="K85" s="9">
        <f>J85*1.16</f>
        <v>843900</v>
      </c>
    </row>
    <row r="86" spans="1:11" outlineLevel="2" x14ac:dyDescent="0.2">
      <c r="A86" s="6"/>
      <c r="B86" s="5" t="s">
        <v>90</v>
      </c>
      <c r="C86" s="5"/>
      <c r="D86" s="5"/>
      <c r="E86" s="5"/>
      <c r="F86" s="5"/>
      <c r="G86" s="7"/>
      <c r="H86" s="7"/>
      <c r="I86" s="8"/>
      <c r="J86" s="9">
        <f>SUBTOTAL(9,J85:J85)</f>
        <v>727500</v>
      </c>
      <c r="K86" s="9">
        <f>SUBTOTAL(9,K85:K85)</f>
        <v>843900</v>
      </c>
    </row>
    <row r="87" spans="1:11" outlineLevel="3" x14ac:dyDescent="0.2">
      <c r="A87" s="6">
        <v>41396</v>
      </c>
      <c r="B87" s="5" t="s">
        <v>27</v>
      </c>
      <c r="C87" s="5" t="s">
        <v>15</v>
      </c>
      <c r="D87" s="5" t="s">
        <v>31</v>
      </c>
      <c r="E87" s="5" t="s">
        <v>35</v>
      </c>
      <c r="F87" s="5">
        <v>1500</v>
      </c>
      <c r="G87" s="7">
        <v>60</v>
      </c>
      <c r="H87" s="7">
        <v>15000</v>
      </c>
      <c r="I87" s="8">
        <v>0.03</v>
      </c>
      <c r="J87" s="9">
        <f>G87*H87*(1-I87)</f>
        <v>873000</v>
      </c>
      <c r="K87" s="9">
        <f>J87*1.16</f>
        <v>1012679.9999999999</v>
      </c>
    </row>
    <row r="88" spans="1:11" outlineLevel="3" x14ac:dyDescent="0.2">
      <c r="A88" s="6">
        <v>41396</v>
      </c>
      <c r="B88" s="5" t="s">
        <v>27</v>
      </c>
      <c r="C88" s="5" t="s">
        <v>19</v>
      </c>
      <c r="D88" s="5" t="s">
        <v>31</v>
      </c>
      <c r="E88" s="5" t="s">
        <v>35</v>
      </c>
      <c r="F88" s="5">
        <v>250</v>
      </c>
      <c r="G88" s="7">
        <v>655</v>
      </c>
      <c r="H88" s="7">
        <v>2500</v>
      </c>
      <c r="I88" s="8">
        <v>0.03</v>
      </c>
      <c r="J88" s="9">
        <f>G88*H88*(1-I88)</f>
        <v>1588375</v>
      </c>
      <c r="K88" s="9">
        <f>J88*1.16</f>
        <v>1842514.9999999998</v>
      </c>
    </row>
    <row r="89" spans="1:11" outlineLevel="2" x14ac:dyDescent="0.2">
      <c r="A89" s="6"/>
      <c r="B89" s="5" t="s">
        <v>89</v>
      </c>
      <c r="C89" s="5"/>
      <c r="D89" s="5"/>
      <c r="E89" s="5"/>
      <c r="F89" s="5"/>
      <c r="G89" s="7"/>
      <c r="H89" s="7"/>
      <c r="I89" s="8"/>
      <c r="J89" s="9">
        <f>SUBTOTAL(9,J87:J88)</f>
        <v>2461375</v>
      </c>
      <c r="K89" s="9">
        <f>SUBTOTAL(9,K87:K88)</f>
        <v>2855194.9999999995</v>
      </c>
    </row>
    <row r="90" spans="1:11" outlineLevel="3" x14ac:dyDescent="0.2">
      <c r="A90" s="6">
        <v>41396</v>
      </c>
      <c r="B90" s="5" t="s">
        <v>29</v>
      </c>
      <c r="C90" s="5" t="s">
        <v>12</v>
      </c>
      <c r="D90" s="5" t="s">
        <v>31</v>
      </c>
      <c r="E90" s="5" t="s">
        <v>35</v>
      </c>
      <c r="F90" s="5">
        <v>250</v>
      </c>
      <c r="G90" s="7">
        <v>1100</v>
      </c>
      <c r="H90" s="7">
        <v>2500</v>
      </c>
      <c r="I90" s="8">
        <v>0.03</v>
      </c>
      <c r="J90" s="9">
        <f>G90*H90*(1-I90)</f>
        <v>2667500</v>
      </c>
      <c r="K90" s="9">
        <f>J90*1.16</f>
        <v>3094300</v>
      </c>
    </row>
    <row r="91" spans="1:11" outlineLevel="2" x14ac:dyDescent="0.2">
      <c r="A91" s="6"/>
      <c r="B91" s="5" t="s">
        <v>92</v>
      </c>
      <c r="C91" s="5"/>
      <c r="D91" s="5"/>
      <c r="E91" s="5"/>
      <c r="F91" s="5"/>
      <c r="G91" s="7"/>
      <c r="H91" s="7"/>
      <c r="I91" s="8"/>
      <c r="J91" s="9">
        <f>SUBTOTAL(9,J90:J90)</f>
        <v>2667500</v>
      </c>
      <c r="K91" s="9">
        <f>SUBTOTAL(9,K90:K90)</f>
        <v>3094300</v>
      </c>
    </row>
    <row r="92" spans="1:11" outlineLevel="3" x14ac:dyDescent="0.2">
      <c r="A92" s="6">
        <v>41396</v>
      </c>
      <c r="B92" s="5" t="s">
        <v>25</v>
      </c>
      <c r="C92" s="5" t="s">
        <v>16</v>
      </c>
      <c r="D92" s="5" t="s">
        <v>31</v>
      </c>
      <c r="E92" s="5" t="s">
        <v>35</v>
      </c>
      <c r="F92" s="5">
        <v>1000</v>
      </c>
      <c r="G92" s="7">
        <v>295</v>
      </c>
      <c r="H92" s="7">
        <v>10000</v>
      </c>
      <c r="I92" s="8">
        <v>0.03</v>
      </c>
      <c r="J92" s="9">
        <f>G92*H92*(1-I92)</f>
        <v>2861500</v>
      </c>
      <c r="K92" s="9">
        <f>J92*1.16</f>
        <v>3319340</v>
      </c>
    </row>
    <row r="93" spans="1:11" outlineLevel="3" x14ac:dyDescent="0.2">
      <c r="A93" s="6">
        <v>41396</v>
      </c>
      <c r="B93" s="5" t="s">
        <v>25</v>
      </c>
      <c r="C93" s="5" t="s">
        <v>10</v>
      </c>
      <c r="D93" s="5" t="s">
        <v>31</v>
      </c>
      <c r="E93" s="5" t="s">
        <v>35</v>
      </c>
      <c r="F93" s="5">
        <v>250</v>
      </c>
      <c r="G93" s="7">
        <v>1495</v>
      </c>
      <c r="H93" s="7">
        <v>2500</v>
      </c>
      <c r="I93" s="8">
        <v>0.03</v>
      </c>
      <c r="J93" s="9">
        <f>G93*H93*(1-I93)</f>
        <v>3625375</v>
      </c>
      <c r="K93" s="9">
        <f>J93*1.16</f>
        <v>4205435</v>
      </c>
    </row>
    <row r="94" spans="1:11" outlineLevel="2" x14ac:dyDescent="0.2">
      <c r="A94" s="6"/>
      <c r="B94" s="5" t="s">
        <v>90</v>
      </c>
      <c r="C94" s="5"/>
      <c r="D94" s="5"/>
      <c r="E94" s="5"/>
      <c r="F94" s="5"/>
      <c r="G94" s="7"/>
      <c r="H94" s="7"/>
      <c r="I94" s="8"/>
      <c r="J94" s="9">
        <f>SUBTOTAL(9,J92:J93)</f>
        <v>6486875</v>
      </c>
      <c r="K94" s="9">
        <f>SUBTOTAL(9,K92:K93)</f>
        <v>7524775</v>
      </c>
    </row>
    <row r="95" spans="1:11" outlineLevel="3" x14ac:dyDescent="0.2">
      <c r="A95" s="6">
        <v>41396</v>
      </c>
      <c r="B95" s="5" t="s">
        <v>27</v>
      </c>
      <c r="C95" s="5" t="s">
        <v>14</v>
      </c>
      <c r="D95" s="5" t="s">
        <v>31</v>
      </c>
      <c r="E95" s="5" t="s">
        <v>35</v>
      </c>
      <c r="F95" s="5">
        <v>1000</v>
      </c>
      <c r="G95" s="7">
        <v>380</v>
      </c>
      <c r="H95" s="7">
        <v>10000</v>
      </c>
      <c r="I95" s="8">
        <v>0.03</v>
      </c>
      <c r="J95" s="9">
        <f>G95*H95*(1-I95)</f>
        <v>3686000</v>
      </c>
      <c r="K95" s="9">
        <f>J95*1.16</f>
        <v>4275760</v>
      </c>
    </row>
    <row r="96" spans="1:11" outlineLevel="2" x14ac:dyDescent="0.2">
      <c r="A96" s="6"/>
      <c r="B96" s="5" t="s">
        <v>89</v>
      </c>
      <c r="C96" s="5"/>
      <c r="D96" s="5"/>
      <c r="E96" s="5"/>
      <c r="F96" s="5"/>
      <c r="G96" s="7"/>
      <c r="H96" s="7"/>
      <c r="I96" s="8"/>
      <c r="J96" s="9">
        <f>SUBTOTAL(9,J95:J95)</f>
        <v>3686000</v>
      </c>
      <c r="K96" s="9">
        <f>SUBTOTAL(9,K95:K95)</f>
        <v>4275760</v>
      </c>
    </row>
    <row r="97" spans="1:11" outlineLevel="3" x14ac:dyDescent="0.2">
      <c r="A97" s="6">
        <v>41396</v>
      </c>
      <c r="B97" s="5" t="s">
        <v>26</v>
      </c>
      <c r="C97" s="5" t="s">
        <v>21</v>
      </c>
      <c r="D97" s="5" t="s">
        <v>31</v>
      </c>
      <c r="E97" s="5" t="s">
        <v>35</v>
      </c>
      <c r="F97" s="5">
        <v>5000</v>
      </c>
      <c r="G97" s="7">
        <v>775</v>
      </c>
      <c r="H97" s="7">
        <v>5000</v>
      </c>
      <c r="I97" s="8">
        <v>0.03</v>
      </c>
      <c r="J97" s="9">
        <f>G97*H97*(1-I97)</f>
        <v>3758750</v>
      </c>
      <c r="K97" s="9">
        <f>J97*1.16</f>
        <v>4360150</v>
      </c>
    </row>
    <row r="98" spans="1:11" outlineLevel="2" x14ac:dyDescent="0.2">
      <c r="A98" s="6"/>
      <c r="B98" s="5" t="s">
        <v>93</v>
      </c>
      <c r="C98" s="5"/>
      <c r="D98" s="5"/>
      <c r="E98" s="5"/>
      <c r="F98" s="5"/>
      <c r="G98" s="7"/>
      <c r="H98" s="7"/>
      <c r="I98" s="8"/>
      <c r="J98" s="9">
        <f>SUBTOTAL(9,J97:J97)</f>
        <v>3758750</v>
      </c>
      <c r="K98" s="9">
        <f>SUBTOTAL(9,K97:K97)</f>
        <v>4360150</v>
      </c>
    </row>
    <row r="99" spans="1:11" outlineLevel="3" x14ac:dyDescent="0.2">
      <c r="A99" s="6">
        <v>41396</v>
      </c>
      <c r="B99" s="5" t="s">
        <v>28</v>
      </c>
      <c r="C99" s="5" t="s">
        <v>11</v>
      </c>
      <c r="D99" s="5" t="s">
        <v>31</v>
      </c>
      <c r="E99" s="5" t="s">
        <v>35</v>
      </c>
      <c r="F99" s="5">
        <v>3000</v>
      </c>
      <c r="G99" s="7">
        <v>140</v>
      </c>
      <c r="H99" s="7">
        <v>30000</v>
      </c>
      <c r="I99" s="8">
        <v>0.03</v>
      </c>
      <c r="J99" s="9">
        <f>G99*H99*(1-I99)</f>
        <v>4074000</v>
      </c>
      <c r="K99" s="9">
        <f>J99*1.16</f>
        <v>4725840</v>
      </c>
    </row>
    <row r="100" spans="1:11" outlineLevel="2" x14ac:dyDescent="0.2">
      <c r="A100" s="6"/>
      <c r="B100" s="5" t="s">
        <v>91</v>
      </c>
      <c r="C100" s="5"/>
      <c r="D100" s="5"/>
      <c r="E100" s="5"/>
      <c r="F100" s="5"/>
      <c r="G100" s="7"/>
      <c r="H100" s="7"/>
      <c r="I100" s="8"/>
      <c r="J100" s="9">
        <f>SUBTOTAL(9,J99:J99)</f>
        <v>4074000</v>
      </c>
      <c r="K100" s="9">
        <f>SUBTOTAL(9,K99:K99)</f>
        <v>4725840</v>
      </c>
    </row>
    <row r="101" spans="1:11" outlineLevel="3" x14ac:dyDescent="0.2">
      <c r="A101" s="6">
        <v>41396</v>
      </c>
      <c r="B101" s="5" t="s">
        <v>25</v>
      </c>
      <c r="C101" s="5" t="s">
        <v>21</v>
      </c>
      <c r="D101" s="5" t="s">
        <v>31</v>
      </c>
      <c r="E101" s="5" t="s">
        <v>35</v>
      </c>
      <c r="F101" s="5">
        <v>500</v>
      </c>
      <c r="G101" s="7">
        <v>895</v>
      </c>
      <c r="H101" s="7">
        <v>5000</v>
      </c>
      <c r="I101" s="8">
        <v>0.03</v>
      </c>
      <c r="J101" s="9">
        <f>G101*H101*(1-I101)</f>
        <v>4340750</v>
      </c>
      <c r="K101" s="9">
        <f>J101*1.16</f>
        <v>5035270</v>
      </c>
    </row>
    <row r="102" spans="1:11" outlineLevel="3" x14ac:dyDescent="0.2">
      <c r="A102" s="6">
        <v>41396</v>
      </c>
      <c r="B102" s="5" t="s">
        <v>25</v>
      </c>
      <c r="C102" s="5" t="s">
        <v>20</v>
      </c>
      <c r="D102" s="5" t="s">
        <v>31</v>
      </c>
      <c r="E102" s="5" t="s">
        <v>35</v>
      </c>
      <c r="F102" s="5">
        <v>3000</v>
      </c>
      <c r="G102" s="7">
        <v>150</v>
      </c>
      <c r="H102" s="7">
        <v>30000</v>
      </c>
      <c r="I102" s="8">
        <v>0.03</v>
      </c>
      <c r="J102" s="9">
        <f>G102*H102*(1-I102)</f>
        <v>4365000</v>
      </c>
      <c r="K102" s="9">
        <f>J102*1.16</f>
        <v>5063400</v>
      </c>
    </row>
    <row r="103" spans="1:11" outlineLevel="2" x14ac:dyDescent="0.2">
      <c r="A103" s="6"/>
      <c r="B103" s="5" t="s">
        <v>90</v>
      </c>
      <c r="C103" s="5"/>
      <c r="D103" s="5"/>
      <c r="E103" s="5"/>
      <c r="F103" s="5"/>
      <c r="G103" s="7"/>
      <c r="H103" s="7"/>
      <c r="I103" s="8"/>
      <c r="J103" s="9">
        <f>SUBTOTAL(9,J101:J102)</f>
        <v>8705750</v>
      </c>
      <c r="K103" s="9">
        <f>SUBTOTAL(9,K101:K102)</f>
        <v>10098670</v>
      </c>
    </row>
    <row r="104" spans="1:11" outlineLevel="3" x14ac:dyDescent="0.2">
      <c r="A104" s="6">
        <v>41396</v>
      </c>
      <c r="B104" s="5" t="s">
        <v>26</v>
      </c>
      <c r="C104" s="5" t="s">
        <v>16</v>
      </c>
      <c r="D104" s="5" t="s">
        <v>31</v>
      </c>
      <c r="E104" s="5" t="s">
        <v>35</v>
      </c>
      <c r="F104" s="5">
        <v>3000</v>
      </c>
      <c r="G104" s="7">
        <v>175</v>
      </c>
      <c r="H104" s="7">
        <v>30000</v>
      </c>
      <c r="I104" s="8">
        <v>0.03</v>
      </c>
      <c r="J104" s="9">
        <f>G104*H104*(1-I104)</f>
        <v>5092500</v>
      </c>
      <c r="K104" s="9">
        <f>J104*1.16</f>
        <v>5907300</v>
      </c>
    </row>
    <row r="105" spans="1:11" outlineLevel="2" x14ac:dyDescent="0.2">
      <c r="A105" s="6"/>
      <c r="B105" s="5" t="s">
        <v>93</v>
      </c>
      <c r="C105" s="5"/>
      <c r="D105" s="5"/>
      <c r="E105" s="5"/>
      <c r="F105" s="5"/>
      <c r="G105" s="7"/>
      <c r="H105" s="7"/>
      <c r="I105" s="8"/>
      <c r="J105" s="9">
        <f>SUBTOTAL(9,J104:J104)</f>
        <v>5092500</v>
      </c>
      <c r="K105" s="9">
        <f>SUBTOTAL(9,K104:K104)</f>
        <v>5907300</v>
      </c>
    </row>
    <row r="106" spans="1:11" outlineLevel="3" x14ac:dyDescent="0.2">
      <c r="A106" s="6">
        <v>41396</v>
      </c>
      <c r="B106" s="5" t="s">
        <v>28</v>
      </c>
      <c r="C106" s="5" t="s">
        <v>22</v>
      </c>
      <c r="D106" s="5" t="s">
        <v>31</v>
      </c>
      <c r="E106" s="5" t="s">
        <v>35</v>
      </c>
      <c r="F106" s="5">
        <v>250</v>
      </c>
      <c r="G106" s="7">
        <v>2335</v>
      </c>
      <c r="H106" s="7">
        <v>2500</v>
      </c>
      <c r="I106" s="8">
        <v>0.03</v>
      </c>
      <c r="J106" s="9">
        <f>G106*H106*(1-I106)</f>
        <v>5662375</v>
      </c>
      <c r="K106" s="9">
        <f>J106*1.16</f>
        <v>6568355</v>
      </c>
    </row>
    <row r="107" spans="1:11" outlineLevel="3" x14ac:dyDescent="0.2">
      <c r="A107" s="6">
        <v>41396</v>
      </c>
      <c r="B107" s="5" t="s">
        <v>28</v>
      </c>
      <c r="C107" s="5" t="s">
        <v>12</v>
      </c>
      <c r="D107" s="5" t="s">
        <v>31</v>
      </c>
      <c r="E107" s="5" t="s">
        <v>35</v>
      </c>
      <c r="F107" s="5">
        <v>5000</v>
      </c>
      <c r="G107" s="7">
        <v>1340</v>
      </c>
      <c r="H107" s="7">
        <v>5000</v>
      </c>
      <c r="I107" s="8">
        <v>0.03</v>
      </c>
      <c r="J107" s="9">
        <f>G107*H107*(1-I107)</f>
        <v>6499000</v>
      </c>
      <c r="K107" s="9">
        <f>J107*1.16</f>
        <v>7538839.9999999991</v>
      </c>
    </row>
    <row r="108" spans="1:11" outlineLevel="2" x14ac:dyDescent="0.2">
      <c r="A108" s="6"/>
      <c r="B108" s="5" t="s">
        <v>91</v>
      </c>
      <c r="C108" s="5"/>
      <c r="D108" s="5"/>
      <c r="E108" s="5"/>
      <c r="F108" s="5"/>
      <c r="G108" s="7"/>
      <c r="H108" s="7"/>
      <c r="I108" s="8"/>
      <c r="J108" s="9">
        <f>SUBTOTAL(9,J106:J107)</f>
        <v>12161375</v>
      </c>
      <c r="K108" s="9">
        <f>SUBTOTAL(9,K106:K107)</f>
        <v>14107195</v>
      </c>
    </row>
    <row r="109" spans="1:11" outlineLevel="3" x14ac:dyDescent="0.2">
      <c r="A109" s="6">
        <v>41396</v>
      </c>
      <c r="B109" s="5" t="s">
        <v>27</v>
      </c>
      <c r="C109" s="5" t="s">
        <v>16</v>
      </c>
      <c r="D109" s="5" t="s">
        <v>31</v>
      </c>
      <c r="E109" s="5" t="s">
        <v>35</v>
      </c>
      <c r="F109" s="5">
        <v>500</v>
      </c>
      <c r="G109" s="7">
        <v>1580</v>
      </c>
      <c r="H109" s="7">
        <v>5000</v>
      </c>
      <c r="I109" s="8">
        <v>0.03</v>
      </c>
      <c r="J109" s="9">
        <f>G109*H109*(1-I109)</f>
        <v>7663000</v>
      </c>
      <c r="K109" s="9">
        <f>J109*1.16</f>
        <v>8889080</v>
      </c>
    </row>
    <row r="110" spans="1:11" outlineLevel="2" x14ac:dyDescent="0.2">
      <c r="A110" s="6"/>
      <c r="B110" s="5" t="s">
        <v>89</v>
      </c>
      <c r="C110" s="5"/>
      <c r="D110" s="5"/>
      <c r="E110" s="5"/>
      <c r="F110" s="5"/>
      <c r="G110" s="7"/>
      <c r="H110" s="7"/>
      <c r="I110" s="8"/>
      <c r="J110" s="9">
        <f>SUBTOTAL(9,J109:J109)</f>
        <v>7663000</v>
      </c>
      <c r="K110" s="9">
        <f>SUBTOTAL(9,K109:K109)</f>
        <v>8889080</v>
      </c>
    </row>
    <row r="111" spans="1:11" outlineLevel="3" x14ac:dyDescent="0.2">
      <c r="A111" s="6">
        <v>41396</v>
      </c>
      <c r="B111" s="5" t="s">
        <v>26</v>
      </c>
      <c r="C111" s="5" t="s">
        <v>23</v>
      </c>
      <c r="D111" s="5" t="s">
        <v>31</v>
      </c>
      <c r="E111" s="5" t="s">
        <v>35</v>
      </c>
      <c r="F111" s="5">
        <v>250</v>
      </c>
      <c r="G111" s="7">
        <v>3175</v>
      </c>
      <c r="H111" s="7">
        <v>2500</v>
      </c>
      <c r="I111" s="8">
        <v>0.03</v>
      </c>
      <c r="J111" s="9">
        <f>G111*H111*(1-I111)</f>
        <v>7699375</v>
      </c>
      <c r="K111" s="9">
        <f>J111*1.16</f>
        <v>8931275</v>
      </c>
    </row>
    <row r="112" spans="1:11" outlineLevel="2" x14ac:dyDescent="0.2">
      <c r="A112" s="6"/>
      <c r="B112" s="5" t="s">
        <v>93</v>
      </c>
      <c r="C112" s="5"/>
      <c r="D112" s="5"/>
      <c r="E112" s="5"/>
      <c r="F112" s="5"/>
      <c r="G112" s="7"/>
      <c r="H112" s="7"/>
      <c r="I112" s="8"/>
      <c r="J112" s="9">
        <f>SUBTOTAL(9,J111:J111)</f>
        <v>7699375</v>
      </c>
      <c r="K112" s="9">
        <f>SUBTOTAL(9,K111:K111)</f>
        <v>8931275</v>
      </c>
    </row>
    <row r="113" spans="1:11" outlineLevel="3" x14ac:dyDescent="0.2">
      <c r="A113" s="6">
        <v>41396</v>
      </c>
      <c r="B113" s="5" t="s">
        <v>28</v>
      </c>
      <c r="C113" s="5" t="s">
        <v>19</v>
      </c>
      <c r="D113" s="5" t="s">
        <v>31</v>
      </c>
      <c r="E113" s="5" t="s">
        <v>35</v>
      </c>
      <c r="F113" s="5">
        <v>1500</v>
      </c>
      <c r="G113" s="7">
        <v>535</v>
      </c>
      <c r="H113" s="7">
        <v>15000</v>
      </c>
      <c r="I113" s="8">
        <v>0.03</v>
      </c>
      <c r="J113" s="9">
        <f>G113*H113*(1-I113)</f>
        <v>7784250</v>
      </c>
      <c r="K113" s="9">
        <f>J113*1.16</f>
        <v>9029730</v>
      </c>
    </row>
    <row r="114" spans="1:11" outlineLevel="2" x14ac:dyDescent="0.2">
      <c r="A114" s="6"/>
      <c r="B114" s="5" t="s">
        <v>91</v>
      </c>
      <c r="C114" s="5"/>
      <c r="D114" s="5"/>
      <c r="E114" s="5"/>
      <c r="F114" s="5"/>
      <c r="G114" s="7"/>
      <c r="H114" s="7"/>
      <c r="I114" s="8"/>
      <c r="J114" s="9">
        <f>SUBTOTAL(9,J113:J113)</f>
        <v>7784250</v>
      </c>
      <c r="K114" s="9">
        <f>SUBTOTAL(9,K113:K113)</f>
        <v>9029730</v>
      </c>
    </row>
    <row r="115" spans="1:11" outlineLevel="3" x14ac:dyDescent="0.2">
      <c r="A115" s="6">
        <v>41396</v>
      </c>
      <c r="B115" s="5" t="s">
        <v>29</v>
      </c>
      <c r="C115" s="5" t="s">
        <v>10</v>
      </c>
      <c r="D115" s="5" t="s">
        <v>31</v>
      </c>
      <c r="E115" s="5" t="s">
        <v>35</v>
      </c>
      <c r="F115" s="5">
        <v>5000</v>
      </c>
      <c r="G115" s="7">
        <v>1615</v>
      </c>
      <c r="H115" s="7">
        <v>5000</v>
      </c>
      <c r="I115" s="8">
        <v>0.03</v>
      </c>
      <c r="J115" s="9">
        <f>G115*H115*(1-I115)</f>
        <v>7832750</v>
      </c>
      <c r="K115" s="9">
        <f>J115*1.16</f>
        <v>9085990</v>
      </c>
    </row>
    <row r="116" spans="1:11" outlineLevel="3" x14ac:dyDescent="0.2">
      <c r="A116" s="6">
        <v>41396</v>
      </c>
      <c r="B116" s="5" t="s">
        <v>29</v>
      </c>
      <c r="C116" s="5" t="s">
        <v>19</v>
      </c>
      <c r="D116" s="5" t="s">
        <v>31</v>
      </c>
      <c r="E116" s="5" t="s">
        <v>35</v>
      </c>
      <c r="F116" s="5">
        <v>2000</v>
      </c>
      <c r="G116" s="7">
        <v>415</v>
      </c>
      <c r="H116" s="7">
        <v>20000</v>
      </c>
      <c r="I116" s="8">
        <v>0.03</v>
      </c>
      <c r="J116" s="9">
        <f>G116*H116*(1-I116)</f>
        <v>8051000</v>
      </c>
      <c r="K116" s="9">
        <f>J116*1.16</f>
        <v>9339160</v>
      </c>
    </row>
    <row r="117" spans="1:11" outlineLevel="2" x14ac:dyDescent="0.2">
      <c r="A117" s="6"/>
      <c r="B117" s="5" t="s">
        <v>92</v>
      </c>
      <c r="C117" s="5"/>
      <c r="D117" s="5"/>
      <c r="E117" s="5"/>
      <c r="F117" s="5"/>
      <c r="G117" s="7"/>
      <c r="H117" s="7"/>
      <c r="I117" s="8"/>
      <c r="J117" s="9">
        <f>SUBTOTAL(9,J115:J116)</f>
        <v>15883750</v>
      </c>
      <c r="K117" s="9">
        <f>SUBTOTAL(9,K115:K116)</f>
        <v>18425150</v>
      </c>
    </row>
    <row r="118" spans="1:11" outlineLevel="3" x14ac:dyDescent="0.2">
      <c r="A118" s="6">
        <v>41396</v>
      </c>
      <c r="B118" s="5" t="s">
        <v>28</v>
      </c>
      <c r="C118" s="5" t="s">
        <v>18</v>
      </c>
      <c r="D118" s="5" t="s">
        <v>31</v>
      </c>
      <c r="E118" s="5" t="s">
        <v>35</v>
      </c>
      <c r="F118" s="5">
        <v>500</v>
      </c>
      <c r="G118" s="7">
        <v>1735</v>
      </c>
      <c r="H118" s="7">
        <v>5000</v>
      </c>
      <c r="I118" s="8">
        <v>0.03</v>
      </c>
      <c r="J118" s="9">
        <f>G118*H118*(1-I118)</f>
        <v>8414750</v>
      </c>
      <c r="K118" s="9">
        <f>J118*1.16</f>
        <v>9761110</v>
      </c>
    </row>
    <row r="119" spans="1:11" outlineLevel="3" x14ac:dyDescent="0.2">
      <c r="A119" s="6">
        <v>41396</v>
      </c>
      <c r="B119" s="5" t="s">
        <v>28</v>
      </c>
      <c r="C119" s="5" t="s">
        <v>17</v>
      </c>
      <c r="D119" s="5" t="s">
        <v>31</v>
      </c>
      <c r="E119" s="5" t="s">
        <v>35</v>
      </c>
      <c r="F119" s="5">
        <v>1000</v>
      </c>
      <c r="G119" s="7">
        <v>1135</v>
      </c>
      <c r="H119" s="7">
        <v>10000</v>
      </c>
      <c r="I119" s="8">
        <v>0.03</v>
      </c>
      <c r="J119" s="9">
        <f>G119*H119*(1-I119)</f>
        <v>11009500</v>
      </c>
      <c r="K119" s="9">
        <f>J119*1.16</f>
        <v>12771020</v>
      </c>
    </row>
    <row r="120" spans="1:11" outlineLevel="2" x14ac:dyDescent="0.2">
      <c r="A120" s="6"/>
      <c r="B120" s="5" t="s">
        <v>91</v>
      </c>
      <c r="C120" s="5"/>
      <c r="D120" s="5"/>
      <c r="E120" s="5"/>
      <c r="F120" s="5"/>
      <c r="G120" s="7"/>
      <c r="H120" s="7"/>
      <c r="I120" s="8"/>
      <c r="J120" s="9">
        <f>SUBTOTAL(9,J118:J119)</f>
        <v>19424250</v>
      </c>
      <c r="K120" s="9">
        <f>SUBTOTAL(9,K118:K119)</f>
        <v>22532130</v>
      </c>
    </row>
    <row r="121" spans="1:11" outlineLevel="3" x14ac:dyDescent="0.2">
      <c r="A121" s="6">
        <v>41396</v>
      </c>
      <c r="B121" s="5" t="s">
        <v>27</v>
      </c>
      <c r="C121" s="5" t="s">
        <v>13</v>
      </c>
      <c r="D121" s="5" t="s">
        <v>31</v>
      </c>
      <c r="E121" s="5" t="s">
        <v>35</v>
      </c>
      <c r="F121" s="5">
        <v>5000</v>
      </c>
      <c r="G121" s="7">
        <v>2455</v>
      </c>
      <c r="H121" s="7">
        <v>5000</v>
      </c>
      <c r="I121" s="8">
        <v>0.03</v>
      </c>
      <c r="J121" s="9">
        <f>G121*H121*(1-I121)</f>
        <v>11906750</v>
      </c>
      <c r="K121" s="9">
        <f>J121*1.16</f>
        <v>13811829.999999998</v>
      </c>
    </row>
    <row r="122" spans="1:11" outlineLevel="2" x14ac:dyDescent="0.2">
      <c r="A122" s="6"/>
      <c r="B122" s="5" t="s">
        <v>89</v>
      </c>
      <c r="C122" s="5"/>
      <c r="D122" s="5"/>
      <c r="E122" s="5"/>
      <c r="F122" s="5"/>
      <c r="G122" s="7"/>
      <c r="H122" s="7"/>
      <c r="I122" s="8"/>
      <c r="J122" s="9">
        <f>SUBTOTAL(9,J121:J121)</f>
        <v>11906750</v>
      </c>
      <c r="K122" s="9">
        <f>SUBTOTAL(9,K121:K121)</f>
        <v>13811829.999999998</v>
      </c>
    </row>
    <row r="123" spans="1:11" outlineLevel="3" x14ac:dyDescent="0.2">
      <c r="A123" s="6">
        <v>41396</v>
      </c>
      <c r="B123" s="5" t="s">
        <v>26</v>
      </c>
      <c r="C123" s="5" t="s">
        <v>14</v>
      </c>
      <c r="D123" s="5" t="s">
        <v>31</v>
      </c>
      <c r="E123" s="5" t="s">
        <v>35</v>
      </c>
      <c r="F123" s="5">
        <v>2000</v>
      </c>
      <c r="G123" s="7">
        <v>620</v>
      </c>
      <c r="H123" s="7">
        <v>20000</v>
      </c>
      <c r="I123" s="8">
        <v>0.03</v>
      </c>
      <c r="J123" s="9">
        <f>G123*H123*(1-I123)</f>
        <v>12028000</v>
      </c>
      <c r="K123" s="9">
        <f>J123*1.16</f>
        <v>13952479.999999998</v>
      </c>
    </row>
    <row r="124" spans="1:11" outlineLevel="3" x14ac:dyDescent="0.2">
      <c r="A124" s="6">
        <v>41396</v>
      </c>
      <c r="B124" s="5" t="s">
        <v>26</v>
      </c>
      <c r="C124" s="5" t="s">
        <v>13</v>
      </c>
      <c r="D124" s="5" t="s">
        <v>31</v>
      </c>
      <c r="E124" s="5" t="s">
        <v>35</v>
      </c>
      <c r="F124" s="5">
        <v>500</v>
      </c>
      <c r="G124" s="7">
        <v>2575</v>
      </c>
      <c r="H124" s="7">
        <v>5000</v>
      </c>
      <c r="I124" s="8">
        <v>0.03</v>
      </c>
      <c r="J124" s="9">
        <f>G124*H124*(1-I124)</f>
        <v>12488750</v>
      </c>
      <c r="K124" s="9">
        <f>J124*1.16</f>
        <v>14486949.999999998</v>
      </c>
    </row>
    <row r="125" spans="1:11" outlineLevel="2" x14ac:dyDescent="0.2">
      <c r="A125" s="6"/>
      <c r="B125" s="5" t="s">
        <v>93</v>
      </c>
      <c r="C125" s="5"/>
      <c r="D125" s="5"/>
      <c r="E125" s="5"/>
      <c r="F125" s="5"/>
      <c r="G125" s="7"/>
      <c r="H125" s="7"/>
      <c r="I125" s="8"/>
      <c r="J125" s="9">
        <f>SUBTOTAL(9,J123:J124)</f>
        <v>24516750</v>
      </c>
      <c r="K125" s="9">
        <f>SUBTOTAL(9,K123:K124)</f>
        <v>28439429.999999996</v>
      </c>
    </row>
    <row r="126" spans="1:11" outlineLevel="3" x14ac:dyDescent="0.2">
      <c r="A126" s="6">
        <v>41396</v>
      </c>
      <c r="B126" s="5" t="s">
        <v>25</v>
      </c>
      <c r="C126" s="5" t="s">
        <v>14</v>
      </c>
      <c r="D126" s="5" t="s">
        <v>31</v>
      </c>
      <c r="E126" s="5" t="s">
        <v>35</v>
      </c>
      <c r="F126" s="5">
        <v>1500</v>
      </c>
      <c r="G126" s="7">
        <v>860</v>
      </c>
      <c r="H126" s="7">
        <v>15000</v>
      </c>
      <c r="I126" s="8">
        <v>0.03</v>
      </c>
      <c r="J126" s="9">
        <f>G126*H126*(1-I126)</f>
        <v>12513000</v>
      </c>
      <c r="K126" s="9">
        <f>J126*1.16</f>
        <v>14515079.999999998</v>
      </c>
    </row>
    <row r="127" spans="1:11" outlineLevel="3" x14ac:dyDescent="0.2">
      <c r="A127" s="6">
        <v>41396</v>
      </c>
      <c r="B127" s="5" t="s">
        <v>25</v>
      </c>
      <c r="C127" s="5" t="s">
        <v>23</v>
      </c>
      <c r="D127" s="5" t="s">
        <v>31</v>
      </c>
      <c r="E127" s="5" t="s">
        <v>35</v>
      </c>
      <c r="F127" s="5">
        <v>5000</v>
      </c>
      <c r="G127" s="7">
        <v>3295</v>
      </c>
      <c r="H127" s="7">
        <v>5000</v>
      </c>
      <c r="I127" s="8">
        <v>0.03</v>
      </c>
      <c r="J127" s="9">
        <f>G127*H127*(1-I127)</f>
        <v>15980750</v>
      </c>
      <c r="K127" s="9">
        <f>J127*1.16</f>
        <v>18537670</v>
      </c>
    </row>
    <row r="128" spans="1:11" outlineLevel="2" x14ac:dyDescent="0.2">
      <c r="A128" s="6"/>
      <c r="B128" s="5" t="s">
        <v>90</v>
      </c>
      <c r="C128" s="5"/>
      <c r="D128" s="5"/>
      <c r="E128" s="5"/>
      <c r="F128" s="5"/>
      <c r="G128" s="7"/>
      <c r="H128" s="7"/>
      <c r="I128" s="8"/>
      <c r="J128" s="9">
        <f>SUBTOTAL(9,J126:J127)</f>
        <v>28493750</v>
      </c>
      <c r="K128" s="9">
        <f>SUBTOTAL(9,K126:K127)</f>
        <v>33052750</v>
      </c>
    </row>
    <row r="129" spans="1:11" outlineLevel="3" x14ac:dyDescent="0.2">
      <c r="A129" s="6">
        <v>41396</v>
      </c>
      <c r="B129" s="5" t="s">
        <v>26</v>
      </c>
      <c r="C129" s="5" t="s">
        <v>18</v>
      </c>
      <c r="D129" s="5" t="s">
        <v>31</v>
      </c>
      <c r="E129" s="5" t="s">
        <v>35</v>
      </c>
      <c r="F129" s="5">
        <v>1000</v>
      </c>
      <c r="G129" s="7">
        <v>1975</v>
      </c>
      <c r="H129" s="7">
        <v>10000</v>
      </c>
      <c r="I129" s="8">
        <v>0.03</v>
      </c>
      <c r="J129" s="9">
        <f>G129*H129*(1-I129)</f>
        <v>19157500</v>
      </c>
      <c r="K129" s="9">
        <f>J129*1.16</f>
        <v>22222700</v>
      </c>
    </row>
    <row r="130" spans="1:11" outlineLevel="3" x14ac:dyDescent="0.2">
      <c r="A130" s="6">
        <v>41396</v>
      </c>
      <c r="B130" s="5" t="s">
        <v>26</v>
      </c>
      <c r="C130" s="5" t="s">
        <v>10</v>
      </c>
      <c r="D130" s="5" t="s">
        <v>31</v>
      </c>
      <c r="E130" s="5" t="s">
        <v>35</v>
      </c>
      <c r="F130" s="5">
        <v>1500</v>
      </c>
      <c r="G130" s="7">
        <v>1375</v>
      </c>
      <c r="H130" s="7">
        <v>15000</v>
      </c>
      <c r="I130" s="8">
        <v>0.03</v>
      </c>
      <c r="J130" s="9">
        <f>G130*H130*(1-I130)</f>
        <v>20006250</v>
      </c>
      <c r="K130" s="9">
        <f>J130*1.16</f>
        <v>23207250</v>
      </c>
    </row>
    <row r="131" spans="1:11" outlineLevel="2" x14ac:dyDescent="0.2">
      <c r="A131" s="6"/>
      <c r="B131" s="5" t="s">
        <v>93</v>
      </c>
      <c r="C131" s="5"/>
      <c r="D131" s="5"/>
      <c r="E131" s="5"/>
      <c r="F131" s="5"/>
      <c r="G131" s="7"/>
      <c r="H131" s="7"/>
      <c r="I131" s="8"/>
      <c r="J131" s="9">
        <f>SUBTOTAL(9,J129:J130)</f>
        <v>39163750</v>
      </c>
      <c r="K131" s="9">
        <f>SUBTOTAL(9,K129:K130)</f>
        <v>45429950</v>
      </c>
    </row>
    <row r="132" spans="1:11" outlineLevel="3" x14ac:dyDescent="0.2">
      <c r="A132" s="6">
        <v>41396</v>
      </c>
      <c r="B132" s="5" t="s">
        <v>27</v>
      </c>
      <c r="C132" s="5" t="s">
        <v>17</v>
      </c>
      <c r="D132" s="5" t="s">
        <v>31</v>
      </c>
      <c r="E132" s="5" t="s">
        <v>35</v>
      </c>
      <c r="F132" s="5">
        <v>2000</v>
      </c>
      <c r="G132" s="7">
        <v>1255</v>
      </c>
      <c r="H132" s="7">
        <v>20000</v>
      </c>
      <c r="I132" s="8">
        <v>0.03</v>
      </c>
      <c r="J132" s="9">
        <f>G132*H132*(1-I132)</f>
        <v>24347000</v>
      </c>
      <c r="K132" s="9">
        <f>J132*1.16</f>
        <v>28242519.999999996</v>
      </c>
    </row>
    <row r="133" spans="1:11" outlineLevel="2" x14ac:dyDescent="0.2">
      <c r="A133" s="6"/>
      <c r="B133" s="5" t="s">
        <v>89</v>
      </c>
      <c r="C133" s="5"/>
      <c r="D133" s="5"/>
      <c r="E133" s="5"/>
      <c r="F133" s="5"/>
      <c r="G133" s="7"/>
      <c r="H133" s="7"/>
      <c r="I133" s="8"/>
      <c r="J133" s="9">
        <f>SUBTOTAL(9,J132:J132)</f>
        <v>24347000</v>
      </c>
      <c r="K133" s="9">
        <f>SUBTOTAL(9,K132:K132)</f>
        <v>28242519.999999996</v>
      </c>
    </row>
    <row r="134" spans="1:11" outlineLevel="3" x14ac:dyDescent="0.2">
      <c r="A134" s="6">
        <v>41396</v>
      </c>
      <c r="B134" s="5" t="s">
        <v>29</v>
      </c>
      <c r="C134" s="5" t="s">
        <v>24</v>
      </c>
      <c r="D134" s="5" t="s">
        <v>31</v>
      </c>
      <c r="E134" s="5" t="s">
        <v>35</v>
      </c>
      <c r="F134" s="5">
        <v>1000</v>
      </c>
      <c r="G134" s="7">
        <v>2815</v>
      </c>
      <c r="H134" s="7">
        <v>10000</v>
      </c>
      <c r="I134" s="8">
        <v>0.03</v>
      </c>
      <c r="J134" s="9">
        <f>G134*H134*(1-I134)</f>
        <v>27305500</v>
      </c>
      <c r="K134" s="9">
        <f>J134*1.16</f>
        <v>31674379.999999996</v>
      </c>
    </row>
    <row r="135" spans="1:11" outlineLevel="3" x14ac:dyDescent="0.2">
      <c r="A135" s="6">
        <v>41396</v>
      </c>
      <c r="B135" s="5" t="s">
        <v>29</v>
      </c>
      <c r="C135" s="5" t="s">
        <v>21</v>
      </c>
      <c r="D135" s="5" t="s">
        <v>31</v>
      </c>
      <c r="E135" s="5" t="s">
        <v>35</v>
      </c>
      <c r="F135" s="5">
        <v>3000</v>
      </c>
      <c r="G135" s="7">
        <v>1015</v>
      </c>
      <c r="H135" s="7">
        <v>30000</v>
      </c>
      <c r="I135" s="8">
        <v>0.03</v>
      </c>
      <c r="J135" s="9">
        <f>G135*H135*(1-I135)</f>
        <v>29536500</v>
      </c>
      <c r="K135" s="9">
        <f>J135*1.16</f>
        <v>34262340</v>
      </c>
    </row>
    <row r="136" spans="1:11" outlineLevel="3" x14ac:dyDescent="0.2">
      <c r="A136" s="6">
        <v>41396</v>
      </c>
      <c r="B136" s="5" t="s">
        <v>29</v>
      </c>
      <c r="C136" s="5" t="s">
        <v>22</v>
      </c>
      <c r="D136" s="5" t="s">
        <v>31</v>
      </c>
      <c r="E136" s="5" t="s">
        <v>35</v>
      </c>
      <c r="F136" s="5">
        <v>1500</v>
      </c>
      <c r="G136" s="7">
        <v>2215</v>
      </c>
      <c r="H136" s="7">
        <v>15000</v>
      </c>
      <c r="I136" s="8">
        <v>0.03</v>
      </c>
      <c r="J136" s="9">
        <f>G136*H136*(1-I136)</f>
        <v>32228250</v>
      </c>
      <c r="K136" s="9">
        <f>J136*1.16</f>
        <v>37384770</v>
      </c>
    </row>
    <row r="137" spans="1:11" outlineLevel="2" x14ac:dyDescent="0.2">
      <c r="A137" s="6"/>
      <c r="B137" s="5" t="s">
        <v>92</v>
      </c>
      <c r="C137" s="5"/>
      <c r="D137" s="5"/>
      <c r="E137" s="5"/>
      <c r="F137" s="5"/>
      <c r="G137" s="7"/>
      <c r="H137" s="7"/>
      <c r="I137" s="8"/>
      <c r="J137" s="9">
        <f>SUBTOTAL(9,J134:J136)</f>
        <v>89070250</v>
      </c>
      <c r="K137" s="9">
        <f>SUBTOTAL(9,K134:K136)</f>
        <v>103321490</v>
      </c>
    </row>
    <row r="138" spans="1:11" outlineLevel="3" x14ac:dyDescent="0.2">
      <c r="A138" s="6">
        <v>41396</v>
      </c>
      <c r="B138" s="5" t="s">
        <v>25</v>
      </c>
      <c r="C138" s="5" t="s">
        <v>22</v>
      </c>
      <c r="D138" s="5" t="s">
        <v>31</v>
      </c>
      <c r="E138" s="5" t="s">
        <v>35</v>
      </c>
      <c r="F138" s="5">
        <v>2000</v>
      </c>
      <c r="G138" s="7">
        <v>2095</v>
      </c>
      <c r="H138" s="7">
        <v>20000</v>
      </c>
      <c r="I138" s="8">
        <v>0.03</v>
      </c>
      <c r="J138" s="9">
        <f>G138*H138*(1-I138)</f>
        <v>40643000</v>
      </c>
      <c r="K138" s="9">
        <f>J138*1.16</f>
        <v>47145880</v>
      </c>
    </row>
    <row r="139" spans="1:11" outlineLevel="2" x14ac:dyDescent="0.2">
      <c r="A139" s="6"/>
      <c r="B139" s="5" t="s">
        <v>90</v>
      </c>
      <c r="C139" s="5"/>
      <c r="D139" s="5"/>
      <c r="E139" s="5"/>
      <c r="F139" s="5"/>
      <c r="G139" s="7"/>
      <c r="H139" s="7"/>
      <c r="I139" s="8"/>
      <c r="J139" s="9">
        <f>SUBTOTAL(9,J138:J138)</f>
        <v>40643000</v>
      </c>
      <c r="K139" s="9">
        <f>SUBTOTAL(9,K138:K138)</f>
        <v>47145880</v>
      </c>
    </row>
    <row r="140" spans="1:11" outlineLevel="3" x14ac:dyDescent="0.2">
      <c r="A140" s="6">
        <v>41396</v>
      </c>
      <c r="B140" s="5" t="s">
        <v>27</v>
      </c>
      <c r="C140" s="5" t="s">
        <v>23</v>
      </c>
      <c r="D140" s="5" t="s">
        <v>31</v>
      </c>
      <c r="E140" s="5" t="s">
        <v>35</v>
      </c>
      <c r="F140" s="5">
        <v>1500</v>
      </c>
      <c r="G140" s="7">
        <v>3055</v>
      </c>
      <c r="H140" s="7">
        <v>15000</v>
      </c>
      <c r="I140" s="8">
        <v>0.03</v>
      </c>
      <c r="J140" s="9">
        <f>G140*H140*(1-I140)</f>
        <v>44450250</v>
      </c>
      <c r="K140" s="9">
        <f>J140*1.16</f>
        <v>51562290</v>
      </c>
    </row>
    <row r="141" spans="1:11" outlineLevel="3" x14ac:dyDescent="0.2">
      <c r="A141" s="6">
        <v>41396</v>
      </c>
      <c r="B141" s="5" t="s">
        <v>27</v>
      </c>
      <c r="C141" s="5" t="s">
        <v>18</v>
      </c>
      <c r="D141" s="5" t="s">
        <v>31</v>
      </c>
      <c r="E141" s="5" t="s">
        <v>35</v>
      </c>
      <c r="F141" s="5">
        <v>3000</v>
      </c>
      <c r="G141" s="7">
        <v>1855</v>
      </c>
      <c r="H141" s="7">
        <v>30000</v>
      </c>
      <c r="I141" s="8">
        <v>0.03</v>
      </c>
      <c r="J141" s="9">
        <f>G141*H141*(1-I141)</f>
        <v>53980500</v>
      </c>
      <c r="K141" s="9">
        <f>J141*1.16</f>
        <v>62617379.999999993</v>
      </c>
    </row>
    <row r="142" spans="1:11" outlineLevel="2" x14ac:dyDescent="0.2">
      <c r="A142" s="6"/>
      <c r="B142" s="5" t="s">
        <v>89</v>
      </c>
      <c r="C142" s="5"/>
      <c r="D142" s="5"/>
      <c r="E142" s="5"/>
      <c r="F142" s="5"/>
      <c r="G142" s="7"/>
      <c r="H142" s="7"/>
      <c r="I142" s="8"/>
      <c r="J142" s="9">
        <f>SUBTOTAL(9,J140:J141)</f>
        <v>98430750</v>
      </c>
      <c r="K142" s="9">
        <f>SUBTOTAL(9,K140:K141)</f>
        <v>114179670</v>
      </c>
    </row>
    <row r="143" spans="1:11" outlineLevel="3" x14ac:dyDescent="0.2">
      <c r="A143" s="6">
        <v>41396</v>
      </c>
      <c r="B143" s="5" t="s">
        <v>28</v>
      </c>
      <c r="C143" s="5" t="s">
        <v>24</v>
      </c>
      <c r="D143" s="5" t="s">
        <v>31</v>
      </c>
      <c r="E143" s="5" t="s">
        <v>35</v>
      </c>
      <c r="F143" s="5">
        <v>2000</v>
      </c>
      <c r="G143" s="7">
        <v>2935</v>
      </c>
      <c r="H143" s="7">
        <v>20000</v>
      </c>
      <c r="I143" s="8">
        <v>0.03</v>
      </c>
      <c r="J143" s="9">
        <f>G143*H143*(1-I143)</f>
        <v>56939000</v>
      </c>
      <c r="K143" s="9">
        <f>J143*1.16</f>
        <v>66049239.999999993</v>
      </c>
    </row>
    <row r="144" spans="1:11" outlineLevel="2" x14ac:dyDescent="0.2">
      <c r="A144" s="6"/>
      <c r="B144" s="5" t="s">
        <v>91</v>
      </c>
      <c r="C144" s="5"/>
      <c r="D144" s="5"/>
      <c r="E144" s="5"/>
      <c r="F144" s="5"/>
      <c r="G144" s="7"/>
      <c r="H144" s="7"/>
      <c r="I144" s="8"/>
      <c r="J144" s="9">
        <f>SUBTOTAL(9,J143:J143)</f>
        <v>56939000</v>
      </c>
      <c r="K144" s="9">
        <f>SUBTOTAL(9,K143:K143)</f>
        <v>66049239.999999993</v>
      </c>
    </row>
    <row r="145" spans="1:11" outlineLevel="3" x14ac:dyDescent="0.2">
      <c r="A145" s="6">
        <v>41396</v>
      </c>
      <c r="B145" s="5" t="s">
        <v>25</v>
      </c>
      <c r="C145" s="5" t="s">
        <v>13</v>
      </c>
      <c r="D145" s="5" t="s">
        <v>31</v>
      </c>
      <c r="E145" s="5" t="s">
        <v>35</v>
      </c>
      <c r="F145" s="5">
        <v>3000</v>
      </c>
      <c r="G145" s="7">
        <v>2695</v>
      </c>
      <c r="H145" s="7">
        <v>30000</v>
      </c>
      <c r="I145" s="8">
        <v>0.03</v>
      </c>
      <c r="J145" s="9">
        <f>G145*H145*(1-I145)</f>
        <v>78424500</v>
      </c>
      <c r="K145" s="9">
        <f>J145*1.16</f>
        <v>90972420</v>
      </c>
    </row>
    <row r="146" spans="1:11" outlineLevel="2" x14ac:dyDescent="0.2">
      <c r="A146" s="6"/>
      <c r="B146" s="5" t="s">
        <v>90</v>
      </c>
      <c r="C146" s="5"/>
      <c r="D146" s="5"/>
      <c r="E146" s="5"/>
      <c r="F146" s="5"/>
      <c r="G146" s="7"/>
      <c r="H146" s="7"/>
      <c r="I146" s="8"/>
      <c r="J146" s="9">
        <f>SUBTOTAL(9,J145:J145)</f>
        <v>78424500</v>
      </c>
      <c r="K146" s="9">
        <f>SUBTOTAL(9,K145:K145)</f>
        <v>90972420</v>
      </c>
    </row>
    <row r="147" spans="1:11" outlineLevel="1" x14ac:dyDescent="0.2">
      <c r="A147" s="6" t="s">
        <v>65</v>
      </c>
      <c r="B147" s="5"/>
      <c r="C147" s="5"/>
      <c r="D147" s="5"/>
      <c r="E147" s="5"/>
      <c r="F147" s="5"/>
      <c r="G147" s="7"/>
      <c r="H147" s="7"/>
      <c r="I147" s="8"/>
      <c r="J147" s="9">
        <f>SUBTOTAL(9,J77:J145)</f>
        <v>601521250</v>
      </c>
      <c r="K147" s="9">
        <f>SUBTOTAL(9,K77:K145)</f>
        <v>697764650</v>
      </c>
    </row>
    <row r="148" spans="1:11" outlineLevel="3" x14ac:dyDescent="0.2">
      <c r="A148" s="6">
        <v>41397</v>
      </c>
      <c r="B148" s="5" t="s">
        <v>25</v>
      </c>
      <c r="C148" s="5" t="s">
        <v>11</v>
      </c>
      <c r="D148" s="5" t="s">
        <v>32</v>
      </c>
      <c r="E148" s="5" t="s">
        <v>36</v>
      </c>
      <c r="F148" s="5">
        <v>250</v>
      </c>
      <c r="G148" s="7">
        <v>50</v>
      </c>
      <c r="H148" s="7">
        <v>2500</v>
      </c>
      <c r="I148" s="8">
        <v>2.5000000000000001E-2</v>
      </c>
      <c r="J148" s="9">
        <f>G148*H148*(1-I148)</f>
        <v>121875</v>
      </c>
      <c r="K148" s="9">
        <f>J148*1.16</f>
        <v>141375</v>
      </c>
    </row>
    <row r="149" spans="1:11" outlineLevel="2" x14ac:dyDescent="0.2">
      <c r="A149" s="6"/>
      <c r="B149" s="5" t="s">
        <v>90</v>
      </c>
      <c r="C149" s="5"/>
      <c r="D149" s="5"/>
      <c r="E149" s="5"/>
      <c r="F149" s="5"/>
      <c r="G149" s="7"/>
      <c r="H149" s="7"/>
      <c r="I149" s="8"/>
      <c r="J149" s="9">
        <f>SUBTOTAL(9,J148:J148)</f>
        <v>121875</v>
      </c>
      <c r="K149" s="9">
        <f>SUBTOTAL(9,K148:K148)</f>
        <v>141375</v>
      </c>
    </row>
    <row r="150" spans="1:11" outlineLevel="3" x14ac:dyDescent="0.2">
      <c r="A150" s="6">
        <v>41397</v>
      </c>
      <c r="B150" s="5" t="s">
        <v>27</v>
      </c>
      <c r="C150" s="5" t="s">
        <v>20</v>
      </c>
      <c r="D150" s="5" t="s">
        <v>32</v>
      </c>
      <c r="E150" s="5" t="s">
        <v>36</v>
      </c>
      <c r="F150" s="5">
        <v>250</v>
      </c>
      <c r="G150" s="7">
        <v>100</v>
      </c>
      <c r="H150" s="7">
        <v>2500</v>
      </c>
      <c r="I150" s="8">
        <v>2.5000000000000001E-2</v>
      </c>
      <c r="J150" s="9">
        <f>G150*H150*(1-I150)</f>
        <v>243750</v>
      </c>
      <c r="K150" s="9">
        <f>J150*1.16</f>
        <v>282750</v>
      </c>
    </row>
    <row r="151" spans="1:11" outlineLevel="2" x14ac:dyDescent="0.2">
      <c r="A151" s="6"/>
      <c r="B151" s="5" t="s">
        <v>89</v>
      </c>
      <c r="C151" s="5"/>
      <c r="D151" s="5"/>
      <c r="E151" s="5"/>
      <c r="F151" s="5"/>
      <c r="G151" s="7"/>
      <c r="H151" s="7"/>
      <c r="I151" s="8"/>
      <c r="J151" s="9">
        <f>SUBTOTAL(9,J150:J150)</f>
        <v>243750</v>
      </c>
      <c r="K151" s="9">
        <f>SUBTOTAL(9,K150:K150)</f>
        <v>282750</v>
      </c>
    </row>
    <row r="152" spans="1:11" outlineLevel="3" x14ac:dyDescent="0.2">
      <c r="A152" s="6">
        <v>41397</v>
      </c>
      <c r="B152" s="5" t="s">
        <v>25</v>
      </c>
      <c r="C152" s="5" t="s">
        <v>20</v>
      </c>
      <c r="D152" s="5" t="s">
        <v>32</v>
      </c>
      <c r="E152" s="5" t="s">
        <v>36</v>
      </c>
      <c r="F152" s="5">
        <v>500</v>
      </c>
      <c r="G152" s="7">
        <v>50</v>
      </c>
      <c r="H152" s="7">
        <v>5000</v>
      </c>
      <c r="I152" s="8">
        <v>2.5000000000000001E-2</v>
      </c>
      <c r="J152" s="9">
        <f>G152*H152*(1-I152)</f>
        <v>243750</v>
      </c>
      <c r="K152" s="9">
        <f>J152*1.16</f>
        <v>282750</v>
      </c>
    </row>
    <row r="153" spans="1:11" outlineLevel="2" x14ac:dyDescent="0.2">
      <c r="A153" s="6"/>
      <c r="B153" s="5" t="s">
        <v>90</v>
      </c>
      <c r="C153" s="5"/>
      <c r="D153" s="5"/>
      <c r="E153" s="5"/>
      <c r="F153" s="5"/>
      <c r="G153" s="7"/>
      <c r="H153" s="7"/>
      <c r="I153" s="8"/>
      <c r="J153" s="9">
        <f>SUBTOTAL(9,J152:J152)</f>
        <v>243750</v>
      </c>
      <c r="K153" s="9">
        <f>SUBTOTAL(9,K152:K152)</f>
        <v>282750</v>
      </c>
    </row>
    <row r="154" spans="1:11" outlineLevel="3" x14ac:dyDescent="0.2">
      <c r="A154" s="6">
        <v>41397</v>
      </c>
      <c r="B154" s="5" t="s">
        <v>28</v>
      </c>
      <c r="C154" s="5" t="s">
        <v>15</v>
      </c>
      <c r="D154" s="5" t="s">
        <v>32</v>
      </c>
      <c r="E154" s="5" t="s">
        <v>36</v>
      </c>
      <c r="F154" s="5">
        <v>1000</v>
      </c>
      <c r="G154" s="7">
        <v>40</v>
      </c>
      <c r="H154" s="7">
        <v>10000</v>
      </c>
      <c r="I154" s="8">
        <v>2.5000000000000001E-2</v>
      </c>
      <c r="J154" s="9">
        <f>G154*H154*(1-I154)</f>
        <v>390000</v>
      </c>
      <c r="K154" s="9">
        <f>J154*1.16</f>
        <v>452399.99999999994</v>
      </c>
    </row>
    <row r="155" spans="1:11" outlineLevel="2" x14ac:dyDescent="0.2">
      <c r="A155" s="6"/>
      <c r="B155" s="5" t="s">
        <v>91</v>
      </c>
      <c r="C155" s="5"/>
      <c r="D155" s="5"/>
      <c r="E155" s="5"/>
      <c r="F155" s="5"/>
      <c r="G155" s="7"/>
      <c r="H155" s="7"/>
      <c r="I155" s="8"/>
      <c r="J155" s="9">
        <f>SUBTOTAL(9,J154:J154)</f>
        <v>390000</v>
      </c>
      <c r="K155" s="9">
        <f>SUBTOTAL(9,K154:K154)</f>
        <v>452399.99999999994</v>
      </c>
    </row>
    <row r="156" spans="1:11" outlineLevel="3" x14ac:dyDescent="0.2">
      <c r="A156" s="6">
        <v>41397</v>
      </c>
      <c r="B156" s="5" t="s">
        <v>29</v>
      </c>
      <c r="C156" s="5" t="s">
        <v>15</v>
      </c>
      <c r="D156" s="5" t="s">
        <v>32</v>
      </c>
      <c r="E156" s="5" t="s">
        <v>36</v>
      </c>
      <c r="F156" s="5">
        <v>3000</v>
      </c>
      <c r="G156" s="7">
        <v>20</v>
      </c>
      <c r="H156" s="7">
        <v>30000</v>
      </c>
      <c r="I156" s="8">
        <v>2.5000000000000001E-2</v>
      </c>
      <c r="J156" s="9">
        <f>G156*H156*(1-I156)</f>
        <v>585000</v>
      </c>
      <c r="K156" s="9">
        <f>J156*1.16</f>
        <v>678600</v>
      </c>
    </row>
    <row r="157" spans="1:11" outlineLevel="3" x14ac:dyDescent="0.2">
      <c r="A157" s="6">
        <v>41397</v>
      </c>
      <c r="B157" s="5" t="s">
        <v>29</v>
      </c>
      <c r="C157" s="5" t="s">
        <v>11</v>
      </c>
      <c r="D157" s="5" t="s">
        <v>32</v>
      </c>
      <c r="E157" s="5" t="s">
        <v>36</v>
      </c>
      <c r="F157" s="5">
        <v>5000</v>
      </c>
      <c r="G157" s="7">
        <v>150</v>
      </c>
      <c r="H157" s="7">
        <v>5000</v>
      </c>
      <c r="I157" s="8">
        <v>2.5000000000000001E-2</v>
      </c>
      <c r="J157" s="9">
        <f>G157*H157*(1-I157)</f>
        <v>731250</v>
      </c>
      <c r="K157" s="9">
        <f>J157*1.16</f>
        <v>848249.99999999988</v>
      </c>
    </row>
    <row r="158" spans="1:11" outlineLevel="2" x14ac:dyDescent="0.2">
      <c r="A158" s="6"/>
      <c r="B158" s="5" t="s">
        <v>92</v>
      </c>
      <c r="C158" s="5"/>
      <c r="D158" s="5"/>
      <c r="E158" s="5"/>
      <c r="F158" s="5"/>
      <c r="G158" s="7"/>
      <c r="H158" s="7"/>
      <c r="I158" s="8"/>
      <c r="J158" s="9">
        <f>SUBTOTAL(9,J156:J157)</f>
        <v>1316250</v>
      </c>
      <c r="K158" s="9">
        <f>SUBTOTAL(9,K156:K157)</f>
        <v>1526850</v>
      </c>
    </row>
    <row r="159" spans="1:11" outlineLevel="3" x14ac:dyDescent="0.2">
      <c r="A159" s="6">
        <v>41397</v>
      </c>
      <c r="B159" s="5" t="s">
        <v>27</v>
      </c>
      <c r="C159" s="5" t="s">
        <v>16</v>
      </c>
      <c r="D159" s="5" t="s">
        <v>32</v>
      </c>
      <c r="E159" s="5" t="s">
        <v>36</v>
      </c>
      <c r="F159" s="5">
        <v>5000</v>
      </c>
      <c r="G159" s="7">
        <v>180</v>
      </c>
      <c r="H159" s="7">
        <v>5000</v>
      </c>
      <c r="I159" s="8">
        <v>2.5000000000000001E-2</v>
      </c>
      <c r="J159" s="9">
        <f>G159*H159*(1-I159)</f>
        <v>877500</v>
      </c>
      <c r="K159" s="9">
        <f>J159*1.16</f>
        <v>1017899.9999999999</v>
      </c>
    </row>
    <row r="160" spans="1:11" outlineLevel="2" x14ac:dyDescent="0.2">
      <c r="A160" s="6"/>
      <c r="B160" s="5" t="s">
        <v>89</v>
      </c>
      <c r="C160" s="5"/>
      <c r="D160" s="5"/>
      <c r="E160" s="5"/>
      <c r="F160" s="5"/>
      <c r="G160" s="7"/>
      <c r="H160" s="7"/>
      <c r="I160" s="8"/>
      <c r="J160" s="9">
        <f>SUBTOTAL(9,J159:J159)</f>
        <v>877500</v>
      </c>
      <c r="K160" s="9">
        <f>SUBTOTAL(9,K159:K159)</f>
        <v>1017899.9999999999</v>
      </c>
    </row>
    <row r="161" spans="1:11" outlineLevel="3" x14ac:dyDescent="0.2">
      <c r="A161" s="6">
        <v>41397</v>
      </c>
      <c r="B161" s="5" t="s">
        <v>26</v>
      </c>
      <c r="C161" s="5" t="s">
        <v>20</v>
      </c>
      <c r="D161" s="5" t="s">
        <v>32</v>
      </c>
      <c r="E161" s="5" t="s">
        <v>36</v>
      </c>
      <c r="F161" s="5">
        <v>5000</v>
      </c>
      <c r="G161" s="7">
        <v>200</v>
      </c>
      <c r="H161" s="7">
        <v>5000</v>
      </c>
      <c r="I161" s="8">
        <v>2.5000000000000001E-2</v>
      </c>
      <c r="J161" s="9">
        <f>G161*H161*(1-I161)</f>
        <v>975000</v>
      </c>
      <c r="K161" s="9">
        <f>J161*1.16</f>
        <v>1131000</v>
      </c>
    </row>
    <row r="162" spans="1:11" outlineLevel="3" x14ac:dyDescent="0.2">
      <c r="A162" s="6">
        <v>41397</v>
      </c>
      <c r="B162" s="5" t="s">
        <v>26</v>
      </c>
      <c r="C162" s="5" t="s">
        <v>16</v>
      </c>
      <c r="D162" s="5" t="s">
        <v>32</v>
      </c>
      <c r="E162" s="5" t="s">
        <v>36</v>
      </c>
      <c r="F162" s="5">
        <v>500</v>
      </c>
      <c r="G162" s="7">
        <v>300</v>
      </c>
      <c r="H162" s="7">
        <v>5000</v>
      </c>
      <c r="I162" s="8">
        <v>2.5000000000000001E-2</v>
      </c>
      <c r="J162" s="9">
        <f>G162*H162*(1-I162)</f>
        <v>1462500</v>
      </c>
      <c r="K162" s="9">
        <f>J162*1.16</f>
        <v>1696499.9999999998</v>
      </c>
    </row>
    <row r="163" spans="1:11" outlineLevel="2" x14ac:dyDescent="0.2">
      <c r="A163" s="6"/>
      <c r="B163" s="5" t="s">
        <v>93</v>
      </c>
      <c r="C163" s="5"/>
      <c r="D163" s="5"/>
      <c r="E163" s="5"/>
      <c r="F163" s="5"/>
      <c r="G163" s="7"/>
      <c r="H163" s="7"/>
      <c r="I163" s="8"/>
      <c r="J163" s="9">
        <f>SUBTOTAL(9,J161:J162)</f>
        <v>2437500</v>
      </c>
      <c r="K163" s="9">
        <f>SUBTOTAL(9,K161:K162)</f>
        <v>2827500</v>
      </c>
    </row>
    <row r="164" spans="1:11" outlineLevel="3" x14ac:dyDescent="0.2">
      <c r="A164" s="6">
        <v>41397</v>
      </c>
      <c r="B164" s="5" t="s">
        <v>28</v>
      </c>
      <c r="C164" s="5" t="s">
        <v>14</v>
      </c>
      <c r="D164" s="5" t="s">
        <v>32</v>
      </c>
      <c r="E164" s="5" t="s">
        <v>36</v>
      </c>
      <c r="F164" s="5">
        <v>500</v>
      </c>
      <c r="G164" s="7">
        <v>390</v>
      </c>
      <c r="H164" s="7">
        <v>5000</v>
      </c>
      <c r="I164" s="8">
        <v>2.5000000000000001E-2</v>
      </c>
      <c r="J164" s="9">
        <f>G164*H164*(1-I164)</f>
        <v>1901250</v>
      </c>
      <c r="K164" s="9">
        <f>J164*1.16</f>
        <v>2205450</v>
      </c>
    </row>
    <row r="165" spans="1:11" outlineLevel="2" x14ac:dyDescent="0.2">
      <c r="A165" s="6"/>
      <c r="B165" s="5" t="s">
        <v>91</v>
      </c>
      <c r="C165" s="5"/>
      <c r="D165" s="5"/>
      <c r="E165" s="5"/>
      <c r="F165" s="5"/>
      <c r="G165" s="7"/>
      <c r="H165" s="7"/>
      <c r="I165" s="8"/>
      <c r="J165" s="9">
        <f>SUBTOTAL(9,J164:J164)</f>
        <v>1901250</v>
      </c>
      <c r="K165" s="9">
        <f>SUBTOTAL(9,K164:K164)</f>
        <v>2205450</v>
      </c>
    </row>
    <row r="166" spans="1:11" outlineLevel="3" x14ac:dyDescent="0.2">
      <c r="A166" s="6">
        <v>41397</v>
      </c>
      <c r="B166" s="5" t="s">
        <v>27</v>
      </c>
      <c r="C166" s="5" t="s">
        <v>15</v>
      </c>
      <c r="D166" s="5" t="s">
        <v>32</v>
      </c>
      <c r="E166" s="5" t="s">
        <v>36</v>
      </c>
      <c r="F166" s="5">
        <v>2000</v>
      </c>
      <c r="G166" s="7">
        <v>100</v>
      </c>
      <c r="H166" s="7">
        <v>20000</v>
      </c>
      <c r="I166" s="8">
        <v>2.5000000000000001E-2</v>
      </c>
      <c r="J166" s="9">
        <f>G166*H166*(1-I166)</f>
        <v>1950000</v>
      </c>
      <c r="K166" s="9">
        <f>J166*1.16</f>
        <v>2262000</v>
      </c>
    </row>
    <row r="167" spans="1:11" outlineLevel="2" x14ac:dyDescent="0.2">
      <c r="A167" s="6"/>
      <c r="B167" s="5" t="s">
        <v>89</v>
      </c>
      <c r="C167" s="5"/>
      <c r="D167" s="5"/>
      <c r="E167" s="5"/>
      <c r="F167" s="5"/>
      <c r="G167" s="7"/>
      <c r="H167" s="7"/>
      <c r="I167" s="8"/>
      <c r="J167" s="9">
        <f>SUBTOTAL(9,J166:J166)</f>
        <v>1950000</v>
      </c>
      <c r="K167" s="9">
        <f>SUBTOTAL(9,K166:K166)</f>
        <v>2262000</v>
      </c>
    </row>
    <row r="168" spans="1:11" outlineLevel="3" x14ac:dyDescent="0.2">
      <c r="A168" s="6">
        <v>41397</v>
      </c>
      <c r="B168" s="5" t="s">
        <v>26</v>
      </c>
      <c r="C168" s="5" t="s">
        <v>21</v>
      </c>
      <c r="D168" s="5" t="s">
        <v>32</v>
      </c>
      <c r="E168" s="5" t="s">
        <v>36</v>
      </c>
      <c r="F168" s="5">
        <v>250</v>
      </c>
      <c r="G168" s="7">
        <v>900</v>
      </c>
      <c r="H168" s="7">
        <v>2500</v>
      </c>
      <c r="I168" s="8">
        <v>2.5000000000000001E-2</v>
      </c>
      <c r="J168" s="9">
        <f>G168*H168*(1-I168)</f>
        <v>2193750</v>
      </c>
      <c r="K168" s="9">
        <f>J168*1.16</f>
        <v>2544750</v>
      </c>
    </row>
    <row r="169" spans="1:11" outlineLevel="3" x14ac:dyDescent="0.2">
      <c r="A169" s="6">
        <v>41397</v>
      </c>
      <c r="B169" s="5" t="s">
        <v>26</v>
      </c>
      <c r="C169" s="5" t="s">
        <v>11</v>
      </c>
      <c r="D169" s="5" t="s">
        <v>32</v>
      </c>
      <c r="E169" s="5" t="s">
        <v>36</v>
      </c>
      <c r="F169" s="5">
        <v>1500</v>
      </c>
      <c r="G169" s="7">
        <v>200</v>
      </c>
      <c r="H169" s="7">
        <v>15000</v>
      </c>
      <c r="I169" s="8">
        <v>2.5000000000000001E-2</v>
      </c>
      <c r="J169" s="9">
        <f>G169*H169*(1-I169)</f>
        <v>2925000</v>
      </c>
      <c r="K169" s="9">
        <f>J169*1.16</f>
        <v>3392999.9999999995</v>
      </c>
    </row>
    <row r="170" spans="1:11" outlineLevel="2" x14ac:dyDescent="0.2">
      <c r="A170" s="6"/>
      <c r="B170" s="5" t="s">
        <v>93</v>
      </c>
      <c r="C170" s="5"/>
      <c r="D170" s="5"/>
      <c r="E170" s="5"/>
      <c r="F170" s="5"/>
      <c r="G170" s="7"/>
      <c r="H170" s="7"/>
      <c r="I170" s="8"/>
      <c r="J170" s="9">
        <f>SUBTOTAL(9,J168:J169)</f>
        <v>5118750</v>
      </c>
      <c r="K170" s="9">
        <f>SUBTOTAL(9,K168:K169)</f>
        <v>5937750</v>
      </c>
    </row>
    <row r="171" spans="1:11" outlineLevel="3" x14ac:dyDescent="0.2">
      <c r="A171" s="6">
        <v>41397</v>
      </c>
      <c r="B171" s="5" t="s">
        <v>28</v>
      </c>
      <c r="C171" s="5" t="s">
        <v>16</v>
      </c>
      <c r="D171" s="5" t="s">
        <v>32</v>
      </c>
      <c r="E171" s="5" t="s">
        <v>36</v>
      </c>
      <c r="F171" s="5">
        <v>250</v>
      </c>
      <c r="G171" s="7">
        <v>1590</v>
      </c>
      <c r="H171" s="7">
        <v>2500</v>
      </c>
      <c r="I171" s="8">
        <v>2.5000000000000001E-2</v>
      </c>
      <c r="J171" s="9">
        <f>G171*H171*(1-I171)</f>
        <v>3875625</v>
      </c>
      <c r="K171" s="9">
        <f>J171*1.16</f>
        <v>4495725</v>
      </c>
    </row>
    <row r="172" spans="1:11" outlineLevel="2" x14ac:dyDescent="0.2">
      <c r="A172" s="6"/>
      <c r="B172" s="5" t="s">
        <v>91</v>
      </c>
      <c r="C172" s="5"/>
      <c r="D172" s="5"/>
      <c r="E172" s="5"/>
      <c r="F172" s="5"/>
      <c r="G172" s="7"/>
      <c r="H172" s="7"/>
      <c r="I172" s="8"/>
      <c r="J172" s="9">
        <f>SUBTOTAL(9,J171:J171)</f>
        <v>3875625</v>
      </c>
      <c r="K172" s="9">
        <f>SUBTOTAL(9,K171:K171)</f>
        <v>4495725</v>
      </c>
    </row>
    <row r="173" spans="1:11" outlineLevel="3" x14ac:dyDescent="0.2">
      <c r="A173" s="6">
        <v>41397</v>
      </c>
      <c r="B173" s="5" t="s">
        <v>29</v>
      </c>
      <c r="C173" s="5" t="s">
        <v>18</v>
      </c>
      <c r="D173" s="5" t="s">
        <v>32</v>
      </c>
      <c r="E173" s="5" t="s">
        <v>36</v>
      </c>
      <c r="F173" s="5">
        <v>250</v>
      </c>
      <c r="G173" s="7">
        <v>1740</v>
      </c>
      <c r="H173" s="7">
        <v>2500</v>
      </c>
      <c r="I173" s="8">
        <v>2.5000000000000001E-2</v>
      </c>
      <c r="J173" s="9">
        <f>G173*H173*(1-I173)</f>
        <v>4241250</v>
      </c>
      <c r="K173" s="9">
        <f>J173*1.16</f>
        <v>4919850</v>
      </c>
    </row>
    <row r="174" spans="1:11" outlineLevel="2" x14ac:dyDescent="0.2">
      <c r="A174" s="6"/>
      <c r="B174" s="5" t="s">
        <v>92</v>
      </c>
      <c r="C174" s="5"/>
      <c r="D174" s="5"/>
      <c r="E174" s="5"/>
      <c r="F174" s="5"/>
      <c r="G174" s="7"/>
      <c r="H174" s="7"/>
      <c r="I174" s="8"/>
      <c r="J174" s="9">
        <f>SUBTOTAL(9,J173:J173)</f>
        <v>4241250</v>
      </c>
      <c r="K174" s="9">
        <f>SUBTOTAL(9,K173:K173)</f>
        <v>4919850</v>
      </c>
    </row>
    <row r="175" spans="1:11" outlineLevel="3" x14ac:dyDescent="0.2">
      <c r="A175" s="6">
        <v>41397</v>
      </c>
      <c r="B175" s="5" t="s">
        <v>25</v>
      </c>
      <c r="C175" s="5" t="s">
        <v>21</v>
      </c>
      <c r="D175" s="5" t="s">
        <v>32</v>
      </c>
      <c r="E175" s="5" t="s">
        <v>36</v>
      </c>
      <c r="F175" s="5">
        <v>5000</v>
      </c>
      <c r="G175" s="7">
        <v>1020</v>
      </c>
      <c r="H175" s="7">
        <v>5000</v>
      </c>
      <c r="I175" s="8">
        <v>2.5000000000000001E-2</v>
      </c>
      <c r="J175" s="9">
        <f>G175*H175*(1-I175)</f>
        <v>4972500</v>
      </c>
      <c r="K175" s="9">
        <f>J175*1.16</f>
        <v>5768100</v>
      </c>
    </row>
    <row r="176" spans="1:11" outlineLevel="2" x14ac:dyDescent="0.2">
      <c r="A176" s="6"/>
      <c r="B176" s="5" t="s">
        <v>90</v>
      </c>
      <c r="C176" s="5"/>
      <c r="D176" s="5"/>
      <c r="E176" s="5"/>
      <c r="F176" s="5"/>
      <c r="G176" s="7"/>
      <c r="H176" s="7"/>
      <c r="I176" s="8"/>
      <c r="J176" s="9">
        <f>SUBTOTAL(9,J175:J175)</f>
        <v>4972500</v>
      </c>
      <c r="K176" s="9">
        <f>SUBTOTAL(9,K175:K175)</f>
        <v>5768100</v>
      </c>
    </row>
    <row r="177" spans="1:11" outlineLevel="3" x14ac:dyDescent="0.2">
      <c r="A177" s="6">
        <v>41397</v>
      </c>
      <c r="B177" s="5" t="s">
        <v>29</v>
      </c>
      <c r="C177" s="5" t="s">
        <v>19</v>
      </c>
      <c r="D177" s="5" t="s">
        <v>32</v>
      </c>
      <c r="E177" s="5" t="s">
        <v>36</v>
      </c>
      <c r="F177" s="5">
        <v>1000</v>
      </c>
      <c r="G177" s="7">
        <v>540</v>
      </c>
      <c r="H177" s="7">
        <v>10000</v>
      </c>
      <c r="I177" s="8">
        <v>2.5000000000000001E-2</v>
      </c>
      <c r="J177" s="9">
        <f>G177*H177*(1-I177)</f>
        <v>5265000</v>
      </c>
      <c r="K177" s="9">
        <f>J177*1.16</f>
        <v>6107400</v>
      </c>
    </row>
    <row r="178" spans="1:11" outlineLevel="3" x14ac:dyDescent="0.2">
      <c r="A178" s="6">
        <v>41397</v>
      </c>
      <c r="B178" s="5" t="s">
        <v>29</v>
      </c>
      <c r="C178" s="5" t="s">
        <v>17</v>
      </c>
      <c r="D178" s="5" t="s">
        <v>32</v>
      </c>
      <c r="E178" s="5" t="s">
        <v>36</v>
      </c>
      <c r="F178" s="5">
        <v>500</v>
      </c>
      <c r="G178" s="7">
        <v>1140</v>
      </c>
      <c r="H178" s="7">
        <v>5000</v>
      </c>
      <c r="I178" s="8">
        <v>2.5000000000000001E-2</v>
      </c>
      <c r="J178" s="9">
        <f>G178*H178*(1-I178)</f>
        <v>5557500</v>
      </c>
      <c r="K178" s="9">
        <f>J178*1.16</f>
        <v>6446700</v>
      </c>
    </row>
    <row r="179" spans="1:11" outlineLevel="2" x14ac:dyDescent="0.2">
      <c r="A179" s="6"/>
      <c r="B179" s="5" t="s">
        <v>92</v>
      </c>
      <c r="C179" s="5"/>
      <c r="D179" s="5"/>
      <c r="E179" s="5"/>
      <c r="F179" s="5"/>
      <c r="G179" s="7"/>
      <c r="H179" s="7"/>
      <c r="I179" s="8"/>
      <c r="J179" s="9">
        <f>SUBTOTAL(9,J177:J178)</f>
        <v>10822500</v>
      </c>
      <c r="K179" s="9">
        <f>SUBTOTAL(9,K177:K178)</f>
        <v>12554100</v>
      </c>
    </row>
    <row r="180" spans="1:11" outlineLevel="3" x14ac:dyDescent="0.2">
      <c r="A180" s="6">
        <v>41397</v>
      </c>
      <c r="B180" s="5" t="s">
        <v>27</v>
      </c>
      <c r="C180" s="5" t="s">
        <v>13</v>
      </c>
      <c r="D180" s="5" t="s">
        <v>32</v>
      </c>
      <c r="E180" s="5" t="s">
        <v>36</v>
      </c>
      <c r="F180" s="5">
        <v>250</v>
      </c>
      <c r="G180" s="7">
        <v>2580</v>
      </c>
      <c r="H180" s="7">
        <v>2500</v>
      </c>
      <c r="I180" s="8">
        <v>2.5000000000000001E-2</v>
      </c>
      <c r="J180" s="9">
        <f>G180*H180*(1-I180)</f>
        <v>6288750</v>
      </c>
      <c r="K180" s="9">
        <f>J180*1.16</f>
        <v>7294949.9999999991</v>
      </c>
    </row>
    <row r="181" spans="1:11" outlineLevel="2" x14ac:dyDescent="0.2">
      <c r="A181" s="6"/>
      <c r="B181" s="5" t="s">
        <v>89</v>
      </c>
      <c r="C181" s="5"/>
      <c r="D181" s="5"/>
      <c r="E181" s="5"/>
      <c r="F181" s="5"/>
      <c r="G181" s="7"/>
      <c r="H181" s="7"/>
      <c r="I181" s="8"/>
      <c r="J181" s="9">
        <f>SUBTOTAL(9,J180:J180)</f>
        <v>6288750</v>
      </c>
      <c r="K181" s="9">
        <f>SUBTOTAL(9,K180:K180)</f>
        <v>7294949.9999999991</v>
      </c>
    </row>
    <row r="182" spans="1:11" outlineLevel="3" x14ac:dyDescent="0.2">
      <c r="A182" s="6">
        <v>41397</v>
      </c>
      <c r="B182" s="5" t="s">
        <v>26</v>
      </c>
      <c r="C182" s="5" t="s">
        <v>14</v>
      </c>
      <c r="D182" s="5" t="s">
        <v>32</v>
      </c>
      <c r="E182" s="5" t="s">
        <v>36</v>
      </c>
      <c r="F182" s="5">
        <v>1000</v>
      </c>
      <c r="G182" s="7">
        <v>870</v>
      </c>
      <c r="H182" s="7">
        <v>10000</v>
      </c>
      <c r="I182" s="8">
        <v>2.5000000000000001E-2</v>
      </c>
      <c r="J182" s="9">
        <f>G182*H182*(1-I182)</f>
        <v>8482500</v>
      </c>
      <c r="K182" s="9">
        <f>J182*1.16</f>
        <v>9839700</v>
      </c>
    </row>
    <row r="183" spans="1:11" outlineLevel="2" x14ac:dyDescent="0.2">
      <c r="A183" s="6"/>
      <c r="B183" s="5" t="s">
        <v>93</v>
      </c>
      <c r="C183" s="5"/>
      <c r="D183" s="5"/>
      <c r="E183" s="5"/>
      <c r="F183" s="5"/>
      <c r="G183" s="7"/>
      <c r="H183" s="7"/>
      <c r="I183" s="8"/>
      <c r="J183" s="9">
        <f>SUBTOTAL(9,J182:J182)</f>
        <v>8482500</v>
      </c>
      <c r="K183" s="9">
        <f>SUBTOTAL(9,K182:K182)</f>
        <v>9839700</v>
      </c>
    </row>
    <row r="184" spans="1:11" outlineLevel="3" x14ac:dyDescent="0.2">
      <c r="A184" s="6">
        <v>41397</v>
      </c>
      <c r="B184" s="5" t="s">
        <v>28</v>
      </c>
      <c r="C184" s="5" t="s">
        <v>18</v>
      </c>
      <c r="D184" s="5" t="s">
        <v>32</v>
      </c>
      <c r="E184" s="5" t="s">
        <v>36</v>
      </c>
      <c r="F184" s="5">
        <v>5000</v>
      </c>
      <c r="G184" s="7">
        <v>1860</v>
      </c>
      <c r="H184" s="7">
        <v>5000</v>
      </c>
      <c r="I184" s="8">
        <v>2.5000000000000001E-2</v>
      </c>
      <c r="J184" s="9">
        <f>G184*H184*(1-I184)</f>
        <v>9067500</v>
      </c>
      <c r="K184" s="9">
        <f>J184*1.16</f>
        <v>10518300</v>
      </c>
    </row>
    <row r="185" spans="1:11" outlineLevel="2" x14ac:dyDescent="0.2">
      <c r="A185" s="6"/>
      <c r="B185" s="5" t="s">
        <v>91</v>
      </c>
      <c r="C185" s="5"/>
      <c r="D185" s="5"/>
      <c r="E185" s="5"/>
      <c r="F185" s="5"/>
      <c r="G185" s="7"/>
      <c r="H185" s="7"/>
      <c r="I185" s="8"/>
      <c r="J185" s="9">
        <f>SUBTOTAL(9,J184:J184)</f>
        <v>9067500</v>
      </c>
      <c r="K185" s="9">
        <f>SUBTOTAL(9,K184:K184)</f>
        <v>10518300</v>
      </c>
    </row>
    <row r="186" spans="1:11" outlineLevel="3" x14ac:dyDescent="0.2">
      <c r="A186" s="6">
        <v>41397</v>
      </c>
      <c r="B186" s="5" t="s">
        <v>27</v>
      </c>
      <c r="C186" s="5" t="s">
        <v>18</v>
      </c>
      <c r="D186" s="5" t="s">
        <v>32</v>
      </c>
      <c r="E186" s="5" t="s">
        <v>36</v>
      </c>
      <c r="F186" s="5">
        <v>500</v>
      </c>
      <c r="G186" s="7">
        <v>1980</v>
      </c>
      <c r="H186" s="7">
        <v>5000</v>
      </c>
      <c r="I186" s="8">
        <v>2.5000000000000001E-2</v>
      </c>
      <c r="J186" s="9">
        <f>G186*H186*(1-I186)</f>
        <v>9652500</v>
      </c>
      <c r="K186" s="9">
        <f>J186*1.16</f>
        <v>11196900</v>
      </c>
    </row>
    <row r="187" spans="1:11" outlineLevel="3" x14ac:dyDescent="0.2">
      <c r="A187" s="6">
        <v>41397</v>
      </c>
      <c r="B187" s="5" t="s">
        <v>27</v>
      </c>
      <c r="C187" s="5" t="s">
        <v>21</v>
      </c>
      <c r="D187" s="5" t="s">
        <v>32</v>
      </c>
      <c r="E187" s="5" t="s">
        <v>36</v>
      </c>
      <c r="F187" s="5">
        <v>1500</v>
      </c>
      <c r="G187" s="7">
        <v>780</v>
      </c>
      <c r="H187" s="7">
        <v>15000</v>
      </c>
      <c r="I187" s="8">
        <v>2.5000000000000001E-2</v>
      </c>
      <c r="J187" s="9">
        <f>G187*H187*(1-I187)</f>
        <v>11407500</v>
      </c>
      <c r="K187" s="9">
        <f>J187*1.16</f>
        <v>13232700</v>
      </c>
    </row>
    <row r="188" spans="1:11" outlineLevel="2" x14ac:dyDescent="0.2">
      <c r="A188" s="6"/>
      <c r="B188" s="5" t="s">
        <v>89</v>
      </c>
      <c r="C188" s="5"/>
      <c r="D188" s="5"/>
      <c r="E188" s="5"/>
      <c r="F188" s="5"/>
      <c r="G188" s="7"/>
      <c r="H188" s="7"/>
      <c r="I188" s="8"/>
      <c r="J188" s="9">
        <f>SUBTOTAL(9,J186:J187)</f>
        <v>21060000</v>
      </c>
      <c r="K188" s="9">
        <f>SUBTOTAL(9,K186:K187)</f>
        <v>24429600</v>
      </c>
    </row>
    <row r="189" spans="1:11" outlineLevel="3" x14ac:dyDescent="0.2">
      <c r="A189" s="6">
        <v>41397</v>
      </c>
      <c r="B189" s="5" t="s">
        <v>25</v>
      </c>
      <c r="C189" s="5" t="s">
        <v>19</v>
      </c>
      <c r="D189" s="5" t="s">
        <v>32</v>
      </c>
      <c r="E189" s="5" t="s">
        <v>36</v>
      </c>
      <c r="F189" s="5">
        <v>3000</v>
      </c>
      <c r="G189" s="7">
        <v>420</v>
      </c>
      <c r="H189" s="7">
        <v>30000</v>
      </c>
      <c r="I189" s="8">
        <v>2.5000000000000001E-2</v>
      </c>
      <c r="J189" s="9">
        <f>G189*H189*(1-I189)</f>
        <v>12285000</v>
      </c>
      <c r="K189" s="9">
        <f>J189*1.16</f>
        <v>14250599.999999998</v>
      </c>
    </row>
    <row r="190" spans="1:11" outlineLevel="2" x14ac:dyDescent="0.2">
      <c r="A190" s="6"/>
      <c r="B190" s="5" t="s">
        <v>90</v>
      </c>
      <c r="C190" s="5"/>
      <c r="D190" s="5"/>
      <c r="E190" s="5"/>
      <c r="F190" s="5"/>
      <c r="G190" s="7"/>
      <c r="H190" s="7"/>
      <c r="I190" s="8"/>
      <c r="J190" s="9">
        <f>SUBTOTAL(9,J189:J189)</f>
        <v>12285000</v>
      </c>
      <c r="K190" s="9">
        <f>SUBTOTAL(9,K189:K189)</f>
        <v>14250599.999999998</v>
      </c>
    </row>
    <row r="191" spans="1:11" outlineLevel="3" x14ac:dyDescent="0.2">
      <c r="A191" s="6">
        <v>41397</v>
      </c>
      <c r="B191" s="5" t="s">
        <v>28</v>
      </c>
      <c r="C191" s="5" t="s">
        <v>19</v>
      </c>
      <c r="D191" s="5" t="s">
        <v>32</v>
      </c>
      <c r="E191" s="5" t="s">
        <v>36</v>
      </c>
      <c r="F191" s="5">
        <v>2000</v>
      </c>
      <c r="G191" s="7">
        <v>660</v>
      </c>
      <c r="H191" s="7">
        <v>20000</v>
      </c>
      <c r="I191" s="8">
        <v>2.5000000000000001E-2</v>
      </c>
      <c r="J191" s="9">
        <f>G191*H191*(1-I191)</f>
        <v>12870000</v>
      </c>
      <c r="K191" s="9">
        <f>J191*1.16</f>
        <v>14929199.999999998</v>
      </c>
    </row>
    <row r="192" spans="1:11" outlineLevel="2" x14ac:dyDescent="0.2">
      <c r="A192" s="6"/>
      <c r="B192" s="5" t="s">
        <v>91</v>
      </c>
      <c r="C192" s="5"/>
      <c r="D192" s="5"/>
      <c r="E192" s="5"/>
      <c r="F192" s="5"/>
      <c r="G192" s="7"/>
      <c r="H192" s="7"/>
      <c r="I192" s="8"/>
      <c r="J192" s="9">
        <f>SUBTOTAL(9,J191:J191)</f>
        <v>12870000</v>
      </c>
      <c r="K192" s="9">
        <f>SUBTOTAL(9,K191:K191)</f>
        <v>14929199.999999998</v>
      </c>
    </row>
    <row r="193" spans="1:11" outlineLevel="3" x14ac:dyDescent="0.2">
      <c r="A193" s="6">
        <v>41397</v>
      </c>
      <c r="B193" s="5" t="s">
        <v>26</v>
      </c>
      <c r="C193" s="5" t="s">
        <v>13</v>
      </c>
      <c r="D193" s="5" t="s">
        <v>32</v>
      </c>
      <c r="E193" s="5" t="s">
        <v>36</v>
      </c>
      <c r="F193" s="5">
        <v>5000</v>
      </c>
      <c r="G193" s="7">
        <v>2700</v>
      </c>
      <c r="H193" s="7">
        <v>5000</v>
      </c>
      <c r="I193" s="8">
        <v>2.5000000000000001E-2</v>
      </c>
      <c r="J193" s="9">
        <f>G193*H193*(1-I193)</f>
        <v>13162500</v>
      </c>
      <c r="K193" s="9">
        <f>J193*1.16</f>
        <v>15268499.999999998</v>
      </c>
    </row>
    <row r="194" spans="1:11" outlineLevel="2" x14ac:dyDescent="0.2">
      <c r="A194" s="6"/>
      <c r="B194" s="5" t="s">
        <v>93</v>
      </c>
      <c r="C194" s="5"/>
      <c r="D194" s="5"/>
      <c r="E194" s="5"/>
      <c r="F194" s="5"/>
      <c r="G194" s="7"/>
      <c r="H194" s="7"/>
      <c r="I194" s="8"/>
      <c r="J194" s="9">
        <f>SUBTOTAL(9,J193:J193)</f>
        <v>13162500</v>
      </c>
      <c r="K194" s="9">
        <f>SUBTOTAL(9,K193:K193)</f>
        <v>15268499.999999998</v>
      </c>
    </row>
    <row r="195" spans="1:11" outlineLevel="3" x14ac:dyDescent="0.2">
      <c r="A195" s="6">
        <v>41397</v>
      </c>
      <c r="B195" s="5" t="s">
        <v>27</v>
      </c>
      <c r="C195" s="5" t="s">
        <v>10</v>
      </c>
      <c r="D195" s="5" t="s">
        <v>32</v>
      </c>
      <c r="E195" s="5" t="s">
        <v>36</v>
      </c>
      <c r="F195" s="5">
        <v>1000</v>
      </c>
      <c r="G195" s="7">
        <v>1380</v>
      </c>
      <c r="H195" s="7">
        <v>10000</v>
      </c>
      <c r="I195" s="8">
        <v>2.5000000000000001E-2</v>
      </c>
      <c r="J195" s="9">
        <f>G195*H195*(1-I195)</f>
        <v>13455000</v>
      </c>
      <c r="K195" s="9">
        <f>J195*1.16</f>
        <v>15607799.999999998</v>
      </c>
    </row>
    <row r="196" spans="1:11" outlineLevel="2" x14ac:dyDescent="0.2">
      <c r="A196" s="6"/>
      <c r="B196" s="5" t="s">
        <v>89</v>
      </c>
      <c r="C196" s="5"/>
      <c r="D196" s="5"/>
      <c r="E196" s="5"/>
      <c r="F196" s="5"/>
      <c r="G196" s="7"/>
      <c r="H196" s="7"/>
      <c r="I196" s="8"/>
      <c r="J196" s="9">
        <f>SUBTOTAL(9,J195:J195)</f>
        <v>13455000</v>
      </c>
      <c r="K196" s="9">
        <f>SUBTOTAL(9,K195:K195)</f>
        <v>15607799.999999998</v>
      </c>
    </row>
    <row r="197" spans="1:11" outlineLevel="3" x14ac:dyDescent="0.2">
      <c r="A197" s="6">
        <v>41397</v>
      </c>
      <c r="B197" s="5" t="s">
        <v>25</v>
      </c>
      <c r="C197" s="5" t="s">
        <v>24</v>
      </c>
      <c r="D197" s="5" t="s">
        <v>32</v>
      </c>
      <c r="E197" s="5" t="s">
        <v>36</v>
      </c>
      <c r="F197" s="5">
        <v>500</v>
      </c>
      <c r="G197" s="7">
        <v>2820</v>
      </c>
      <c r="H197" s="7">
        <v>5000</v>
      </c>
      <c r="I197" s="8">
        <v>2.5000000000000001E-2</v>
      </c>
      <c r="J197" s="9">
        <f>G197*H197*(1-I197)</f>
        <v>13747500</v>
      </c>
      <c r="K197" s="9">
        <f>J197*1.16</f>
        <v>15947099.999999998</v>
      </c>
    </row>
    <row r="198" spans="1:11" outlineLevel="2" x14ac:dyDescent="0.2">
      <c r="A198" s="6"/>
      <c r="B198" s="5" t="s">
        <v>90</v>
      </c>
      <c r="C198" s="5"/>
      <c r="D198" s="5"/>
      <c r="E198" s="5"/>
      <c r="F198" s="5"/>
      <c r="G198" s="7"/>
      <c r="H198" s="7"/>
      <c r="I198" s="8"/>
      <c r="J198" s="9">
        <f>SUBTOTAL(9,J197:J197)</f>
        <v>13747500</v>
      </c>
      <c r="K198" s="9">
        <f>SUBTOTAL(9,K197:K197)</f>
        <v>15947099.999999998</v>
      </c>
    </row>
    <row r="199" spans="1:11" outlineLevel="3" x14ac:dyDescent="0.2">
      <c r="A199" s="6">
        <v>41397</v>
      </c>
      <c r="B199" s="5" t="s">
        <v>27</v>
      </c>
      <c r="C199" s="5" t="s">
        <v>14</v>
      </c>
      <c r="D199" s="5" t="s">
        <v>32</v>
      </c>
      <c r="E199" s="5" t="s">
        <v>36</v>
      </c>
      <c r="F199" s="5">
        <v>3000</v>
      </c>
      <c r="G199" s="7">
        <v>630</v>
      </c>
      <c r="H199" s="7">
        <v>30000</v>
      </c>
      <c r="I199" s="8">
        <v>2.5000000000000001E-2</v>
      </c>
      <c r="J199" s="9">
        <f>G199*H199*(1-I199)</f>
        <v>18427500</v>
      </c>
      <c r="K199" s="9">
        <f>J199*1.16</f>
        <v>21375900</v>
      </c>
    </row>
    <row r="200" spans="1:11" outlineLevel="2" x14ac:dyDescent="0.2">
      <c r="A200" s="6"/>
      <c r="B200" s="5" t="s">
        <v>89</v>
      </c>
      <c r="C200" s="5"/>
      <c r="D200" s="5"/>
      <c r="E200" s="5"/>
      <c r="F200" s="5"/>
      <c r="G200" s="7"/>
      <c r="H200" s="7"/>
      <c r="I200" s="8"/>
      <c r="J200" s="9">
        <f>SUBTOTAL(9,J199:J199)</f>
        <v>18427500</v>
      </c>
      <c r="K200" s="9">
        <f>SUBTOTAL(9,K199:K199)</f>
        <v>21375900</v>
      </c>
    </row>
    <row r="201" spans="1:11" outlineLevel="3" x14ac:dyDescent="0.2">
      <c r="A201" s="6">
        <v>41397</v>
      </c>
      <c r="B201" s="5" t="s">
        <v>29</v>
      </c>
      <c r="C201" s="5" t="s">
        <v>12</v>
      </c>
      <c r="D201" s="5" t="s">
        <v>32</v>
      </c>
      <c r="E201" s="5" t="s">
        <v>36</v>
      </c>
      <c r="F201" s="5">
        <v>1500</v>
      </c>
      <c r="G201" s="7">
        <v>1350</v>
      </c>
      <c r="H201" s="7">
        <v>15000</v>
      </c>
      <c r="I201" s="8">
        <v>2.5000000000000001E-2</v>
      </c>
      <c r="J201" s="9">
        <f>G201*H201*(1-I201)</f>
        <v>19743750</v>
      </c>
      <c r="K201" s="9">
        <f>J201*1.16</f>
        <v>22902750</v>
      </c>
    </row>
    <row r="202" spans="1:11" outlineLevel="2" x14ac:dyDescent="0.2">
      <c r="A202" s="6"/>
      <c r="B202" s="5" t="s">
        <v>92</v>
      </c>
      <c r="C202" s="5"/>
      <c r="D202" s="5"/>
      <c r="E202" s="5"/>
      <c r="F202" s="5"/>
      <c r="G202" s="7"/>
      <c r="H202" s="7"/>
      <c r="I202" s="8"/>
      <c r="J202" s="9">
        <f>SUBTOTAL(9,J201:J201)</f>
        <v>19743750</v>
      </c>
      <c r="K202" s="9">
        <f>SUBTOTAL(9,K201:K201)</f>
        <v>22902750</v>
      </c>
    </row>
    <row r="203" spans="1:11" outlineLevel="3" x14ac:dyDescent="0.2">
      <c r="A203" s="6">
        <v>41397</v>
      </c>
      <c r="B203" s="5" t="s">
        <v>25</v>
      </c>
      <c r="C203" s="5" t="s">
        <v>12</v>
      </c>
      <c r="D203" s="5" t="s">
        <v>32</v>
      </c>
      <c r="E203" s="5" t="s">
        <v>36</v>
      </c>
      <c r="F203" s="5">
        <v>2000</v>
      </c>
      <c r="G203" s="7">
        <v>1110</v>
      </c>
      <c r="H203" s="7">
        <v>20000</v>
      </c>
      <c r="I203" s="8">
        <v>2.5000000000000001E-2</v>
      </c>
      <c r="J203" s="9">
        <f>G203*H203*(1-I203)</f>
        <v>21645000</v>
      </c>
      <c r="K203" s="9">
        <f>J203*1.16</f>
        <v>25108200</v>
      </c>
    </row>
    <row r="204" spans="1:11" outlineLevel="3" x14ac:dyDescent="0.2">
      <c r="A204" s="6">
        <v>41397</v>
      </c>
      <c r="B204" s="5" t="s">
        <v>25</v>
      </c>
      <c r="C204" s="5" t="s">
        <v>22</v>
      </c>
      <c r="D204" s="5" t="s">
        <v>32</v>
      </c>
      <c r="E204" s="5" t="s">
        <v>36</v>
      </c>
      <c r="F204" s="5">
        <v>1000</v>
      </c>
      <c r="G204" s="7">
        <v>2220</v>
      </c>
      <c r="H204" s="7">
        <v>10000</v>
      </c>
      <c r="I204" s="8">
        <v>2.5000000000000001E-2</v>
      </c>
      <c r="J204" s="9">
        <f>G204*H204*(1-I204)</f>
        <v>21645000</v>
      </c>
      <c r="K204" s="9">
        <f>J204*1.16</f>
        <v>25108200</v>
      </c>
    </row>
    <row r="205" spans="1:11" outlineLevel="3" x14ac:dyDescent="0.2">
      <c r="A205" s="6">
        <v>41397</v>
      </c>
      <c r="B205" s="5" t="s">
        <v>25</v>
      </c>
      <c r="C205" s="5" t="s">
        <v>10</v>
      </c>
      <c r="D205" s="5" t="s">
        <v>32</v>
      </c>
      <c r="E205" s="5" t="s">
        <v>36</v>
      </c>
      <c r="F205" s="5">
        <v>1500</v>
      </c>
      <c r="G205" s="7">
        <v>1620</v>
      </c>
      <c r="H205" s="7">
        <v>15000</v>
      </c>
      <c r="I205" s="8">
        <v>2.5000000000000001E-2</v>
      </c>
      <c r="J205" s="9">
        <f>G205*H205*(1-I205)</f>
        <v>23692500</v>
      </c>
      <c r="K205" s="9">
        <f>J205*1.16</f>
        <v>27483299.999999996</v>
      </c>
    </row>
    <row r="206" spans="1:11" outlineLevel="2" x14ac:dyDescent="0.2">
      <c r="A206" s="6"/>
      <c r="B206" s="5" t="s">
        <v>90</v>
      </c>
      <c r="C206" s="5"/>
      <c r="D206" s="5"/>
      <c r="E206" s="5"/>
      <c r="F206" s="5"/>
      <c r="G206" s="7"/>
      <c r="H206" s="7"/>
      <c r="I206" s="8"/>
      <c r="J206" s="9">
        <f>SUBTOTAL(9,J203:J205)</f>
        <v>66982500</v>
      </c>
      <c r="K206" s="9">
        <f>SUBTOTAL(9,K203:K205)</f>
        <v>77699700</v>
      </c>
    </row>
    <row r="207" spans="1:11" outlineLevel="3" x14ac:dyDescent="0.2">
      <c r="A207" s="6">
        <v>41397</v>
      </c>
      <c r="B207" s="5" t="s">
        <v>26</v>
      </c>
      <c r="C207" s="5" t="s">
        <v>10</v>
      </c>
      <c r="D207" s="5" t="s">
        <v>32</v>
      </c>
      <c r="E207" s="5" t="s">
        <v>36</v>
      </c>
      <c r="F207" s="5">
        <v>2000</v>
      </c>
      <c r="G207" s="7">
        <v>1500</v>
      </c>
      <c r="H207" s="7">
        <v>20000</v>
      </c>
      <c r="I207" s="8">
        <v>2.5000000000000001E-2</v>
      </c>
      <c r="J207" s="9">
        <f>G207*H207*(1-I207)</f>
        <v>29250000</v>
      </c>
      <c r="K207" s="9">
        <f>J207*1.16</f>
        <v>33930000</v>
      </c>
    </row>
    <row r="208" spans="1:11" outlineLevel="2" x14ac:dyDescent="0.2">
      <c r="A208" s="6"/>
      <c r="B208" s="5" t="s">
        <v>93</v>
      </c>
      <c r="C208" s="5"/>
      <c r="D208" s="5"/>
      <c r="E208" s="5"/>
      <c r="F208" s="5"/>
      <c r="G208" s="7"/>
      <c r="H208" s="7"/>
      <c r="I208" s="8"/>
      <c r="J208" s="9">
        <f>SUBTOTAL(9,J207:J207)</f>
        <v>29250000</v>
      </c>
      <c r="K208" s="9">
        <f>SUBTOTAL(9,K207:K207)</f>
        <v>33930000</v>
      </c>
    </row>
    <row r="209" spans="1:11" outlineLevel="3" x14ac:dyDescent="0.2">
      <c r="A209" s="6">
        <v>41397</v>
      </c>
      <c r="B209" s="5" t="s">
        <v>28</v>
      </c>
      <c r="C209" s="5" t="s">
        <v>23</v>
      </c>
      <c r="D209" s="5" t="s">
        <v>32</v>
      </c>
      <c r="E209" s="5" t="s">
        <v>36</v>
      </c>
      <c r="F209" s="5">
        <v>1000</v>
      </c>
      <c r="G209" s="7">
        <v>3060</v>
      </c>
      <c r="H209" s="7">
        <v>10000</v>
      </c>
      <c r="I209" s="8">
        <v>2.5000000000000001E-2</v>
      </c>
      <c r="J209" s="9">
        <f>G209*H209*(1-I209)</f>
        <v>29835000</v>
      </c>
      <c r="K209" s="9">
        <f>J209*1.16</f>
        <v>34608600</v>
      </c>
    </row>
    <row r="210" spans="1:11" outlineLevel="3" x14ac:dyDescent="0.2">
      <c r="A210" s="6">
        <v>41397</v>
      </c>
      <c r="B210" s="5" t="s">
        <v>28</v>
      </c>
      <c r="C210" s="5" t="s">
        <v>13</v>
      </c>
      <c r="D210" s="5" t="s">
        <v>32</v>
      </c>
      <c r="E210" s="5" t="s">
        <v>36</v>
      </c>
      <c r="F210" s="5">
        <v>1500</v>
      </c>
      <c r="G210" s="7">
        <v>2460</v>
      </c>
      <c r="H210" s="7">
        <v>15000</v>
      </c>
      <c r="I210" s="8">
        <v>2.5000000000000001E-2</v>
      </c>
      <c r="J210" s="9">
        <f>G210*H210*(1-I210)</f>
        <v>35977500</v>
      </c>
      <c r="K210" s="9">
        <f>J210*1.16</f>
        <v>41733900</v>
      </c>
    </row>
    <row r="211" spans="1:11" outlineLevel="3" x14ac:dyDescent="0.2">
      <c r="A211" s="6">
        <v>41397</v>
      </c>
      <c r="B211" s="5" t="s">
        <v>28</v>
      </c>
      <c r="C211" s="5" t="s">
        <v>17</v>
      </c>
      <c r="D211" s="5" t="s">
        <v>32</v>
      </c>
      <c r="E211" s="5" t="s">
        <v>36</v>
      </c>
      <c r="F211" s="5">
        <v>3000</v>
      </c>
      <c r="G211" s="7">
        <v>1260</v>
      </c>
      <c r="H211" s="7">
        <v>30000</v>
      </c>
      <c r="I211" s="8">
        <v>2.5000000000000001E-2</v>
      </c>
      <c r="J211" s="9">
        <f>G211*H211*(1-I211)</f>
        <v>36855000</v>
      </c>
      <c r="K211" s="9">
        <f>J211*1.16</f>
        <v>42751800</v>
      </c>
    </row>
    <row r="212" spans="1:11" outlineLevel="2" x14ac:dyDescent="0.2">
      <c r="A212" s="6"/>
      <c r="B212" s="5" t="s">
        <v>91</v>
      </c>
      <c r="C212" s="5"/>
      <c r="D212" s="5"/>
      <c r="E212" s="5"/>
      <c r="F212" s="5"/>
      <c r="G212" s="7"/>
      <c r="H212" s="7"/>
      <c r="I212" s="8"/>
      <c r="J212" s="9">
        <f>SUBTOTAL(9,J209:J211)</f>
        <v>102667500</v>
      </c>
      <c r="K212" s="9">
        <f>SUBTOTAL(9,K209:K211)</f>
        <v>119094300</v>
      </c>
    </row>
    <row r="213" spans="1:11" outlineLevel="3" x14ac:dyDescent="0.2">
      <c r="A213" s="6">
        <v>41397</v>
      </c>
      <c r="B213" s="5" t="s">
        <v>29</v>
      </c>
      <c r="C213" s="5" t="s">
        <v>22</v>
      </c>
      <c r="D213" s="5" t="s">
        <v>32</v>
      </c>
      <c r="E213" s="5" t="s">
        <v>36</v>
      </c>
      <c r="F213" s="5">
        <v>2000</v>
      </c>
      <c r="G213" s="7">
        <v>2340</v>
      </c>
      <c r="H213" s="7">
        <v>20000</v>
      </c>
      <c r="I213" s="8">
        <v>2.5000000000000001E-2</v>
      </c>
      <c r="J213" s="9">
        <f>G213*H213*(1-I213)</f>
        <v>45630000</v>
      </c>
      <c r="K213" s="9">
        <f>J213*1.16</f>
        <v>52930800</v>
      </c>
    </row>
    <row r="214" spans="1:11" outlineLevel="2" x14ac:dyDescent="0.2">
      <c r="A214" s="6"/>
      <c r="B214" s="5" t="s">
        <v>92</v>
      </c>
      <c r="C214" s="5"/>
      <c r="D214" s="5"/>
      <c r="E214" s="5"/>
      <c r="F214" s="5"/>
      <c r="G214" s="7"/>
      <c r="H214" s="7"/>
      <c r="I214" s="8"/>
      <c r="J214" s="9">
        <f>SUBTOTAL(9,J213:J213)</f>
        <v>45630000</v>
      </c>
      <c r="K214" s="9">
        <f>SUBTOTAL(9,K213:K213)</f>
        <v>52930800</v>
      </c>
    </row>
    <row r="215" spans="1:11" outlineLevel="3" x14ac:dyDescent="0.2">
      <c r="A215" s="6">
        <v>41397</v>
      </c>
      <c r="B215" s="5" t="s">
        <v>26</v>
      </c>
      <c r="C215" s="5" t="s">
        <v>23</v>
      </c>
      <c r="D215" s="5" t="s">
        <v>32</v>
      </c>
      <c r="E215" s="5" t="s">
        <v>36</v>
      </c>
      <c r="F215" s="5">
        <v>1500</v>
      </c>
      <c r="G215" s="7">
        <v>3300</v>
      </c>
      <c r="H215" s="7">
        <v>15000</v>
      </c>
      <c r="I215" s="8">
        <v>2.5000000000000001E-2</v>
      </c>
      <c r="J215" s="9">
        <f>G215*H215*(1-I215)</f>
        <v>48262500</v>
      </c>
      <c r="K215" s="9">
        <f>J215*1.16</f>
        <v>55984499.999999993</v>
      </c>
    </row>
    <row r="216" spans="1:11" outlineLevel="3" x14ac:dyDescent="0.2">
      <c r="A216" s="6">
        <v>41397</v>
      </c>
      <c r="B216" s="5" t="s">
        <v>26</v>
      </c>
      <c r="C216" s="5" t="s">
        <v>22</v>
      </c>
      <c r="D216" s="5" t="s">
        <v>32</v>
      </c>
      <c r="E216" s="5" t="s">
        <v>36</v>
      </c>
      <c r="F216" s="5">
        <v>3000</v>
      </c>
      <c r="G216" s="7">
        <v>2100</v>
      </c>
      <c r="H216" s="7">
        <v>30000</v>
      </c>
      <c r="I216" s="8">
        <v>2.5000000000000001E-2</v>
      </c>
      <c r="J216" s="9">
        <f>G216*H216*(1-I216)</f>
        <v>61425000</v>
      </c>
      <c r="K216" s="9">
        <f>J216*1.16</f>
        <v>71253000</v>
      </c>
    </row>
    <row r="217" spans="1:11" outlineLevel="2" x14ac:dyDescent="0.2">
      <c r="A217" s="6"/>
      <c r="B217" s="5" t="s">
        <v>93</v>
      </c>
      <c r="C217" s="5"/>
      <c r="D217" s="5"/>
      <c r="E217" s="5"/>
      <c r="F217" s="5"/>
      <c r="G217" s="7"/>
      <c r="H217" s="7"/>
      <c r="I217" s="8"/>
      <c r="J217" s="9">
        <f>SUBTOTAL(9,J215:J216)</f>
        <v>109687500</v>
      </c>
      <c r="K217" s="9">
        <f>SUBTOTAL(9,K215:K216)</f>
        <v>127237500</v>
      </c>
    </row>
    <row r="218" spans="1:11" outlineLevel="3" x14ac:dyDescent="0.2">
      <c r="A218" s="6">
        <v>41397</v>
      </c>
      <c r="B218" s="5" t="s">
        <v>27</v>
      </c>
      <c r="C218" s="5" t="s">
        <v>23</v>
      </c>
      <c r="D218" s="5" t="s">
        <v>32</v>
      </c>
      <c r="E218" s="5" t="s">
        <v>36</v>
      </c>
      <c r="F218" s="5">
        <v>2000</v>
      </c>
      <c r="G218" s="7">
        <v>3180</v>
      </c>
      <c r="H218" s="7">
        <v>20000</v>
      </c>
      <c r="I218" s="8">
        <v>2.5000000000000001E-2</v>
      </c>
      <c r="J218" s="9">
        <f>G218*H218*(1-I218)</f>
        <v>62010000</v>
      </c>
      <c r="K218" s="9">
        <f>J218*1.16</f>
        <v>71931600</v>
      </c>
    </row>
    <row r="219" spans="1:11" outlineLevel="2" x14ac:dyDescent="0.2">
      <c r="A219" s="6"/>
      <c r="B219" s="5" t="s">
        <v>89</v>
      </c>
      <c r="C219" s="5"/>
      <c r="D219" s="5"/>
      <c r="E219" s="5"/>
      <c r="F219" s="5"/>
      <c r="G219" s="7"/>
      <c r="H219" s="7"/>
      <c r="I219" s="8"/>
      <c r="J219" s="9">
        <f>SUBTOTAL(9,J218:J218)</f>
        <v>62010000</v>
      </c>
      <c r="K219" s="9">
        <f>SUBTOTAL(9,K218:K218)</f>
        <v>71931600</v>
      </c>
    </row>
    <row r="220" spans="1:11" outlineLevel="3" x14ac:dyDescent="0.2">
      <c r="A220" s="6">
        <v>41397</v>
      </c>
      <c r="B220" s="5" t="s">
        <v>29</v>
      </c>
      <c r="C220" s="5" t="s">
        <v>24</v>
      </c>
      <c r="D220" s="5" t="s">
        <v>32</v>
      </c>
      <c r="E220" s="5" t="s">
        <v>36</v>
      </c>
      <c r="F220" s="5">
        <v>3000</v>
      </c>
      <c r="G220" s="7">
        <v>2940</v>
      </c>
      <c r="H220" s="7">
        <v>30000</v>
      </c>
      <c r="I220" s="8">
        <v>2.5000000000000001E-2</v>
      </c>
      <c r="J220" s="9">
        <f>G220*H220*(1-I220)</f>
        <v>85995000</v>
      </c>
      <c r="K220" s="9">
        <f>J220*1.16</f>
        <v>99754200</v>
      </c>
    </row>
    <row r="221" spans="1:11" outlineLevel="2" x14ac:dyDescent="0.2">
      <c r="A221" s="6"/>
      <c r="B221" s="5" t="s">
        <v>92</v>
      </c>
      <c r="C221" s="5"/>
      <c r="D221" s="5"/>
      <c r="E221" s="5"/>
      <c r="F221" s="5"/>
      <c r="G221" s="7"/>
      <c r="H221" s="7"/>
      <c r="I221" s="8"/>
      <c r="J221" s="9">
        <f>SUBTOTAL(9,J220:J220)</f>
        <v>85995000</v>
      </c>
      <c r="K221" s="9">
        <f>SUBTOTAL(9,K220:K220)</f>
        <v>99754200</v>
      </c>
    </row>
    <row r="222" spans="1:11" outlineLevel="1" x14ac:dyDescent="0.2">
      <c r="A222" s="6" t="s">
        <v>66</v>
      </c>
      <c r="B222" s="5"/>
      <c r="C222" s="5"/>
      <c r="D222" s="5"/>
      <c r="E222" s="5"/>
      <c r="F222" s="5"/>
      <c r="G222" s="7"/>
      <c r="H222" s="7"/>
      <c r="I222" s="8"/>
      <c r="J222" s="9">
        <f>SUBTOTAL(9,J148:J220)</f>
        <v>689325000</v>
      </c>
      <c r="K222" s="9">
        <f>SUBTOTAL(9,K148:K220)</f>
        <v>799617000</v>
      </c>
    </row>
    <row r="223" spans="1:11" outlineLevel="3" x14ac:dyDescent="0.2">
      <c r="A223" s="6">
        <v>41398</v>
      </c>
      <c r="B223" s="5" t="s">
        <v>29</v>
      </c>
      <c r="C223" s="5" t="s">
        <v>15</v>
      </c>
      <c r="D223" s="5" t="s">
        <v>33</v>
      </c>
      <c r="E223" s="5" t="s">
        <v>37</v>
      </c>
      <c r="F223" s="5">
        <v>500</v>
      </c>
      <c r="G223" s="7">
        <v>10</v>
      </c>
      <c r="H223" s="7">
        <v>5000</v>
      </c>
      <c r="I223" s="8">
        <v>3.5000000000000003E-2</v>
      </c>
      <c r="J223" s="9">
        <f>G223*H223*(1-I223)</f>
        <v>48250</v>
      </c>
      <c r="K223" s="9">
        <f>J223*1.16</f>
        <v>55969.999999999993</v>
      </c>
    </row>
    <row r="224" spans="1:11" outlineLevel="2" x14ac:dyDescent="0.2">
      <c r="A224" s="6"/>
      <c r="B224" s="5" t="s">
        <v>92</v>
      </c>
      <c r="C224" s="5"/>
      <c r="D224" s="5"/>
      <c r="E224" s="5"/>
      <c r="F224" s="5"/>
      <c r="G224" s="7"/>
      <c r="H224" s="7"/>
      <c r="I224" s="8"/>
      <c r="J224" s="9">
        <f>SUBTOTAL(9,J223:J223)</f>
        <v>48250</v>
      </c>
      <c r="K224" s="9">
        <f>SUBTOTAL(9,K223:K223)</f>
        <v>55969.999999999993</v>
      </c>
    </row>
    <row r="225" spans="1:11" outlineLevel="3" x14ac:dyDescent="0.2">
      <c r="A225" s="6">
        <v>41398</v>
      </c>
      <c r="B225" s="5" t="s">
        <v>26</v>
      </c>
      <c r="C225" s="5" t="s">
        <v>20</v>
      </c>
      <c r="D225" s="5" t="s">
        <v>33</v>
      </c>
      <c r="E225" s="5" t="s">
        <v>37</v>
      </c>
      <c r="F225" s="5">
        <v>250</v>
      </c>
      <c r="G225" s="7">
        <v>80</v>
      </c>
      <c r="H225" s="7">
        <v>2500</v>
      </c>
      <c r="I225" s="8">
        <v>3.5000000000000003E-2</v>
      </c>
      <c r="J225" s="9">
        <f>G225*H225*(1-I225)</f>
        <v>193000</v>
      </c>
      <c r="K225" s="9">
        <f>J225*1.16</f>
        <v>223879.99999999997</v>
      </c>
    </row>
    <row r="226" spans="1:11" outlineLevel="2" x14ac:dyDescent="0.2">
      <c r="A226" s="6"/>
      <c r="B226" s="5" t="s">
        <v>93</v>
      </c>
      <c r="C226" s="5"/>
      <c r="D226" s="5"/>
      <c r="E226" s="5"/>
      <c r="F226" s="5"/>
      <c r="G226" s="7"/>
      <c r="H226" s="7"/>
      <c r="I226" s="8"/>
      <c r="J226" s="9">
        <f>SUBTOTAL(9,J225:J225)</f>
        <v>193000</v>
      </c>
      <c r="K226" s="9">
        <f>SUBTOTAL(9,K225:K225)</f>
        <v>223879.99999999997</v>
      </c>
    </row>
    <row r="227" spans="1:11" outlineLevel="3" x14ac:dyDescent="0.2">
      <c r="A227" s="6">
        <v>41398</v>
      </c>
      <c r="B227" s="5" t="s">
        <v>28</v>
      </c>
      <c r="C227" s="5" t="s">
        <v>20</v>
      </c>
      <c r="D227" s="5" t="s">
        <v>33</v>
      </c>
      <c r="E227" s="5" t="s">
        <v>37</v>
      </c>
      <c r="F227" s="5">
        <v>2000</v>
      </c>
      <c r="G227" s="7">
        <v>30</v>
      </c>
      <c r="H227" s="7">
        <v>20000</v>
      </c>
      <c r="I227" s="8">
        <v>3.5000000000000003E-2</v>
      </c>
      <c r="J227" s="9">
        <f>G227*H227*(1-I227)</f>
        <v>579000</v>
      </c>
      <c r="K227" s="9">
        <f>J227*1.16</f>
        <v>671640</v>
      </c>
    </row>
    <row r="228" spans="1:11" outlineLevel="2" x14ac:dyDescent="0.2">
      <c r="A228" s="6"/>
      <c r="B228" s="5" t="s">
        <v>91</v>
      </c>
      <c r="C228" s="5"/>
      <c r="D228" s="5"/>
      <c r="E228" s="5"/>
      <c r="F228" s="5"/>
      <c r="G228" s="7"/>
      <c r="H228" s="7"/>
      <c r="I228" s="8"/>
      <c r="J228" s="9">
        <f>SUBTOTAL(9,J227:J227)</f>
        <v>579000</v>
      </c>
      <c r="K228" s="9">
        <f>SUBTOTAL(9,K227:K227)</f>
        <v>671640</v>
      </c>
    </row>
    <row r="229" spans="1:11" outlineLevel="3" x14ac:dyDescent="0.2">
      <c r="A229" s="6">
        <v>41398</v>
      </c>
      <c r="B229" s="5" t="s">
        <v>27</v>
      </c>
      <c r="C229" s="5" t="s">
        <v>11</v>
      </c>
      <c r="D229" s="5" t="s">
        <v>33</v>
      </c>
      <c r="E229" s="5" t="s">
        <v>37</v>
      </c>
      <c r="F229" s="5">
        <v>1000</v>
      </c>
      <c r="G229" s="7">
        <v>60</v>
      </c>
      <c r="H229" s="7">
        <v>10000</v>
      </c>
      <c r="I229" s="8">
        <v>3.5000000000000003E-2</v>
      </c>
      <c r="J229" s="9">
        <f>G229*H229*(1-I229)</f>
        <v>579000</v>
      </c>
      <c r="K229" s="9">
        <f>J229*1.16</f>
        <v>671640</v>
      </c>
    </row>
    <row r="230" spans="1:11" outlineLevel="2" x14ac:dyDescent="0.2">
      <c r="A230" s="6"/>
      <c r="B230" s="5" t="s">
        <v>89</v>
      </c>
      <c r="C230" s="5"/>
      <c r="D230" s="5"/>
      <c r="E230" s="5"/>
      <c r="F230" s="5"/>
      <c r="G230" s="7"/>
      <c r="H230" s="7"/>
      <c r="I230" s="8"/>
      <c r="J230" s="9">
        <f>SUBTOTAL(9,J229:J229)</f>
        <v>579000</v>
      </c>
      <c r="K230" s="9">
        <f>SUBTOTAL(9,K229:K229)</f>
        <v>671640</v>
      </c>
    </row>
    <row r="231" spans="1:11" outlineLevel="3" x14ac:dyDescent="0.2">
      <c r="A231" s="6">
        <v>41398</v>
      </c>
      <c r="B231" s="5" t="s">
        <v>25</v>
      </c>
      <c r="C231" s="5" t="s">
        <v>15</v>
      </c>
      <c r="D231" s="5" t="s">
        <v>33</v>
      </c>
      <c r="E231" s="5" t="s">
        <v>37</v>
      </c>
      <c r="F231" s="5">
        <v>5000</v>
      </c>
      <c r="G231" s="7">
        <v>150</v>
      </c>
      <c r="H231" s="7">
        <v>5000</v>
      </c>
      <c r="I231" s="8">
        <v>3.5000000000000003E-2</v>
      </c>
      <c r="J231" s="9">
        <f>G231*H231*(1-I231)</f>
        <v>723750</v>
      </c>
      <c r="K231" s="9">
        <f>J231*1.16</f>
        <v>839550</v>
      </c>
    </row>
    <row r="232" spans="1:11" outlineLevel="2" x14ac:dyDescent="0.2">
      <c r="A232" s="6"/>
      <c r="B232" s="5" t="s">
        <v>90</v>
      </c>
      <c r="C232" s="5"/>
      <c r="D232" s="5"/>
      <c r="E232" s="5"/>
      <c r="F232" s="5"/>
      <c r="G232" s="7"/>
      <c r="H232" s="7"/>
      <c r="I232" s="8"/>
      <c r="J232" s="9">
        <f>SUBTOTAL(9,J231:J231)</f>
        <v>723750</v>
      </c>
      <c r="K232" s="9">
        <f>SUBTOTAL(9,K231:K231)</f>
        <v>839550</v>
      </c>
    </row>
    <row r="233" spans="1:11" outlineLevel="3" x14ac:dyDescent="0.2">
      <c r="A233" s="6">
        <v>41398</v>
      </c>
      <c r="B233" s="5" t="s">
        <v>27</v>
      </c>
      <c r="C233" s="5" t="s">
        <v>16</v>
      </c>
      <c r="D233" s="5" t="s">
        <v>33</v>
      </c>
      <c r="E233" s="5" t="s">
        <v>37</v>
      </c>
      <c r="F233" s="5">
        <v>250</v>
      </c>
      <c r="G233" s="7">
        <v>305</v>
      </c>
      <c r="H233" s="7">
        <v>2500</v>
      </c>
      <c r="I233" s="8">
        <v>3.5000000000000003E-2</v>
      </c>
      <c r="J233" s="9">
        <f>G233*H233*(1-I233)</f>
        <v>735812.5</v>
      </c>
      <c r="K233" s="9">
        <f>J233*1.16</f>
        <v>853542.49999999988</v>
      </c>
    </row>
    <row r="234" spans="1:11" outlineLevel="2" x14ac:dyDescent="0.2">
      <c r="A234" s="6"/>
      <c r="B234" s="5" t="s">
        <v>89</v>
      </c>
      <c r="C234" s="5"/>
      <c r="D234" s="5"/>
      <c r="E234" s="5"/>
      <c r="F234" s="5"/>
      <c r="G234" s="7"/>
      <c r="H234" s="7"/>
      <c r="I234" s="8"/>
      <c r="J234" s="9">
        <f>SUBTOTAL(9,J233:J233)</f>
        <v>735812.5</v>
      </c>
      <c r="K234" s="9">
        <f>SUBTOTAL(9,K233:K233)</f>
        <v>853542.49999999988</v>
      </c>
    </row>
    <row r="235" spans="1:11" outlineLevel="3" x14ac:dyDescent="0.2">
      <c r="A235" s="6">
        <v>41398</v>
      </c>
      <c r="B235" s="5" t="s">
        <v>28</v>
      </c>
      <c r="C235" s="5" t="s">
        <v>15</v>
      </c>
      <c r="D235" s="5" t="s">
        <v>33</v>
      </c>
      <c r="E235" s="5" t="s">
        <v>37</v>
      </c>
      <c r="F235" s="5">
        <v>3000</v>
      </c>
      <c r="G235" s="7">
        <v>30</v>
      </c>
      <c r="H235" s="7">
        <v>30000</v>
      </c>
      <c r="I235" s="8">
        <v>3.5000000000000003E-2</v>
      </c>
      <c r="J235" s="9">
        <f>G235*H235*(1-I235)</f>
        <v>868500</v>
      </c>
      <c r="K235" s="9">
        <f>J235*1.16</f>
        <v>1007459.9999999999</v>
      </c>
    </row>
    <row r="236" spans="1:11" outlineLevel="2" x14ac:dyDescent="0.2">
      <c r="A236" s="6"/>
      <c r="B236" s="5" t="s">
        <v>91</v>
      </c>
      <c r="C236" s="5"/>
      <c r="D236" s="5"/>
      <c r="E236" s="5"/>
      <c r="F236" s="5"/>
      <c r="G236" s="7"/>
      <c r="H236" s="7"/>
      <c r="I236" s="8"/>
      <c r="J236" s="9">
        <f>SUBTOTAL(9,J235:J235)</f>
        <v>868500</v>
      </c>
      <c r="K236" s="9">
        <f>SUBTOTAL(9,K235:K235)</f>
        <v>1007459.9999999999</v>
      </c>
    </row>
    <row r="237" spans="1:11" outlineLevel="3" x14ac:dyDescent="0.2">
      <c r="A237" s="6">
        <v>41398</v>
      </c>
      <c r="B237" s="5" t="s">
        <v>27</v>
      </c>
      <c r="C237" s="5" t="s">
        <v>20</v>
      </c>
      <c r="D237" s="5" t="s">
        <v>33</v>
      </c>
      <c r="E237" s="5" t="s">
        <v>37</v>
      </c>
      <c r="F237" s="5">
        <v>1500</v>
      </c>
      <c r="G237" s="7">
        <v>60</v>
      </c>
      <c r="H237" s="7">
        <v>15000</v>
      </c>
      <c r="I237" s="8">
        <v>3.5000000000000003E-2</v>
      </c>
      <c r="J237" s="9">
        <f>G237*H237*(1-I237)</f>
        <v>868500</v>
      </c>
      <c r="K237" s="9">
        <f>J237*1.16</f>
        <v>1007459.9999999999</v>
      </c>
    </row>
    <row r="238" spans="1:11" outlineLevel="2" x14ac:dyDescent="0.2">
      <c r="A238" s="6"/>
      <c r="B238" s="5" t="s">
        <v>89</v>
      </c>
      <c r="C238" s="5"/>
      <c r="D238" s="5"/>
      <c r="E238" s="5"/>
      <c r="F238" s="5"/>
      <c r="G238" s="7"/>
      <c r="H238" s="7"/>
      <c r="I238" s="8"/>
      <c r="J238" s="9">
        <f>SUBTOTAL(9,J237:J237)</f>
        <v>868500</v>
      </c>
      <c r="K238" s="9">
        <f>SUBTOTAL(9,K237:K237)</f>
        <v>1007459.9999999999</v>
      </c>
    </row>
    <row r="239" spans="1:11" outlineLevel="3" x14ac:dyDescent="0.2">
      <c r="A239" s="6">
        <v>41398</v>
      </c>
      <c r="B239" s="5" t="s">
        <v>29</v>
      </c>
      <c r="C239" s="5" t="s">
        <v>14</v>
      </c>
      <c r="D239" s="5" t="s">
        <v>33</v>
      </c>
      <c r="E239" s="5" t="s">
        <v>37</v>
      </c>
      <c r="F239" s="5">
        <v>250</v>
      </c>
      <c r="G239" s="7">
        <v>400</v>
      </c>
      <c r="H239" s="7">
        <v>2500</v>
      </c>
      <c r="I239" s="8">
        <v>3.5000000000000003E-2</v>
      </c>
      <c r="J239" s="9">
        <f>G239*H239*(1-I239)</f>
        <v>965000</v>
      </c>
      <c r="K239" s="9">
        <f>J239*1.16</f>
        <v>1119400</v>
      </c>
    </row>
    <row r="240" spans="1:11" outlineLevel="2" x14ac:dyDescent="0.2">
      <c r="A240" s="6"/>
      <c r="B240" s="5" t="s">
        <v>92</v>
      </c>
      <c r="C240" s="5"/>
      <c r="D240" s="5"/>
      <c r="E240" s="5"/>
      <c r="F240" s="5"/>
      <c r="G240" s="7"/>
      <c r="H240" s="7"/>
      <c r="I240" s="8"/>
      <c r="J240" s="9">
        <f>SUBTOTAL(9,J239:J239)</f>
        <v>965000</v>
      </c>
      <c r="K240" s="9">
        <f>SUBTOTAL(9,K239:K239)</f>
        <v>1119400</v>
      </c>
    </row>
    <row r="241" spans="1:11" outlineLevel="3" x14ac:dyDescent="0.2">
      <c r="A241" s="6">
        <v>41398</v>
      </c>
      <c r="B241" s="5" t="s">
        <v>26</v>
      </c>
      <c r="C241" s="5" t="s">
        <v>11</v>
      </c>
      <c r="D241" s="5" t="s">
        <v>33</v>
      </c>
      <c r="E241" s="5" t="s">
        <v>37</v>
      </c>
      <c r="F241" s="5">
        <v>2000</v>
      </c>
      <c r="G241" s="7">
        <v>80</v>
      </c>
      <c r="H241" s="7">
        <v>20000</v>
      </c>
      <c r="I241" s="8">
        <v>3.5000000000000003E-2</v>
      </c>
      <c r="J241" s="9">
        <f>G241*H241*(1-I241)</f>
        <v>1544000</v>
      </c>
      <c r="K241" s="9">
        <f>J241*1.16</f>
        <v>1791039.9999999998</v>
      </c>
    </row>
    <row r="242" spans="1:11" outlineLevel="3" x14ac:dyDescent="0.2">
      <c r="A242" s="6">
        <v>41398</v>
      </c>
      <c r="B242" s="5" t="s">
        <v>26</v>
      </c>
      <c r="C242" s="5" t="s">
        <v>19</v>
      </c>
      <c r="D242" s="5" t="s">
        <v>33</v>
      </c>
      <c r="E242" s="5" t="s">
        <v>37</v>
      </c>
      <c r="F242" s="5">
        <v>5000</v>
      </c>
      <c r="G242" s="7">
        <v>425</v>
      </c>
      <c r="H242" s="7">
        <v>5000</v>
      </c>
      <c r="I242" s="8">
        <v>3.5000000000000003E-2</v>
      </c>
      <c r="J242" s="9">
        <f>G242*H242*(1-I242)</f>
        <v>2050625</v>
      </c>
      <c r="K242" s="9">
        <f>J242*1.16</f>
        <v>2378725</v>
      </c>
    </row>
    <row r="243" spans="1:11" outlineLevel="2" x14ac:dyDescent="0.2">
      <c r="A243" s="6"/>
      <c r="B243" s="5" t="s">
        <v>93</v>
      </c>
      <c r="C243" s="5"/>
      <c r="D243" s="5"/>
      <c r="E243" s="5"/>
      <c r="F243" s="5"/>
      <c r="G243" s="7"/>
      <c r="H243" s="7"/>
      <c r="I243" s="8"/>
      <c r="J243" s="9">
        <f>SUBTOTAL(9,J241:J242)</f>
        <v>3594625</v>
      </c>
      <c r="K243" s="9">
        <f>SUBTOTAL(9,K241:K242)</f>
        <v>4169765</v>
      </c>
    </row>
    <row r="244" spans="1:11" outlineLevel="3" x14ac:dyDescent="0.2">
      <c r="A244" s="6">
        <v>41398</v>
      </c>
      <c r="B244" s="5" t="s">
        <v>25</v>
      </c>
      <c r="C244" s="5" t="s">
        <v>11</v>
      </c>
      <c r="D244" s="5" t="s">
        <v>33</v>
      </c>
      <c r="E244" s="5" t="s">
        <v>37</v>
      </c>
      <c r="F244" s="5">
        <v>1500</v>
      </c>
      <c r="G244" s="7">
        <v>160</v>
      </c>
      <c r="H244" s="7">
        <v>15000</v>
      </c>
      <c r="I244" s="8">
        <v>3.5000000000000003E-2</v>
      </c>
      <c r="J244" s="9">
        <f>G244*H244*(1-I244)</f>
        <v>2316000</v>
      </c>
      <c r="K244" s="9">
        <f>J244*1.16</f>
        <v>2686560</v>
      </c>
    </row>
    <row r="245" spans="1:11" outlineLevel="3" x14ac:dyDescent="0.2">
      <c r="A245" s="6">
        <v>41398</v>
      </c>
      <c r="B245" s="5" t="s">
        <v>25</v>
      </c>
      <c r="C245" s="5" t="s">
        <v>19</v>
      </c>
      <c r="D245" s="5" t="s">
        <v>33</v>
      </c>
      <c r="E245" s="5" t="s">
        <v>37</v>
      </c>
      <c r="F245" s="5">
        <v>500</v>
      </c>
      <c r="G245" s="7">
        <v>545</v>
      </c>
      <c r="H245" s="7">
        <v>5000</v>
      </c>
      <c r="I245" s="8">
        <v>3.5000000000000003E-2</v>
      </c>
      <c r="J245" s="9">
        <f>G245*H245*(1-I245)</f>
        <v>2629625</v>
      </c>
      <c r="K245" s="9">
        <f>J245*1.16</f>
        <v>3050365</v>
      </c>
    </row>
    <row r="246" spans="1:11" outlineLevel="2" x14ac:dyDescent="0.2">
      <c r="A246" s="6"/>
      <c r="B246" s="5" t="s">
        <v>90</v>
      </c>
      <c r="C246" s="5"/>
      <c r="D246" s="5"/>
      <c r="E246" s="5"/>
      <c r="F246" s="5"/>
      <c r="G246" s="7"/>
      <c r="H246" s="7"/>
      <c r="I246" s="8"/>
      <c r="J246" s="9">
        <f>SUBTOTAL(9,J244:J245)</f>
        <v>4945625</v>
      </c>
      <c r="K246" s="9">
        <f>SUBTOTAL(9,K244:K245)</f>
        <v>5736925</v>
      </c>
    </row>
    <row r="247" spans="1:11" outlineLevel="3" x14ac:dyDescent="0.2">
      <c r="A247" s="6">
        <v>41398</v>
      </c>
      <c r="B247" s="5" t="s">
        <v>28</v>
      </c>
      <c r="C247" s="5" t="s">
        <v>16</v>
      </c>
      <c r="D247" s="5" t="s">
        <v>33</v>
      </c>
      <c r="E247" s="5" t="s">
        <v>37</v>
      </c>
      <c r="F247" s="5">
        <v>1500</v>
      </c>
      <c r="G247" s="7">
        <v>185</v>
      </c>
      <c r="H247" s="7">
        <v>15000</v>
      </c>
      <c r="I247" s="8">
        <v>3.5000000000000003E-2</v>
      </c>
      <c r="J247" s="9">
        <f>G247*H247*(1-I247)</f>
        <v>2677875</v>
      </c>
      <c r="K247" s="9">
        <f>J247*1.16</f>
        <v>3106335</v>
      </c>
    </row>
    <row r="248" spans="1:11" outlineLevel="2" x14ac:dyDescent="0.2">
      <c r="A248" s="6"/>
      <c r="B248" s="5" t="s">
        <v>91</v>
      </c>
      <c r="C248" s="5"/>
      <c r="D248" s="5"/>
      <c r="E248" s="5"/>
      <c r="F248" s="5"/>
      <c r="G248" s="7"/>
      <c r="H248" s="7"/>
      <c r="I248" s="8"/>
      <c r="J248" s="9">
        <f>SUBTOTAL(9,J247:J247)</f>
        <v>2677875</v>
      </c>
      <c r="K248" s="9">
        <f>SUBTOTAL(9,K247:K247)</f>
        <v>3106335</v>
      </c>
    </row>
    <row r="249" spans="1:11" outlineLevel="3" x14ac:dyDescent="0.2">
      <c r="A249" s="6">
        <v>41398</v>
      </c>
      <c r="B249" s="5" t="s">
        <v>25</v>
      </c>
      <c r="C249" s="5" t="s">
        <v>17</v>
      </c>
      <c r="D249" s="5" t="s">
        <v>33</v>
      </c>
      <c r="E249" s="5" t="s">
        <v>37</v>
      </c>
      <c r="F249" s="5">
        <v>250</v>
      </c>
      <c r="G249" s="7">
        <v>1145</v>
      </c>
      <c r="H249" s="7">
        <v>2500</v>
      </c>
      <c r="I249" s="8">
        <v>3.5000000000000003E-2</v>
      </c>
      <c r="J249" s="9">
        <f>G249*H249*(1-I249)</f>
        <v>2762312.5</v>
      </c>
      <c r="K249" s="9">
        <f>J249*1.16</f>
        <v>3204282.5</v>
      </c>
    </row>
    <row r="250" spans="1:11" outlineLevel="2" x14ac:dyDescent="0.2">
      <c r="A250" s="6"/>
      <c r="B250" s="5" t="s">
        <v>90</v>
      </c>
      <c r="C250" s="5"/>
      <c r="D250" s="5"/>
      <c r="E250" s="5"/>
      <c r="F250" s="5"/>
      <c r="G250" s="7"/>
      <c r="H250" s="7"/>
      <c r="I250" s="8"/>
      <c r="J250" s="9">
        <f>SUBTOTAL(9,J249:J249)</f>
        <v>2762312.5</v>
      </c>
      <c r="K250" s="9">
        <f>SUBTOTAL(9,K249:K249)</f>
        <v>3204282.5</v>
      </c>
    </row>
    <row r="251" spans="1:11" outlineLevel="3" x14ac:dyDescent="0.2">
      <c r="A251" s="6">
        <v>41398</v>
      </c>
      <c r="B251" s="5" t="s">
        <v>28</v>
      </c>
      <c r="C251" s="5" t="s">
        <v>14</v>
      </c>
      <c r="D251" s="5" t="s">
        <v>33</v>
      </c>
      <c r="E251" s="5" t="s">
        <v>37</v>
      </c>
      <c r="F251" s="5">
        <v>5000</v>
      </c>
      <c r="G251" s="7">
        <v>640</v>
      </c>
      <c r="H251" s="7">
        <v>5000</v>
      </c>
      <c r="I251" s="8">
        <v>3.5000000000000003E-2</v>
      </c>
      <c r="J251" s="9">
        <f>G251*H251*(1-I251)</f>
        <v>3088000</v>
      </c>
      <c r="K251" s="9">
        <f>J251*1.16</f>
        <v>3582079.9999999995</v>
      </c>
    </row>
    <row r="252" spans="1:11" outlineLevel="2" x14ac:dyDescent="0.2">
      <c r="A252" s="6"/>
      <c r="B252" s="5" t="s">
        <v>91</v>
      </c>
      <c r="C252" s="5"/>
      <c r="D252" s="5"/>
      <c r="E252" s="5"/>
      <c r="F252" s="5"/>
      <c r="G252" s="7"/>
      <c r="H252" s="7"/>
      <c r="I252" s="8"/>
      <c r="J252" s="9">
        <f>SUBTOTAL(9,J251:J251)</f>
        <v>3088000</v>
      </c>
      <c r="K252" s="9">
        <f>SUBTOTAL(9,K251:K251)</f>
        <v>3582079.9999999995</v>
      </c>
    </row>
    <row r="253" spans="1:11" outlineLevel="3" x14ac:dyDescent="0.2">
      <c r="A253" s="6">
        <v>41398</v>
      </c>
      <c r="B253" s="5" t="s">
        <v>27</v>
      </c>
      <c r="C253" s="5" t="s">
        <v>12</v>
      </c>
      <c r="D253" s="5" t="s">
        <v>33</v>
      </c>
      <c r="E253" s="5" t="s">
        <v>37</v>
      </c>
      <c r="F253" s="5">
        <v>500</v>
      </c>
      <c r="G253" s="7">
        <v>880</v>
      </c>
      <c r="H253" s="7">
        <v>5000</v>
      </c>
      <c r="I253" s="8">
        <v>3.5000000000000003E-2</v>
      </c>
      <c r="J253" s="9">
        <f>G253*H253*(1-I253)</f>
        <v>4246000</v>
      </c>
      <c r="K253" s="9">
        <f>J253*1.16</f>
        <v>4925360</v>
      </c>
    </row>
    <row r="254" spans="1:11" outlineLevel="2" x14ac:dyDescent="0.2">
      <c r="A254" s="6"/>
      <c r="B254" s="5" t="s">
        <v>89</v>
      </c>
      <c r="C254" s="5"/>
      <c r="D254" s="5"/>
      <c r="E254" s="5"/>
      <c r="F254" s="5"/>
      <c r="G254" s="7"/>
      <c r="H254" s="7"/>
      <c r="I254" s="8"/>
      <c r="J254" s="9">
        <f>SUBTOTAL(9,J253:J253)</f>
        <v>4246000</v>
      </c>
      <c r="K254" s="9">
        <f>SUBTOTAL(9,K253:K253)</f>
        <v>4925360</v>
      </c>
    </row>
    <row r="255" spans="1:11" outlineLevel="3" x14ac:dyDescent="0.2">
      <c r="A255" s="6">
        <v>41398</v>
      </c>
      <c r="B255" s="5" t="s">
        <v>28</v>
      </c>
      <c r="C255" s="5" t="s">
        <v>18</v>
      </c>
      <c r="D255" s="5" t="s">
        <v>33</v>
      </c>
      <c r="E255" s="5" t="s">
        <v>37</v>
      </c>
      <c r="F255" s="5">
        <v>250</v>
      </c>
      <c r="G255" s="7">
        <v>1985</v>
      </c>
      <c r="H255" s="7">
        <v>2500</v>
      </c>
      <c r="I255" s="8">
        <v>3.5000000000000003E-2</v>
      </c>
      <c r="J255" s="9">
        <f>G255*H255*(1-I255)</f>
        <v>4788812.5</v>
      </c>
      <c r="K255" s="9">
        <f>J255*1.16</f>
        <v>5555022.5</v>
      </c>
    </row>
    <row r="256" spans="1:11" outlineLevel="2" x14ac:dyDescent="0.2">
      <c r="A256" s="6"/>
      <c r="B256" s="5" t="s">
        <v>91</v>
      </c>
      <c r="C256" s="5"/>
      <c r="D256" s="5"/>
      <c r="E256" s="5"/>
      <c r="F256" s="5"/>
      <c r="G256" s="7"/>
      <c r="H256" s="7"/>
      <c r="I256" s="8"/>
      <c r="J256" s="9">
        <f>SUBTOTAL(9,J255:J255)</f>
        <v>4788812.5</v>
      </c>
      <c r="K256" s="9">
        <f>SUBTOTAL(9,K255:K255)</f>
        <v>5555022.5</v>
      </c>
    </row>
    <row r="257" spans="1:11" outlineLevel="3" x14ac:dyDescent="0.2">
      <c r="A257" s="6">
        <v>41398</v>
      </c>
      <c r="B257" s="5" t="s">
        <v>29</v>
      </c>
      <c r="C257" s="5" t="s">
        <v>17</v>
      </c>
      <c r="D257" s="5" t="s">
        <v>33</v>
      </c>
      <c r="E257" s="5" t="s">
        <v>37</v>
      </c>
      <c r="F257" s="5">
        <v>5000</v>
      </c>
      <c r="G257" s="7">
        <v>1265</v>
      </c>
      <c r="H257" s="7">
        <v>5000</v>
      </c>
      <c r="I257" s="8">
        <v>3.5000000000000003E-2</v>
      </c>
      <c r="J257" s="9">
        <f>G257*H257*(1-I257)</f>
        <v>6103625</v>
      </c>
      <c r="K257" s="9">
        <f>J257*1.16</f>
        <v>7080204.9999999991</v>
      </c>
    </row>
    <row r="258" spans="1:11" outlineLevel="2" x14ac:dyDescent="0.2">
      <c r="A258" s="6"/>
      <c r="B258" s="5" t="s">
        <v>92</v>
      </c>
      <c r="C258" s="5"/>
      <c r="D258" s="5"/>
      <c r="E258" s="5"/>
      <c r="F258" s="5"/>
      <c r="G258" s="7"/>
      <c r="H258" s="7"/>
      <c r="I258" s="8"/>
      <c r="J258" s="9">
        <f>SUBTOTAL(9,J257:J257)</f>
        <v>6103625</v>
      </c>
      <c r="K258" s="9">
        <f>SUBTOTAL(9,K257:K257)</f>
        <v>7080204.9999999991</v>
      </c>
    </row>
    <row r="259" spans="1:11" outlineLevel="3" x14ac:dyDescent="0.2">
      <c r="A259" s="6">
        <v>41398</v>
      </c>
      <c r="B259" s="5" t="s">
        <v>28</v>
      </c>
      <c r="C259" s="5" t="s">
        <v>10</v>
      </c>
      <c r="D259" s="5" t="s">
        <v>33</v>
      </c>
      <c r="E259" s="5" t="s">
        <v>37</v>
      </c>
      <c r="F259" s="5">
        <v>500</v>
      </c>
      <c r="G259" s="7">
        <v>1385</v>
      </c>
      <c r="H259" s="7">
        <v>5000</v>
      </c>
      <c r="I259" s="8">
        <v>3.5000000000000003E-2</v>
      </c>
      <c r="J259" s="9">
        <f>G259*H259*(1-I259)</f>
        <v>6682625</v>
      </c>
      <c r="K259" s="9">
        <f>J259*1.16</f>
        <v>7751844.9999999991</v>
      </c>
    </row>
    <row r="260" spans="1:11" outlineLevel="2" x14ac:dyDescent="0.2">
      <c r="A260" s="6"/>
      <c r="B260" s="5" t="s">
        <v>91</v>
      </c>
      <c r="C260" s="5"/>
      <c r="D260" s="5"/>
      <c r="E260" s="5"/>
      <c r="F260" s="5"/>
      <c r="G260" s="7"/>
      <c r="H260" s="7"/>
      <c r="I260" s="8"/>
      <c r="J260" s="9">
        <f>SUBTOTAL(9,J259:J259)</f>
        <v>6682625</v>
      </c>
      <c r="K260" s="9">
        <f>SUBTOTAL(9,K259:K259)</f>
        <v>7751844.9999999991</v>
      </c>
    </row>
    <row r="261" spans="1:11" outlineLevel="3" x14ac:dyDescent="0.2">
      <c r="A261" s="6">
        <v>41398</v>
      </c>
      <c r="B261" s="5" t="s">
        <v>26</v>
      </c>
      <c r="C261" s="5" t="s">
        <v>24</v>
      </c>
      <c r="D261" s="5" t="s">
        <v>33</v>
      </c>
      <c r="E261" s="5" t="s">
        <v>37</v>
      </c>
      <c r="F261" s="5">
        <v>250</v>
      </c>
      <c r="G261" s="7">
        <v>2825</v>
      </c>
      <c r="H261" s="7">
        <v>2500</v>
      </c>
      <c r="I261" s="8">
        <v>3.5000000000000003E-2</v>
      </c>
      <c r="J261" s="9">
        <f>G261*H261*(1-I261)</f>
        <v>6815312.5</v>
      </c>
      <c r="K261" s="9">
        <f>J261*1.16</f>
        <v>7905762.4999999991</v>
      </c>
    </row>
    <row r="262" spans="1:11" outlineLevel="2" x14ac:dyDescent="0.2">
      <c r="A262" s="6"/>
      <c r="B262" s="5" t="s">
        <v>93</v>
      </c>
      <c r="C262" s="5"/>
      <c r="D262" s="5"/>
      <c r="E262" s="5"/>
      <c r="F262" s="5"/>
      <c r="G262" s="7"/>
      <c r="H262" s="7"/>
      <c r="I262" s="8"/>
      <c r="J262" s="9">
        <f>SUBTOTAL(9,J261:J261)</f>
        <v>6815312.5</v>
      </c>
      <c r="K262" s="9">
        <f>SUBTOTAL(9,K261:K261)</f>
        <v>7905762.4999999991</v>
      </c>
    </row>
    <row r="263" spans="1:11" outlineLevel="3" x14ac:dyDescent="0.2">
      <c r="A263" s="6">
        <v>41398</v>
      </c>
      <c r="B263" s="5" t="s">
        <v>28</v>
      </c>
      <c r="C263" s="5" t="s">
        <v>21</v>
      </c>
      <c r="D263" s="5" t="s">
        <v>33</v>
      </c>
      <c r="E263" s="5" t="s">
        <v>37</v>
      </c>
      <c r="F263" s="5">
        <v>1000</v>
      </c>
      <c r="G263" s="7">
        <v>785</v>
      </c>
      <c r="H263" s="7">
        <v>10000</v>
      </c>
      <c r="I263" s="8">
        <v>3.5000000000000003E-2</v>
      </c>
      <c r="J263" s="9">
        <f>G263*H263*(1-I263)</f>
        <v>7575250</v>
      </c>
      <c r="K263" s="9">
        <f>J263*1.16</f>
        <v>8787290</v>
      </c>
    </row>
    <row r="264" spans="1:11" outlineLevel="2" x14ac:dyDescent="0.2">
      <c r="A264" s="6"/>
      <c r="B264" s="5" t="s">
        <v>91</v>
      </c>
      <c r="C264" s="5"/>
      <c r="D264" s="5"/>
      <c r="E264" s="5"/>
      <c r="F264" s="5"/>
      <c r="G264" s="7"/>
      <c r="H264" s="7"/>
      <c r="I264" s="8"/>
      <c r="J264" s="9">
        <f>SUBTOTAL(9,J263:J263)</f>
        <v>7575250</v>
      </c>
      <c r="K264" s="9">
        <f>SUBTOTAL(9,K263:K263)</f>
        <v>8787290</v>
      </c>
    </row>
    <row r="265" spans="1:11" outlineLevel="3" x14ac:dyDescent="0.2">
      <c r="A265" s="6">
        <v>41398</v>
      </c>
      <c r="B265" s="5" t="s">
        <v>27</v>
      </c>
      <c r="C265" s="5" t="s">
        <v>22</v>
      </c>
      <c r="D265" s="5" t="s">
        <v>33</v>
      </c>
      <c r="E265" s="5" t="s">
        <v>37</v>
      </c>
      <c r="F265" s="5">
        <v>5000</v>
      </c>
      <c r="G265" s="7">
        <v>2105</v>
      </c>
      <c r="H265" s="7">
        <v>5000</v>
      </c>
      <c r="I265" s="8">
        <v>3.5000000000000003E-2</v>
      </c>
      <c r="J265" s="9">
        <f>G265*H265*(1-I265)</f>
        <v>10156625</v>
      </c>
      <c r="K265" s="9">
        <f>J265*1.16</f>
        <v>11781685</v>
      </c>
    </row>
    <row r="266" spans="1:11" outlineLevel="2" x14ac:dyDescent="0.2">
      <c r="A266" s="6"/>
      <c r="B266" s="5" t="s">
        <v>89</v>
      </c>
      <c r="C266" s="5"/>
      <c r="D266" s="5"/>
      <c r="E266" s="5"/>
      <c r="F266" s="5"/>
      <c r="G266" s="7"/>
      <c r="H266" s="7"/>
      <c r="I266" s="8"/>
      <c r="J266" s="9">
        <f>SUBTOTAL(9,J265:J265)</f>
        <v>10156625</v>
      </c>
      <c r="K266" s="9">
        <f>SUBTOTAL(9,K265:K265)</f>
        <v>11781685</v>
      </c>
    </row>
    <row r="267" spans="1:11" outlineLevel="3" x14ac:dyDescent="0.2">
      <c r="A267" s="6">
        <v>41398</v>
      </c>
      <c r="B267" s="5" t="s">
        <v>26</v>
      </c>
      <c r="C267" s="5" t="s">
        <v>22</v>
      </c>
      <c r="D267" s="5" t="s">
        <v>33</v>
      </c>
      <c r="E267" s="5" t="s">
        <v>37</v>
      </c>
      <c r="F267" s="5">
        <v>500</v>
      </c>
      <c r="G267" s="7">
        <v>2225</v>
      </c>
      <c r="H267" s="7">
        <v>5000</v>
      </c>
      <c r="I267" s="8">
        <v>3.5000000000000003E-2</v>
      </c>
      <c r="J267" s="9">
        <f>G267*H267*(1-I267)</f>
        <v>10735625</v>
      </c>
      <c r="K267" s="9">
        <f>J267*1.16</f>
        <v>12453325</v>
      </c>
    </row>
    <row r="268" spans="1:11" outlineLevel="2" x14ac:dyDescent="0.2">
      <c r="A268" s="6"/>
      <c r="B268" s="5" t="s">
        <v>93</v>
      </c>
      <c r="C268" s="5"/>
      <c r="D268" s="5"/>
      <c r="E268" s="5"/>
      <c r="F268" s="5"/>
      <c r="G268" s="7"/>
      <c r="H268" s="7"/>
      <c r="I268" s="8"/>
      <c r="J268" s="9">
        <f>SUBTOTAL(9,J267:J267)</f>
        <v>10735625</v>
      </c>
      <c r="K268" s="9">
        <f>SUBTOTAL(9,K267:K267)</f>
        <v>12453325</v>
      </c>
    </row>
    <row r="269" spans="1:11" outlineLevel="3" x14ac:dyDescent="0.2">
      <c r="A269" s="6">
        <v>41398</v>
      </c>
      <c r="B269" s="5" t="s">
        <v>25</v>
      </c>
      <c r="C269" s="5" t="s">
        <v>12</v>
      </c>
      <c r="D269" s="5" t="s">
        <v>33</v>
      </c>
      <c r="E269" s="5" t="s">
        <v>37</v>
      </c>
      <c r="F269" s="5">
        <v>1000</v>
      </c>
      <c r="G269" s="7">
        <v>1360</v>
      </c>
      <c r="H269" s="7">
        <v>10000</v>
      </c>
      <c r="I269" s="8">
        <v>3.5000000000000003E-2</v>
      </c>
      <c r="J269" s="9">
        <f>G269*H269*(1-I269)</f>
        <v>13124000</v>
      </c>
      <c r="K269" s="9">
        <f>J269*1.16</f>
        <v>15223839.999999998</v>
      </c>
    </row>
    <row r="270" spans="1:11" outlineLevel="3" x14ac:dyDescent="0.2">
      <c r="A270" s="6">
        <v>41398</v>
      </c>
      <c r="B270" s="5" t="s">
        <v>25</v>
      </c>
      <c r="C270" s="5" t="s">
        <v>24</v>
      </c>
      <c r="D270" s="5" t="s">
        <v>33</v>
      </c>
      <c r="E270" s="5" t="s">
        <v>37</v>
      </c>
      <c r="F270" s="5">
        <v>5000</v>
      </c>
      <c r="G270" s="7">
        <v>2945</v>
      </c>
      <c r="H270" s="7">
        <v>5000</v>
      </c>
      <c r="I270" s="8">
        <v>3.5000000000000003E-2</v>
      </c>
      <c r="J270" s="9">
        <f>G270*H270*(1-I270)</f>
        <v>14209625</v>
      </c>
      <c r="K270" s="9">
        <f>J270*1.16</f>
        <v>16483164.999999998</v>
      </c>
    </row>
    <row r="271" spans="1:11" outlineLevel="2" x14ac:dyDescent="0.2">
      <c r="A271" s="6"/>
      <c r="B271" s="5" t="s">
        <v>90</v>
      </c>
      <c r="C271" s="5"/>
      <c r="D271" s="5"/>
      <c r="E271" s="5"/>
      <c r="F271" s="5"/>
      <c r="G271" s="7"/>
      <c r="H271" s="7"/>
      <c r="I271" s="8"/>
      <c r="J271" s="9">
        <f>SUBTOTAL(9,J269:J270)</f>
        <v>27333625</v>
      </c>
      <c r="K271" s="9">
        <f>SUBTOTAL(9,K269:K270)</f>
        <v>31707004.999999996</v>
      </c>
    </row>
    <row r="272" spans="1:11" outlineLevel="3" x14ac:dyDescent="0.2">
      <c r="A272" s="6">
        <v>41398</v>
      </c>
      <c r="B272" s="5" t="s">
        <v>29</v>
      </c>
      <c r="C272" s="5" t="s">
        <v>23</v>
      </c>
      <c r="D272" s="5" t="s">
        <v>33</v>
      </c>
      <c r="E272" s="5" t="s">
        <v>37</v>
      </c>
      <c r="F272" s="5">
        <v>500</v>
      </c>
      <c r="G272" s="7">
        <v>3065</v>
      </c>
      <c r="H272" s="7">
        <v>5000</v>
      </c>
      <c r="I272" s="8">
        <v>3.5000000000000003E-2</v>
      </c>
      <c r="J272" s="9">
        <f>G272*H272*(1-I272)</f>
        <v>14788625</v>
      </c>
      <c r="K272" s="9">
        <f>J272*1.16</f>
        <v>17154805</v>
      </c>
    </row>
    <row r="273" spans="1:11" outlineLevel="2" x14ac:dyDescent="0.2">
      <c r="A273" s="6"/>
      <c r="B273" s="5" t="s">
        <v>92</v>
      </c>
      <c r="C273" s="5"/>
      <c r="D273" s="5"/>
      <c r="E273" s="5"/>
      <c r="F273" s="5"/>
      <c r="G273" s="7"/>
      <c r="H273" s="7"/>
      <c r="I273" s="8"/>
      <c r="J273" s="9">
        <f>SUBTOTAL(9,J272:J272)</f>
        <v>14788625</v>
      </c>
      <c r="K273" s="9">
        <f>SUBTOTAL(9,K272:K272)</f>
        <v>17154805</v>
      </c>
    </row>
    <row r="274" spans="1:11" outlineLevel="3" x14ac:dyDescent="0.2">
      <c r="A274" s="6">
        <v>41398</v>
      </c>
      <c r="B274" s="5" t="s">
        <v>26</v>
      </c>
      <c r="C274" s="5" t="s">
        <v>21</v>
      </c>
      <c r="D274" s="5" t="s">
        <v>33</v>
      </c>
      <c r="E274" s="5" t="s">
        <v>37</v>
      </c>
      <c r="F274" s="5">
        <v>1500</v>
      </c>
      <c r="G274" s="7">
        <v>1025</v>
      </c>
      <c r="H274" s="7">
        <v>15000</v>
      </c>
      <c r="I274" s="8">
        <v>3.5000000000000003E-2</v>
      </c>
      <c r="J274" s="9">
        <f>G274*H274*(1-I274)</f>
        <v>14836875</v>
      </c>
      <c r="K274" s="9">
        <f>J274*1.16</f>
        <v>17210775</v>
      </c>
    </row>
    <row r="275" spans="1:11" outlineLevel="3" x14ac:dyDescent="0.2">
      <c r="A275" s="6">
        <v>41398</v>
      </c>
      <c r="B275" s="5" t="s">
        <v>26</v>
      </c>
      <c r="C275" s="5" t="s">
        <v>10</v>
      </c>
      <c r="D275" s="5" t="s">
        <v>33</v>
      </c>
      <c r="E275" s="5" t="s">
        <v>37</v>
      </c>
      <c r="F275" s="5">
        <v>1000</v>
      </c>
      <c r="G275" s="7">
        <v>1625</v>
      </c>
      <c r="H275" s="7">
        <v>10000</v>
      </c>
      <c r="I275" s="8">
        <v>3.5000000000000003E-2</v>
      </c>
      <c r="J275" s="9">
        <f>G275*H275*(1-I275)</f>
        <v>15681250</v>
      </c>
      <c r="K275" s="9">
        <f>J275*1.16</f>
        <v>18190250</v>
      </c>
    </row>
    <row r="276" spans="1:11" outlineLevel="2" x14ac:dyDescent="0.2">
      <c r="A276" s="6"/>
      <c r="B276" s="5" t="s">
        <v>93</v>
      </c>
      <c r="C276" s="5"/>
      <c r="D276" s="5"/>
      <c r="E276" s="5"/>
      <c r="F276" s="5"/>
      <c r="G276" s="7"/>
      <c r="H276" s="7"/>
      <c r="I276" s="8"/>
      <c r="J276" s="9">
        <f>SUBTOTAL(9,J274:J275)</f>
        <v>30518125</v>
      </c>
      <c r="K276" s="9">
        <f>SUBTOTAL(9,K274:K275)</f>
        <v>35401025</v>
      </c>
    </row>
    <row r="277" spans="1:11" outlineLevel="3" x14ac:dyDescent="0.2">
      <c r="A277" s="6">
        <v>41398</v>
      </c>
      <c r="B277" s="5" t="s">
        <v>27</v>
      </c>
      <c r="C277" s="5" t="s">
        <v>21</v>
      </c>
      <c r="D277" s="5" t="s">
        <v>33</v>
      </c>
      <c r="E277" s="5" t="s">
        <v>37</v>
      </c>
      <c r="F277" s="5">
        <v>2000</v>
      </c>
      <c r="G277" s="7">
        <v>905</v>
      </c>
      <c r="H277" s="7">
        <v>20000</v>
      </c>
      <c r="I277" s="8">
        <v>3.5000000000000003E-2</v>
      </c>
      <c r="J277" s="9">
        <f>G277*H277*(1-I277)</f>
        <v>17466500</v>
      </c>
      <c r="K277" s="9">
        <f>J277*1.16</f>
        <v>20261140</v>
      </c>
    </row>
    <row r="278" spans="1:11" outlineLevel="2" x14ac:dyDescent="0.2">
      <c r="A278" s="6"/>
      <c r="B278" s="5" t="s">
        <v>89</v>
      </c>
      <c r="C278" s="5"/>
      <c r="D278" s="5"/>
      <c r="E278" s="5"/>
      <c r="F278" s="5"/>
      <c r="G278" s="7"/>
      <c r="H278" s="7"/>
      <c r="I278" s="8"/>
      <c r="J278" s="9">
        <f>SUBTOTAL(9,J277:J277)</f>
        <v>17466500</v>
      </c>
      <c r="K278" s="9">
        <f>SUBTOTAL(9,K277:K277)</f>
        <v>20261140</v>
      </c>
    </row>
    <row r="279" spans="1:11" outlineLevel="3" x14ac:dyDescent="0.2">
      <c r="A279" s="6">
        <v>41398</v>
      </c>
      <c r="B279" s="5" t="s">
        <v>29</v>
      </c>
      <c r="C279" s="5" t="s">
        <v>19</v>
      </c>
      <c r="D279" s="5" t="s">
        <v>33</v>
      </c>
      <c r="E279" s="5" t="s">
        <v>37</v>
      </c>
      <c r="F279" s="5">
        <v>3000</v>
      </c>
      <c r="G279" s="7">
        <v>665</v>
      </c>
      <c r="H279" s="7">
        <v>30000</v>
      </c>
      <c r="I279" s="8">
        <v>3.5000000000000003E-2</v>
      </c>
      <c r="J279" s="9">
        <f>G279*H279*(1-I279)</f>
        <v>19251750</v>
      </c>
      <c r="K279" s="9">
        <f>J279*1.16</f>
        <v>22332030</v>
      </c>
    </row>
    <row r="280" spans="1:11" outlineLevel="3" x14ac:dyDescent="0.2">
      <c r="A280" s="6">
        <v>41398</v>
      </c>
      <c r="B280" s="5" t="s">
        <v>29</v>
      </c>
      <c r="C280" s="5" t="s">
        <v>13</v>
      </c>
      <c r="D280" s="5" t="s">
        <v>33</v>
      </c>
      <c r="E280" s="5" t="s">
        <v>37</v>
      </c>
      <c r="F280" s="5">
        <v>1000</v>
      </c>
      <c r="G280" s="7">
        <v>2465</v>
      </c>
      <c r="H280" s="7">
        <v>10000</v>
      </c>
      <c r="I280" s="8">
        <v>3.5000000000000003E-2</v>
      </c>
      <c r="J280" s="9">
        <f>G280*H280*(1-I280)</f>
        <v>23787250</v>
      </c>
      <c r="K280" s="9">
        <f>J280*1.16</f>
        <v>27593209.999999996</v>
      </c>
    </row>
    <row r="281" spans="1:11" outlineLevel="3" x14ac:dyDescent="0.2">
      <c r="A281" s="6">
        <v>41398</v>
      </c>
      <c r="B281" s="5" t="s">
        <v>29</v>
      </c>
      <c r="C281" s="5" t="s">
        <v>18</v>
      </c>
      <c r="D281" s="5" t="s">
        <v>33</v>
      </c>
      <c r="E281" s="5" t="s">
        <v>37</v>
      </c>
      <c r="F281" s="5">
        <v>1500</v>
      </c>
      <c r="G281" s="7">
        <v>1865</v>
      </c>
      <c r="H281" s="7">
        <v>15000</v>
      </c>
      <c r="I281" s="8">
        <v>3.5000000000000003E-2</v>
      </c>
      <c r="J281" s="9">
        <f>G281*H281*(1-I281)</f>
        <v>26995875</v>
      </c>
      <c r="K281" s="9">
        <f>J281*1.16</f>
        <v>31315214.999999996</v>
      </c>
    </row>
    <row r="282" spans="1:11" outlineLevel="3" x14ac:dyDescent="0.2">
      <c r="A282" s="6">
        <v>41398</v>
      </c>
      <c r="B282" s="5" t="s">
        <v>29</v>
      </c>
      <c r="C282" s="5" t="s">
        <v>16</v>
      </c>
      <c r="D282" s="5" t="s">
        <v>33</v>
      </c>
      <c r="E282" s="5" t="s">
        <v>37</v>
      </c>
      <c r="F282" s="5">
        <v>2000</v>
      </c>
      <c r="G282" s="7">
        <v>1600</v>
      </c>
      <c r="H282" s="7">
        <v>20000</v>
      </c>
      <c r="I282" s="8">
        <v>3.5000000000000003E-2</v>
      </c>
      <c r="J282" s="9">
        <f>G282*H282*(1-I282)</f>
        <v>30880000</v>
      </c>
      <c r="K282" s="9">
        <f>J282*1.16</f>
        <v>35820800</v>
      </c>
    </row>
    <row r="283" spans="1:11" outlineLevel="2" x14ac:dyDescent="0.2">
      <c r="A283" s="6"/>
      <c r="B283" s="5" t="s">
        <v>92</v>
      </c>
      <c r="C283" s="5"/>
      <c r="D283" s="5"/>
      <c r="E283" s="5"/>
      <c r="F283" s="5"/>
      <c r="G283" s="7"/>
      <c r="H283" s="7"/>
      <c r="I283" s="8"/>
      <c r="J283" s="9">
        <f>SUBTOTAL(9,J279:J282)</f>
        <v>100914875</v>
      </c>
      <c r="K283" s="9">
        <f>SUBTOTAL(9,K279:K282)</f>
        <v>117061255</v>
      </c>
    </row>
    <row r="284" spans="1:11" outlineLevel="3" x14ac:dyDescent="0.2">
      <c r="A284" s="6">
        <v>41398</v>
      </c>
      <c r="B284" s="5" t="s">
        <v>27</v>
      </c>
      <c r="C284" s="5" t="s">
        <v>23</v>
      </c>
      <c r="D284" s="5" t="s">
        <v>33</v>
      </c>
      <c r="E284" s="5" t="s">
        <v>37</v>
      </c>
      <c r="F284" s="5">
        <v>1000</v>
      </c>
      <c r="G284" s="7">
        <v>3305</v>
      </c>
      <c r="H284" s="7">
        <v>10000</v>
      </c>
      <c r="I284" s="8">
        <v>3.5000000000000003E-2</v>
      </c>
      <c r="J284" s="9">
        <f>G284*H284*(1-I284)</f>
        <v>31893250</v>
      </c>
      <c r="K284" s="9">
        <f>J284*1.16</f>
        <v>36996170</v>
      </c>
    </row>
    <row r="285" spans="1:11" outlineLevel="2" x14ac:dyDescent="0.2">
      <c r="A285" s="6"/>
      <c r="B285" s="5" t="s">
        <v>89</v>
      </c>
      <c r="C285" s="5"/>
      <c r="D285" s="5"/>
      <c r="E285" s="5"/>
      <c r="F285" s="5"/>
      <c r="G285" s="7"/>
      <c r="H285" s="7"/>
      <c r="I285" s="8"/>
      <c r="J285" s="9">
        <f>SUBTOTAL(9,J284:J284)</f>
        <v>31893250</v>
      </c>
      <c r="K285" s="9">
        <f>SUBTOTAL(9,K284:K284)</f>
        <v>36996170</v>
      </c>
    </row>
    <row r="286" spans="1:11" outlineLevel="3" x14ac:dyDescent="0.2">
      <c r="A286" s="6">
        <v>41398</v>
      </c>
      <c r="B286" s="5" t="s">
        <v>26</v>
      </c>
      <c r="C286" s="5" t="s">
        <v>12</v>
      </c>
      <c r="D286" s="5" t="s">
        <v>33</v>
      </c>
      <c r="E286" s="5" t="s">
        <v>37</v>
      </c>
      <c r="F286" s="5">
        <v>3000</v>
      </c>
      <c r="G286" s="7">
        <v>1120</v>
      </c>
      <c r="H286" s="7">
        <v>30000</v>
      </c>
      <c r="I286" s="8">
        <v>3.5000000000000003E-2</v>
      </c>
      <c r="J286" s="9">
        <f>G286*H286*(1-I286)</f>
        <v>32424000</v>
      </c>
      <c r="K286" s="9">
        <f>J286*1.16</f>
        <v>37611840</v>
      </c>
    </row>
    <row r="287" spans="1:11" outlineLevel="2" x14ac:dyDescent="0.2">
      <c r="A287" s="6"/>
      <c r="B287" s="5" t="s">
        <v>93</v>
      </c>
      <c r="C287" s="5"/>
      <c r="D287" s="5"/>
      <c r="E287" s="5"/>
      <c r="F287" s="5"/>
      <c r="G287" s="7"/>
      <c r="H287" s="7"/>
      <c r="I287" s="8"/>
      <c r="J287" s="9">
        <f>SUBTOTAL(9,J286:J286)</f>
        <v>32424000</v>
      </c>
      <c r="K287" s="9">
        <f>SUBTOTAL(9,K286:K286)</f>
        <v>37611840</v>
      </c>
    </row>
    <row r="288" spans="1:11" outlineLevel="3" x14ac:dyDescent="0.2">
      <c r="A288" s="6">
        <v>41398</v>
      </c>
      <c r="B288" s="5" t="s">
        <v>25</v>
      </c>
      <c r="C288" s="5" t="s">
        <v>18</v>
      </c>
      <c r="D288" s="5" t="s">
        <v>33</v>
      </c>
      <c r="E288" s="5" t="s">
        <v>37</v>
      </c>
      <c r="F288" s="5">
        <v>2000</v>
      </c>
      <c r="G288" s="7">
        <v>1745</v>
      </c>
      <c r="H288" s="7">
        <v>20000</v>
      </c>
      <c r="I288" s="8">
        <v>3.5000000000000003E-2</v>
      </c>
      <c r="J288" s="9">
        <f>G288*H288*(1-I288)</f>
        <v>33678500</v>
      </c>
      <c r="K288" s="9">
        <f>J288*1.16</f>
        <v>39067060</v>
      </c>
    </row>
    <row r="289" spans="1:11" outlineLevel="2" x14ac:dyDescent="0.2">
      <c r="A289" s="6"/>
      <c r="B289" s="5" t="s">
        <v>90</v>
      </c>
      <c r="C289" s="5"/>
      <c r="D289" s="5"/>
      <c r="E289" s="5"/>
      <c r="F289" s="5"/>
      <c r="G289" s="7"/>
      <c r="H289" s="7"/>
      <c r="I289" s="8"/>
      <c r="J289" s="9">
        <f>SUBTOTAL(9,J288:J288)</f>
        <v>33678500</v>
      </c>
      <c r="K289" s="9">
        <f>SUBTOTAL(9,K288:K288)</f>
        <v>39067060</v>
      </c>
    </row>
    <row r="290" spans="1:11" outlineLevel="3" x14ac:dyDescent="0.2">
      <c r="A290" s="6">
        <v>41398</v>
      </c>
      <c r="B290" s="5" t="s">
        <v>27</v>
      </c>
      <c r="C290" s="5" t="s">
        <v>24</v>
      </c>
      <c r="D290" s="5" t="s">
        <v>33</v>
      </c>
      <c r="E290" s="5" t="s">
        <v>37</v>
      </c>
      <c r="F290" s="5">
        <v>1500</v>
      </c>
      <c r="G290" s="7">
        <v>2705</v>
      </c>
      <c r="H290" s="7">
        <v>15000</v>
      </c>
      <c r="I290" s="8">
        <v>3.5000000000000003E-2</v>
      </c>
      <c r="J290" s="9">
        <f>G290*H290*(1-I290)</f>
        <v>39154875</v>
      </c>
      <c r="K290" s="9">
        <f>J290*1.16</f>
        <v>45419655</v>
      </c>
    </row>
    <row r="291" spans="1:11" outlineLevel="3" x14ac:dyDescent="0.2">
      <c r="A291" s="6">
        <v>41398</v>
      </c>
      <c r="B291" s="5" t="s">
        <v>27</v>
      </c>
      <c r="C291" s="5" t="s">
        <v>10</v>
      </c>
      <c r="D291" s="5" t="s">
        <v>33</v>
      </c>
      <c r="E291" s="5" t="s">
        <v>37</v>
      </c>
      <c r="F291" s="5">
        <v>3000</v>
      </c>
      <c r="G291" s="7">
        <v>1505</v>
      </c>
      <c r="H291" s="7">
        <v>30000</v>
      </c>
      <c r="I291" s="8">
        <v>3.5000000000000003E-2</v>
      </c>
      <c r="J291" s="9">
        <f>G291*H291*(1-I291)</f>
        <v>43569750</v>
      </c>
      <c r="K291" s="9">
        <f>J291*1.16</f>
        <v>50540910</v>
      </c>
    </row>
    <row r="292" spans="1:11" outlineLevel="2" x14ac:dyDescent="0.2">
      <c r="A292" s="6"/>
      <c r="B292" s="5" t="s">
        <v>89</v>
      </c>
      <c r="C292" s="5"/>
      <c r="D292" s="5"/>
      <c r="E292" s="5"/>
      <c r="F292" s="5"/>
      <c r="G292" s="7"/>
      <c r="H292" s="7"/>
      <c r="I292" s="8"/>
      <c r="J292" s="9">
        <f>SUBTOTAL(9,J290:J291)</f>
        <v>82724625</v>
      </c>
      <c r="K292" s="9">
        <f>SUBTOTAL(9,K290:K291)</f>
        <v>95960565</v>
      </c>
    </row>
    <row r="293" spans="1:11" outlineLevel="3" x14ac:dyDescent="0.2">
      <c r="A293" s="6">
        <v>41398</v>
      </c>
      <c r="B293" s="5" t="s">
        <v>28</v>
      </c>
      <c r="C293" s="5" t="s">
        <v>13</v>
      </c>
      <c r="D293" s="5" t="s">
        <v>33</v>
      </c>
      <c r="E293" s="5" t="s">
        <v>37</v>
      </c>
      <c r="F293" s="5">
        <v>2000</v>
      </c>
      <c r="G293" s="7">
        <v>2585</v>
      </c>
      <c r="H293" s="7">
        <v>20000</v>
      </c>
      <c r="I293" s="8">
        <v>3.5000000000000003E-2</v>
      </c>
      <c r="J293" s="9">
        <f>G293*H293*(1-I293)</f>
        <v>49890500</v>
      </c>
      <c r="K293" s="9">
        <f>J293*1.16</f>
        <v>57872979.999999993</v>
      </c>
    </row>
    <row r="294" spans="1:11" outlineLevel="2" x14ac:dyDescent="0.2">
      <c r="A294" s="6"/>
      <c r="B294" s="5" t="s">
        <v>91</v>
      </c>
      <c r="C294" s="5"/>
      <c r="D294" s="5"/>
      <c r="E294" s="5"/>
      <c r="F294" s="5"/>
      <c r="G294" s="7"/>
      <c r="H294" s="7"/>
      <c r="I294" s="8"/>
      <c r="J294" s="9">
        <f>SUBTOTAL(9,J293:J293)</f>
        <v>49890500</v>
      </c>
      <c r="K294" s="9">
        <f>SUBTOTAL(9,K293:K293)</f>
        <v>57872979.999999993</v>
      </c>
    </row>
    <row r="295" spans="1:11" outlineLevel="3" x14ac:dyDescent="0.2">
      <c r="A295" s="6">
        <v>41398</v>
      </c>
      <c r="B295" s="5" t="s">
        <v>25</v>
      </c>
      <c r="C295" s="5" t="s">
        <v>22</v>
      </c>
      <c r="D295" s="5" t="s">
        <v>33</v>
      </c>
      <c r="E295" s="5" t="s">
        <v>37</v>
      </c>
      <c r="F295" s="5">
        <v>3000</v>
      </c>
      <c r="G295" s="7">
        <v>2345</v>
      </c>
      <c r="H295" s="7">
        <v>30000</v>
      </c>
      <c r="I295" s="8">
        <v>3.5000000000000003E-2</v>
      </c>
      <c r="J295" s="9">
        <f>G295*H295*(1-I295)</f>
        <v>67887750</v>
      </c>
      <c r="K295" s="9">
        <f>J295*1.16</f>
        <v>78749790</v>
      </c>
    </row>
    <row r="296" spans="1:11" outlineLevel="2" x14ac:dyDescent="0.2">
      <c r="A296" s="6"/>
      <c r="B296" s="5" t="s">
        <v>90</v>
      </c>
      <c r="C296" s="5"/>
      <c r="D296" s="5"/>
      <c r="E296" s="5"/>
      <c r="F296" s="5"/>
      <c r="G296" s="7"/>
      <c r="H296" s="7"/>
      <c r="I296" s="8"/>
      <c r="J296" s="9">
        <f>SUBTOTAL(9,J295:J295)</f>
        <v>67887750</v>
      </c>
      <c r="K296" s="9">
        <f>SUBTOTAL(9,K295:K295)</f>
        <v>78749790</v>
      </c>
    </row>
    <row r="297" spans="1:11" outlineLevel="3" x14ac:dyDescent="0.2">
      <c r="A297" s="6">
        <v>41398</v>
      </c>
      <c r="B297" s="5" t="s">
        <v>28</v>
      </c>
      <c r="C297" s="5" t="s">
        <v>23</v>
      </c>
      <c r="D297" s="5" t="s">
        <v>33</v>
      </c>
      <c r="E297" s="5" t="s">
        <v>37</v>
      </c>
      <c r="F297" s="5">
        <v>3000</v>
      </c>
      <c r="G297" s="7">
        <v>3185</v>
      </c>
      <c r="H297" s="7">
        <v>30000</v>
      </c>
      <c r="I297" s="8">
        <v>3.5000000000000003E-2</v>
      </c>
      <c r="J297" s="9">
        <f>G297*H297*(1-I297)</f>
        <v>92205750</v>
      </c>
      <c r="K297" s="9">
        <f>J297*1.16</f>
        <v>106958670</v>
      </c>
    </row>
    <row r="298" spans="1:11" outlineLevel="2" x14ac:dyDescent="0.2">
      <c r="A298" s="6"/>
      <c r="B298" s="5" t="s">
        <v>91</v>
      </c>
      <c r="C298" s="5"/>
      <c r="D298" s="5"/>
      <c r="E298" s="5"/>
      <c r="F298" s="5"/>
      <c r="G298" s="7"/>
      <c r="H298" s="7"/>
      <c r="I298" s="8"/>
      <c r="J298" s="9">
        <f>SUBTOTAL(9,J297:J297)</f>
        <v>92205750</v>
      </c>
      <c r="K298" s="9">
        <f>SUBTOTAL(9,K297:K297)</f>
        <v>106958670</v>
      </c>
    </row>
    <row r="299" spans="1:11" outlineLevel="1" x14ac:dyDescent="0.2">
      <c r="A299" s="6" t="s">
        <v>67</v>
      </c>
      <c r="B299" s="5"/>
      <c r="C299" s="5"/>
      <c r="D299" s="5"/>
      <c r="E299" s="5"/>
      <c r="F299" s="5"/>
      <c r="G299" s="7"/>
      <c r="H299" s="7"/>
      <c r="I299" s="8"/>
      <c r="J299" s="9">
        <f>SUBTOTAL(9,J223:J297)</f>
        <v>661459250</v>
      </c>
      <c r="K299" s="9">
        <f>SUBTOTAL(9,K223:K297)</f>
        <v>767292730</v>
      </c>
    </row>
    <row r="300" spans="1:11" outlineLevel="3" x14ac:dyDescent="0.2">
      <c r="A300" s="6">
        <v>41399</v>
      </c>
      <c r="B300" s="5" t="s">
        <v>29</v>
      </c>
      <c r="C300" s="5" t="s">
        <v>15</v>
      </c>
      <c r="D300" s="5" t="s">
        <v>30</v>
      </c>
      <c r="E300" s="5" t="s">
        <v>38</v>
      </c>
      <c r="F300" s="5">
        <v>5000</v>
      </c>
      <c r="G300" s="7">
        <v>20</v>
      </c>
      <c r="H300" s="7">
        <v>5000</v>
      </c>
      <c r="I300" s="8">
        <v>0.04</v>
      </c>
      <c r="J300" s="9">
        <f>G300*H300*(1-I300)</f>
        <v>96000</v>
      </c>
      <c r="K300" s="9">
        <f>J300*1.16</f>
        <v>111359.99999999999</v>
      </c>
    </row>
    <row r="301" spans="1:11" outlineLevel="2" x14ac:dyDescent="0.2">
      <c r="A301" s="6"/>
      <c r="B301" s="5" t="s">
        <v>92</v>
      </c>
      <c r="C301" s="5"/>
      <c r="D301" s="5"/>
      <c r="E301" s="5"/>
      <c r="F301" s="5"/>
      <c r="G301" s="7"/>
      <c r="H301" s="7"/>
      <c r="I301" s="8"/>
      <c r="J301" s="9">
        <f>SUBTOTAL(9,J300:J300)</f>
        <v>96000</v>
      </c>
      <c r="K301" s="9">
        <f>SUBTOTAL(9,K300:K300)</f>
        <v>111359.99999999999</v>
      </c>
    </row>
    <row r="302" spans="1:11" outlineLevel="3" x14ac:dyDescent="0.2">
      <c r="A302" s="6">
        <v>41399</v>
      </c>
      <c r="B302" s="5" t="s">
        <v>25</v>
      </c>
      <c r="C302" s="5" t="s">
        <v>15</v>
      </c>
      <c r="D302" s="5" t="s">
        <v>30</v>
      </c>
      <c r="E302" s="5" t="s">
        <v>38</v>
      </c>
      <c r="F302" s="5">
        <v>250</v>
      </c>
      <c r="G302" s="7">
        <v>50</v>
      </c>
      <c r="H302" s="7">
        <v>2500</v>
      </c>
      <c r="I302" s="8">
        <v>0.04</v>
      </c>
      <c r="J302" s="9">
        <f>G302*H302*(1-I302)</f>
        <v>120000</v>
      </c>
      <c r="K302" s="9">
        <f>J302*1.16</f>
        <v>139200</v>
      </c>
    </row>
    <row r="303" spans="1:11" outlineLevel="2" x14ac:dyDescent="0.2">
      <c r="A303" s="6"/>
      <c r="B303" s="5" t="s">
        <v>90</v>
      </c>
      <c r="C303" s="5"/>
      <c r="D303" s="5"/>
      <c r="E303" s="5"/>
      <c r="F303" s="5"/>
      <c r="G303" s="7"/>
      <c r="H303" s="7"/>
      <c r="I303" s="8"/>
      <c r="J303" s="9">
        <f>SUBTOTAL(9,J302:J302)</f>
        <v>120000</v>
      </c>
      <c r="K303" s="9">
        <f>SUBTOTAL(9,K302:K302)</f>
        <v>139200</v>
      </c>
    </row>
    <row r="304" spans="1:11" outlineLevel="3" x14ac:dyDescent="0.2">
      <c r="A304" s="6">
        <v>41399</v>
      </c>
      <c r="B304" s="5" t="s">
        <v>28</v>
      </c>
      <c r="C304" s="5" t="s">
        <v>11</v>
      </c>
      <c r="D304" s="5" t="s">
        <v>30</v>
      </c>
      <c r="E304" s="5" t="s">
        <v>38</v>
      </c>
      <c r="F304" s="5">
        <v>500</v>
      </c>
      <c r="G304" s="7">
        <v>40</v>
      </c>
      <c r="H304" s="7">
        <v>5000</v>
      </c>
      <c r="I304" s="8">
        <v>0.04</v>
      </c>
      <c r="J304" s="9">
        <f>G304*H304*(1-I304)</f>
        <v>192000</v>
      </c>
      <c r="K304" s="9">
        <f>J304*1.16</f>
        <v>222719.99999999997</v>
      </c>
    </row>
    <row r="305" spans="1:11" outlineLevel="3" x14ac:dyDescent="0.2">
      <c r="A305" s="6">
        <v>41399</v>
      </c>
      <c r="B305" s="5" t="s">
        <v>28</v>
      </c>
      <c r="C305" s="5" t="s">
        <v>20</v>
      </c>
      <c r="D305" s="5" t="s">
        <v>30</v>
      </c>
      <c r="E305" s="5" t="s">
        <v>38</v>
      </c>
      <c r="F305" s="5">
        <v>1000</v>
      </c>
      <c r="G305" s="7">
        <v>40</v>
      </c>
      <c r="H305" s="7">
        <v>10000</v>
      </c>
      <c r="I305" s="8">
        <v>0.04</v>
      </c>
      <c r="J305" s="9">
        <f>G305*H305*(1-I305)</f>
        <v>384000</v>
      </c>
      <c r="K305" s="9">
        <f>J305*1.16</f>
        <v>445439.99999999994</v>
      </c>
    </row>
    <row r="306" spans="1:11" outlineLevel="2" x14ac:dyDescent="0.2">
      <c r="A306" s="6"/>
      <c r="B306" s="5" t="s">
        <v>91</v>
      </c>
      <c r="C306" s="5"/>
      <c r="D306" s="5"/>
      <c r="E306" s="5"/>
      <c r="F306" s="5"/>
      <c r="G306" s="7"/>
      <c r="H306" s="7"/>
      <c r="I306" s="8"/>
      <c r="J306" s="9">
        <f>SUBTOTAL(9,J304:J305)</f>
        <v>576000</v>
      </c>
      <c r="K306" s="9">
        <f>SUBTOTAL(9,K304:K305)</f>
        <v>668159.99999999988</v>
      </c>
    </row>
    <row r="307" spans="1:11" outlineLevel="3" x14ac:dyDescent="0.2">
      <c r="A307" s="6">
        <v>41399</v>
      </c>
      <c r="B307" s="5" t="s">
        <v>29</v>
      </c>
      <c r="C307" s="5" t="s">
        <v>20</v>
      </c>
      <c r="D307" s="5" t="s">
        <v>30</v>
      </c>
      <c r="E307" s="5" t="s">
        <v>38</v>
      </c>
      <c r="F307" s="5">
        <v>3000</v>
      </c>
      <c r="G307" s="7">
        <v>20</v>
      </c>
      <c r="H307" s="7">
        <v>30000</v>
      </c>
      <c r="I307" s="8">
        <v>0.04</v>
      </c>
      <c r="J307" s="9">
        <f>G307*H307*(1-I307)</f>
        <v>576000</v>
      </c>
      <c r="K307" s="9">
        <f>J307*1.16</f>
        <v>668160</v>
      </c>
    </row>
    <row r="308" spans="1:11" outlineLevel="2" x14ac:dyDescent="0.2">
      <c r="A308" s="6"/>
      <c r="B308" s="5" t="s">
        <v>92</v>
      </c>
      <c r="C308" s="5"/>
      <c r="D308" s="5"/>
      <c r="E308" s="5"/>
      <c r="F308" s="5"/>
      <c r="G308" s="7"/>
      <c r="H308" s="7"/>
      <c r="I308" s="8"/>
      <c r="J308" s="9">
        <f>SUBTOTAL(9,J307:J307)</f>
        <v>576000</v>
      </c>
      <c r="K308" s="9">
        <f>SUBTOTAL(9,K307:K307)</f>
        <v>668160</v>
      </c>
    </row>
    <row r="309" spans="1:11" outlineLevel="3" x14ac:dyDescent="0.2">
      <c r="A309" s="6">
        <v>41399</v>
      </c>
      <c r="B309" s="5" t="s">
        <v>26</v>
      </c>
      <c r="C309" s="5" t="s">
        <v>19</v>
      </c>
      <c r="D309" s="5" t="s">
        <v>30</v>
      </c>
      <c r="E309" s="5" t="s">
        <v>38</v>
      </c>
      <c r="F309" s="5">
        <v>250</v>
      </c>
      <c r="G309" s="7">
        <v>550</v>
      </c>
      <c r="H309" s="7">
        <v>2500</v>
      </c>
      <c r="I309" s="8">
        <v>0.04</v>
      </c>
      <c r="J309" s="9">
        <f>G309*H309*(1-I309)</f>
        <v>1320000</v>
      </c>
      <c r="K309" s="9">
        <f>J309*1.16</f>
        <v>1531200</v>
      </c>
    </row>
    <row r="310" spans="1:11" outlineLevel="3" x14ac:dyDescent="0.2">
      <c r="A310" s="6">
        <v>41399</v>
      </c>
      <c r="B310" s="5" t="s">
        <v>26</v>
      </c>
      <c r="C310" s="5" t="s">
        <v>11</v>
      </c>
      <c r="D310" s="5" t="s">
        <v>30</v>
      </c>
      <c r="E310" s="5" t="s">
        <v>38</v>
      </c>
      <c r="F310" s="5">
        <v>1000</v>
      </c>
      <c r="G310" s="7">
        <v>170</v>
      </c>
      <c r="H310" s="7">
        <v>10000</v>
      </c>
      <c r="I310" s="8">
        <v>0.04</v>
      </c>
      <c r="J310" s="9">
        <f>G310*H310*(1-I310)</f>
        <v>1632000</v>
      </c>
      <c r="K310" s="9">
        <f>J310*1.16</f>
        <v>1893119.9999999998</v>
      </c>
    </row>
    <row r="311" spans="1:11" outlineLevel="2" x14ac:dyDescent="0.2">
      <c r="A311" s="6"/>
      <c r="B311" s="5" t="s">
        <v>93</v>
      </c>
      <c r="C311" s="5"/>
      <c r="D311" s="5"/>
      <c r="E311" s="5"/>
      <c r="F311" s="5"/>
      <c r="G311" s="7"/>
      <c r="H311" s="7"/>
      <c r="I311" s="8"/>
      <c r="J311" s="9">
        <f>SUBTOTAL(9,J309:J310)</f>
        <v>2952000</v>
      </c>
      <c r="K311" s="9">
        <f>SUBTOTAL(9,K309:K310)</f>
        <v>3424320</v>
      </c>
    </row>
    <row r="312" spans="1:11" outlineLevel="3" x14ac:dyDescent="0.2">
      <c r="A312" s="6">
        <v>41399</v>
      </c>
      <c r="B312" s="5" t="s">
        <v>29</v>
      </c>
      <c r="C312" s="5" t="s">
        <v>16</v>
      </c>
      <c r="D312" s="5" t="s">
        <v>30</v>
      </c>
      <c r="E312" s="5" t="s">
        <v>38</v>
      </c>
      <c r="F312" s="5">
        <v>1000</v>
      </c>
      <c r="G312" s="7">
        <v>190</v>
      </c>
      <c r="H312" s="7">
        <v>10000</v>
      </c>
      <c r="I312" s="8">
        <v>0.04</v>
      </c>
      <c r="J312" s="9">
        <f>G312*H312*(1-I312)</f>
        <v>1824000</v>
      </c>
      <c r="K312" s="9">
        <f>J312*1.16</f>
        <v>2115840</v>
      </c>
    </row>
    <row r="313" spans="1:11" outlineLevel="2" x14ac:dyDescent="0.2">
      <c r="A313" s="6"/>
      <c r="B313" s="5" t="s">
        <v>92</v>
      </c>
      <c r="C313" s="5"/>
      <c r="D313" s="5"/>
      <c r="E313" s="5"/>
      <c r="F313" s="5"/>
      <c r="G313" s="7"/>
      <c r="H313" s="7"/>
      <c r="I313" s="8"/>
      <c r="J313" s="9">
        <f>SUBTOTAL(9,J312:J312)</f>
        <v>1824000</v>
      </c>
      <c r="K313" s="9">
        <f>SUBTOTAL(9,K312:K312)</f>
        <v>2115840</v>
      </c>
    </row>
    <row r="314" spans="1:11" outlineLevel="3" x14ac:dyDescent="0.2">
      <c r="A314" s="6">
        <v>41399</v>
      </c>
      <c r="B314" s="5" t="s">
        <v>27</v>
      </c>
      <c r="C314" s="5" t="s">
        <v>20</v>
      </c>
      <c r="D314" s="5" t="s">
        <v>30</v>
      </c>
      <c r="E314" s="5" t="s">
        <v>38</v>
      </c>
      <c r="F314" s="5">
        <v>2000</v>
      </c>
      <c r="G314" s="7">
        <v>100</v>
      </c>
      <c r="H314" s="7">
        <v>20000</v>
      </c>
      <c r="I314" s="8">
        <v>0.04</v>
      </c>
      <c r="J314" s="9">
        <f>G314*H314*(1-I314)</f>
        <v>1920000</v>
      </c>
      <c r="K314" s="9">
        <f>J314*1.16</f>
        <v>2227200</v>
      </c>
    </row>
    <row r="315" spans="1:11" outlineLevel="2" x14ac:dyDescent="0.2">
      <c r="A315" s="6"/>
      <c r="B315" s="5" t="s">
        <v>89</v>
      </c>
      <c r="C315" s="5"/>
      <c r="D315" s="5"/>
      <c r="E315" s="5"/>
      <c r="F315" s="5"/>
      <c r="G315" s="7"/>
      <c r="H315" s="7"/>
      <c r="I315" s="8"/>
      <c r="J315" s="9">
        <f>SUBTOTAL(9,J314:J314)</f>
        <v>1920000</v>
      </c>
      <c r="K315" s="9">
        <f>SUBTOTAL(9,K314:K314)</f>
        <v>2227200</v>
      </c>
    </row>
    <row r="316" spans="1:11" outlineLevel="3" x14ac:dyDescent="0.2">
      <c r="A316" s="6">
        <v>41399</v>
      </c>
      <c r="B316" s="5" t="s">
        <v>28</v>
      </c>
      <c r="C316" s="5" t="s">
        <v>12</v>
      </c>
      <c r="D316" s="5" t="s">
        <v>30</v>
      </c>
      <c r="E316" s="5" t="s">
        <v>38</v>
      </c>
      <c r="F316" s="5">
        <v>250</v>
      </c>
      <c r="G316" s="7">
        <v>890</v>
      </c>
      <c r="H316" s="7">
        <v>2500</v>
      </c>
      <c r="I316" s="8">
        <v>0.04</v>
      </c>
      <c r="J316" s="9">
        <f>G316*H316*(1-I316)</f>
        <v>2136000</v>
      </c>
      <c r="K316" s="9">
        <f>J316*1.16</f>
        <v>2477760</v>
      </c>
    </row>
    <row r="317" spans="1:11" outlineLevel="2" x14ac:dyDescent="0.2">
      <c r="A317" s="6"/>
      <c r="B317" s="5" t="s">
        <v>91</v>
      </c>
      <c r="C317" s="5"/>
      <c r="D317" s="5"/>
      <c r="E317" s="5"/>
      <c r="F317" s="5"/>
      <c r="G317" s="7"/>
      <c r="H317" s="7"/>
      <c r="I317" s="8"/>
      <c r="J317" s="9">
        <f>SUBTOTAL(9,J316:J316)</f>
        <v>2136000</v>
      </c>
      <c r="K317" s="9">
        <f>SUBTOTAL(9,K316:K316)</f>
        <v>2477760</v>
      </c>
    </row>
    <row r="318" spans="1:11" outlineLevel="3" x14ac:dyDescent="0.2">
      <c r="A318" s="6">
        <v>41399</v>
      </c>
      <c r="B318" s="5" t="s">
        <v>27</v>
      </c>
      <c r="C318" s="5" t="s">
        <v>11</v>
      </c>
      <c r="D318" s="5" t="s">
        <v>30</v>
      </c>
      <c r="E318" s="5" t="s">
        <v>38</v>
      </c>
      <c r="F318" s="5">
        <v>3000</v>
      </c>
      <c r="G318" s="7">
        <v>100</v>
      </c>
      <c r="H318" s="7">
        <v>30000</v>
      </c>
      <c r="I318" s="8">
        <v>0.04</v>
      </c>
      <c r="J318" s="9">
        <f>G318*H318*(1-I318)</f>
        <v>2880000</v>
      </c>
      <c r="K318" s="9">
        <f>J318*1.16</f>
        <v>3340800</v>
      </c>
    </row>
    <row r="319" spans="1:11" outlineLevel="2" x14ac:dyDescent="0.2">
      <c r="A319" s="6"/>
      <c r="B319" s="5" t="s">
        <v>89</v>
      </c>
      <c r="C319" s="5"/>
      <c r="D319" s="5"/>
      <c r="E319" s="5"/>
      <c r="F319" s="5"/>
      <c r="G319" s="7"/>
      <c r="H319" s="7"/>
      <c r="I319" s="8"/>
      <c r="J319" s="9">
        <f>SUBTOTAL(9,J318:J318)</f>
        <v>2880000</v>
      </c>
      <c r="K319" s="9">
        <f>SUBTOTAL(9,K318:K318)</f>
        <v>3340800</v>
      </c>
    </row>
    <row r="320" spans="1:11" outlineLevel="3" x14ac:dyDescent="0.2">
      <c r="A320" s="6">
        <v>41399</v>
      </c>
      <c r="B320" s="5" t="s">
        <v>26</v>
      </c>
      <c r="C320" s="5" t="s">
        <v>15</v>
      </c>
      <c r="D320" s="5" t="s">
        <v>30</v>
      </c>
      <c r="E320" s="5" t="s">
        <v>38</v>
      </c>
      <c r="F320" s="5">
        <v>1500</v>
      </c>
      <c r="G320" s="7">
        <v>200</v>
      </c>
      <c r="H320" s="7">
        <v>15000</v>
      </c>
      <c r="I320" s="8">
        <v>0.04</v>
      </c>
      <c r="J320" s="9">
        <f>G320*H320*(1-I320)</f>
        <v>2880000</v>
      </c>
      <c r="K320" s="9">
        <f>J320*1.16</f>
        <v>3340800</v>
      </c>
    </row>
    <row r="321" spans="1:11" outlineLevel="2" x14ac:dyDescent="0.2">
      <c r="A321" s="6"/>
      <c r="B321" s="5" t="s">
        <v>93</v>
      </c>
      <c r="C321" s="5"/>
      <c r="D321" s="5"/>
      <c r="E321" s="5"/>
      <c r="F321" s="5"/>
      <c r="G321" s="7"/>
      <c r="H321" s="7"/>
      <c r="I321" s="8"/>
      <c r="J321" s="9">
        <f>SUBTOTAL(9,J320:J320)</f>
        <v>2880000</v>
      </c>
      <c r="K321" s="9">
        <f>SUBTOTAL(9,K320:K320)</f>
        <v>3340800</v>
      </c>
    </row>
    <row r="322" spans="1:11" outlineLevel="3" x14ac:dyDescent="0.2">
      <c r="A322" s="6">
        <v>41399</v>
      </c>
      <c r="B322" s="5" t="s">
        <v>25</v>
      </c>
      <c r="C322" s="5" t="s">
        <v>19</v>
      </c>
      <c r="D322" s="5" t="s">
        <v>30</v>
      </c>
      <c r="E322" s="5" t="s">
        <v>38</v>
      </c>
      <c r="F322" s="5">
        <v>5000</v>
      </c>
      <c r="G322" s="7">
        <v>670</v>
      </c>
      <c r="H322" s="7">
        <v>5000</v>
      </c>
      <c r="I322" s="8">
        <v>0.04</v>
      </c>
      <c r="J322" s="9">
        <f>G322*H322*(1-I322)</f>
        <v>3216000</v>
      </c>
      <c r="K322" s="9">
        <f>J322*1.16</f>
        <v>3730559.9999999995</v>
      </c>
    </row>
    <row r="323" spans="1:11" outlineLevel="2" x14ac:dyDescent="0.2">
      <c r="A323" s="6"/>
      <c r="B323" s="5" t="s">
        <v>90</v>
      </c>
      <c r="C323" s="5"/>
      <c r="D323" s="5"/>
      <c r="E323" s="5"/>
      <c r="F323" s="5"/>
      <c r="G323" s="7"/>
      <c r="H323" s="7"/>
      <c r="I323" s="8"/>
      <c r="J323" s="9">
        <f>SUBTOTAL(9,J322:J322)</f>
        <v>3216000</v>
      </c>
      <c r="K323" s="9">
        <f>SUBTOTAL(9,K322:K322)</f>
        <v>3730559.9999999995</v>
      </c>
    </row>
    <row r="324" spans="1:11" outlineLevel="3" x14ac:dyDescent="0.2">
      <c r="A324" s="6">
        <v>41399</v>
      </c>
      <c r="B324" s="5" t="s">
        <v>29</v>
      </c>
      <c r="C324" s="5" t="s">
        <v>10</v>
      </c>
      <c r="D324" s="5" t="s">
        <v>30</v>
      </c>
      <c r="E324" s="5" t="s">
        <v>38</v>
      </c>
      <c r="F324" s="5">
        <v>250</v>
      </c>
      <c r="G324" s="7">
        <v>1390</v>
      </c>
      <c r="H324" s="7">
        <v>2500</v>
      </c>
      <c r="I324" s="8">
        <v>0.04</v>
      </c>
      <c r="J324" s="9">
        <f>G324*H324*(1-I324)</f>
        <v>3336000</v>
      </c>
      <c r="K324" s="9">
        <f>J324*1.16</f>
        <v>3869759.9999999995</v>
      </c>
    </row>
    <row r="325" spans="1:11" outlineLevel="3" x14ac:dyDescent="0.2">
      <c r="A325" s="6">
        <v>41399</v>
      </c>
      <c r="B325" s="5" t="s">
        <v>29</v>
      </c>
      <c r="C325" s="5" t="s">
        <v>21</v>
      </c>
      <c r="D325" s="5" t="s">
        <v>30</v>
      </c>
      <c r="E325" s="5" t="s">
        <v>38</v>
      </c>
      <c r="F325" s="5">
        <v>500</v>
      </c>
      <c r="G325" s="7">
        <v>790</v>
      </c>
      <c r="H325" s="7">
        <v>5000</v>
      </c>
      <c r="I325" s="8">
        <v>0.04</v>
      </c>
      <c r="J325" s="9">
        <f>G325*H325*(1-I325)</f>
        <v>3792000</v>
      </c>
      <c r="K325" s="9">
        <f>J325*1.16</f>
        <v>4398720</v>
      </c>
    </row>
    <row r="326" spans="1:11" outlineLevel="2" x14ac:dyDescent="0.2">
      <c r="A326" s="6"/>
      <c r="B326" s="5" t="s">
        <v>92</v>
      </c>
      <c r="C326" s="5"/>
      <c r="D326" s="5"/>
      <c r="E326" s="5"/>
      <c r="F326" s="5"/>
      <c r="G326" s="7"/>
      <c r="H326" s="7"/>
      <c r="I326" s="8"/>
      <c r="J326" s="9">
        <f>SUBTOTAL(9,J324:J325)</f>
        <v>7128000</v>
      </c>
      <c r="K326" s="9">
        <f>SUBTOTAL(9,K324:K325)</f>
        <v>8268480</v>
      </c>
    </row>
    <row r="327" spans="1:11" outlineLevel="3" x14ac:dyDescent="0.2">
      <c r="A327" s="6">
        <v>41399</v>
      </c>
      <c r="B327" s="5" t="s">
        <v>27</v>
      </c>
      <c r="C327" s="5" t="s">
        <v>22</v>
      </c>
      <c r="D327" s="5" t="s">
        <v>30</v>
      </c>
      <c r="E327" s="5" t="s">
        <v>38</v>
      </c>
      <c r="F327" s="5">
        <v>250</v>
      </c>
      <c r="G327" s="7">
        <v>2230</v>
      </c>
      <c r="H327" s="7">
        <v>2500</v>
      </c>
      <c r="I327" s="8">
        <v>0.04</v>
      </c>
      <c r="J327" s="9">
        <f>G327*H327*(1-I327)</f>
        <v>5352000</v>
      </c>
      <c r="K327" s="9">
        <f>J327*1.16</f>
        <v>6208320</v>
      </c>
    </row>
    <row r="328" spans="1:11" outlineLevel="3" x14ac:dyDescent="0.2">
      <c r="A328" s="6">
        <v>41399</v>
      </c>
      <c r="B328" s="5" t="s">
        <v>27</v>
      </c>
      <c r="C328" s="5" t="s">
        <v>12</v>
      </c>
      <c r="D328" s="5" t="s">
        <v>30</v>
      </c>
      <c r="E328" s="5" t="s">
        <v>38</v>
      </c>
      <c r="F328" s="5">
        <v>5000</v>
      </c>
      <c r="G328" s="7">
        <v>1130</v>
      </c>
      <c r="H328" s="7">
        <v>5000</v>
      </c>
      <c r="I328" s="8">
        <v>0.04</v>
      </c>
      <c r="J328" s="9">
        <f>G328*H328*(1-I328)</f>
        <v>5424000</v>
      </c>
      <c r="K328" s="9">
        <f>J328*1.16</f>
        <v>6291840</v>
      </c>
    </row>
    <row r="329" spans="1:11" outlineLevel="2" x14ac:dyDescent="0.2">
      <c r="A329" s="6"/>
      <c r="B329" s="5" t="s">
        <v>89</v>
      </c>
      <c r="C329" s="5"/>
      <c r="D329" s="5"/>
      <c r="E329" s="5"/>
      <c r="F329" s="5"/>
      <c r="G329" s="7"/>
      <c r="H329" s="7"/>
      <c r="I329" s="8"/>
      <c r="J329" s="9">
        <f>SUBTOTAL(9,J327:J328)</f>
        <v>10776000</v>
      </c>
      <c r="K329" s="9">
        <f>SUBTOTAL(9,K327:K328)</f>
        <v>12500160</v>
      </c>
    </row>
    <row r="330" spans="1:11" outlineLevel="3" x14ac:dyDescent="0.2">
      <c r="A330" s="6">
        <v>41399</v>
      </c>
      <c r="B330" s="5" t="s">
        <v>28</v>
      </c>
      <c r="C330" s="5" t="s">
        <v>16</v>
      </c>
      <c r="D330" s="5" t="s">
        <v>30</v>
      </c>
      <c r="E330" s="5" t="s">
        <v>38</v>
      </c>
      <c r="F330" s="5">
        <v>2000</v>
      </c>
      <c r="G330" s="7">
        <v>310</v>
      </c>
      <c r="H330" s="7">
        <v>20000</v>
      </c>
      <c r="I330" s="8">
        <v>0.04</v>
      </c>
      <c r="J330" s="9">
        <f>G330*H330*(1-I330)</f>
        <v>5952000</v>
      </c>
      <c r="K330" s="9">
        <f>J330*1.16</f>
        <v>6904319.9999999991</v>
      </c>
    </row>
    <row r="331" spans="1:11" outlineLevel="2" x14ac:dyDescent="0.2">
      <c r="A331" s="6"/>
      <c r="B331" s="5" t="s">
        <v>91</v>
      </c>
      <c r="C331" s="5"/>
      <c r="D331" s="5"/>
      <c r="E331" s="5"/>
      <c r="F331" s="5"/>
      <c r="G331" s="7"/>
      <c r="H331" s="7"/>
      <c r="I331" s="8"/>
      <c r="J331" s="9">
        <f>SUBTOTAL(9,J330:J330)</f>
        <v>5952000</v>
      </c>
      <c r="K331" s="9">
        <f>SUBTOTAL(9,K330:K330)</f>
        <v>6904319.9999999991</v>
      </c>
    </row>
    <row r="332" spans="1:11" outlineLevel="3" x14ac:dyDescent="0.2">
      <c r="A332" s="6">
        <v>41399</v>
      </c>
      <c r="B332" s="5" t="s">
        <v>27</v>
      </c>
      <c r="C332" s="5" t="s">
        <v>19</v>
      </c>
      <c r="D332" s="5" t="s">
        <v>30</v>
      </c>
      <c r="E332" s="5" t="s">
        <v>38</v>
      </c>
      <c r="F332" s="5">
        <v>1500</v>
      </c>
      <c r="G332" s="7">
        <v>430</v>
      </c>
      <c r="H332" s="7">
        <v>15000</v>
      </c>
      <c r="I332" s="8">
        <v>0.04</v>
      </c>
      <c r="J332" s="9">
        <f>G332*H332*(1-I332)</f>
        <v>6192000</v>
      </c>
      <c r="K332" s="9">
        <f>J332*1.16</f>
        <v>7182719.9999999991</v>
      </c>
    </row>
    <row r="333" spans="1:11" outlineLevel="2" x14ac:dyDescent="0.2">
      <c r="A333" s="6"/>
      <c r="B333" s="5" t="s">
        <v>89</v>
      </c>
      <c r="C333" s="5"/>
      <c r="D333" s="5"/>
      <c r="E333" s="5"/>
      <c r="F333" s="5"/>
      <c r="G333" s="7"/>
      <c r="H333" s="7"/>
      <c r="I333" s="8"/>
      <c r="J333" s="9">
        <f>SUBTOTAL(9,J332:J332)</f>
        <v>6192000</v>
      </c>
      <c r="K333" s="9">
        <f>SUBTOTAL(9,K332:K332)</f>
        <v>7182719.9999999991</v>
      </c>
    </row>
    <row r="334" spans="1:11" outlineLevel="3" x14ac:dyDescent="0.2">
      <c r="A334" s="6">
        <v>41399</v>
      </c>
      <c r="B334" s="5" t="s">
        <v>26</v>
      </c>
      <c r="C334" s="5" t="s">
        <v>12</v>
      </c>
      <c r="D334" s="5" t="s">
        <v>30</v>
      </c>
      <c r="E334" s="5" t="s">
        <v>38</v>
      </c>
      <c r="F334" s="5">
        <v>500</v>
      </c>
      <c r="G334" s="7">
        <v>1370</v>
      </c>
      <c r="H334" s="7">
        <v>5000</v>
      </c>
      <c r="I334" s="8">
        <v>0.04</v>
      </c>
      <c r="J334" s="9">
        <f>G334*H334*(1-I334)</f>
        <v>6576000</v>
      </c>
      <c r="K334" s="9">
        <f>J334*1.16</f>
        <v>7628159.9999999991</v>
      </c>
    </row>
    <row r="335" spans="1:11" outlineLevel="2" x14ac:dyDescent="0.2">
      <c r="A335" s="6"/>
      <c r="B335" s="5" t="s">
        <v>93</v>
      </c>
      <c r="C335" s="5"/>
      <c r="D335" s="5"/>
      <c r="E335" s="5"/>
      <c r="F335" s="5"/>
      <c r="G335" s="7"/>
      <c r="H335" s="7"/>
      <c r="I335" s="8"/>
      <c r="J335" s="9">
        <f>SUBTOTAL(9,J334:J334)</f>
        <v>6576000</v>
      </c>
      <c r="K335" s="9">
        <f>SUBTOTAL(9,K334:K334)</f>
        <v>7628159.9999999991</v>
      </c>
    </row>
    <row r="336" spans="1:11" outlineLevel="3" x14ac:dyDescent="0.2">
      <c r="A336" s="6">
        <v>41399</v>
      </c>
      <c r="B336" s="5" t="s">
        <v>28</v>
      </c>
      <c r="C336" s="5" t="s">
        <v>10</v>
      </c>
      <c r="D336" s="5" t="s">
        <v>30</v>
      </c>
      <c r="E336" s="5" t="s">
        <v>38</v>
      </c>
      <c r="F336" s="5">
        <v>5000</v>
      </c>
      <c r="G336" s="7">
        <v>1510</v>
      </c>
      <c r="H336" s="7">
        <v>5000</v>
      </c>
      <c r="I336" s="8">
        <v>0.04</v>
      </c>
      <c r="J336" s="9">
        <f>G336*H336*(1-I336)</f>
        <v>7248000</v>
      </c>
      <c r="K336" s="9">
        <f>J336*1.16</f>
        <v>8407680</v>
      </c>
    </row>
    <row r="337" spans="1:11" outlineLevel="2" x14ac:dyDescent="0.2">
      <c r="A337" s="6"/>
      <c r="B337" s="5" t="s">
        <v>91</v>
      </c>
      <c r="C337" s="5"/>
      <c r="D337" s="5"/>
      <c r="E337" s="5"/>
      <c r="F337" s="5"/>
      <c r="G337" s="7"/>
      <c r="H337" s="7"/>
      <c r="I337" s="8"/>
      <c r="J337" s="9">
        <f>SUBTOTAL(9,J336:J336)</f>
        <v>7248000</v>
      </c>
      <c r="K337" s="9">
        <f>SUBTOTAL(9,K336:K336)</f>
        <v>8407680</v>
      </c>
    </row>
    <row r="338" spans="1:11" outlineLevel="3" x14ac:dyDescent="0.2">
      <c r="A338" s="6">
        <v>41399</v>
      </c>
      <c r="B338" s="5" t="s">
        <v>25</v>
      </c>
      <c r="C338" s="5" t="s">
        <v>23</v>
      </c>
      <c r="D338" s="5" t="s">
        <v>30</v>
      </c>
      <c r="E338" s="5" t="s">
        <v>38</v>
      </c>
      <c r="F338" s="5">
        <v>250</v>
      </c>
      <c r="G338" s="7">
        <v>3070</v>
      </c>
      <c r="H338" s="7">
        <v>2500</v>
      </c>
      <c r="I338" s="8">
        <v>0.04</v>
      </c>
      <c r="J338" s="9">
        <f>G338*H338*(1-I338)</f>
        <v>7368000</v>
      </c>
      <c r="K338" s="9">
        <f>J338*1.16</f>
        <v>8546880</v>
      </c>
    </row>
    <row r="339" spans="1:11" outlineLevel="2" x14ac:dyDescent="0.2">
      <c r="A339" s="6"/>
      <c r="B339" s="5" t="s">
        <v>90</v>
      </c>
      <c r="C339" s="5"/>
      <c r="D339" s="5"/>
      <c r="E339" s="5"/>
      <c r="F339" s="5"/>
      <c r="G339" s="7"/>
      <c r="H339" s="7"/>
      <c r="I339" s="8"/>
      <c r="J339" s="9">
        <f>SUBTOTAL(9,J338:J338)</f>
        <v>7368000</v>
      </c>
      <c r="K339" s="9">
        <f>SUBTOTAL(9,K338:K338)</f>
        <v>8546880</v>
      </c>
    </row>
    <row r="340" spans="1:11" outlineLevel="3" x14ac:dyDescent="0.2">
      <c r="A340" s="6">
        <v>41399</v>
      </c>
      <c r="B340" s="5" t="s">
        <v>27</v>
      </c>
      <c r="C340" s="5" t="s">
        <v>10</v>
      </c>
      <c r="D340" s="5" t="s">
        <v>30</v>
      </c>
      <c r="E340" s="5" t="s">
        <v>38</v>
      </c>
      <c r="F340" s="5">
        <v>500</v>
      </c>
      <c r="G340" s="7">
        <v>1630</v>
      </c>
      <c r="H340" s="7">
        <v>5000</v>
      </c>
      <c r="I340" s="8">
        <v>0.04</v>
      </c>
      <c r="J340" s="9">
        <f>G340*H340*(1-I340)</f>
        <v>7824000</v>
      </c>
      <c r="K340" s="9">
        <f>J340*1.16</f>
        <v>9075840</v>
      </c>
    </row>
    <row r="341" spans="1:11" outlineLevel="2" x14ac:dyDescent="0.2">
      <c r="A341" s="6"/>
      <c r="B341" s="5" t="s">
        <v>89</v>
      </c>
      <c r="C341" s="5"/>
      <c r="D341" s="5"/>
      <c r="E341" s="5"/>
      <c r="F341" s="5"/>
      <c r="G341" s="7"/>
      <c r="H341" s="7"/>
      <c r="I341" s="8"/>
      <c r="J341" s="9">
        <f>SUBTOTAL(9,J340:J340)</f>
        <v>7824000</v>
      </c>
      <c r="K341" s="9">
        <f>SUBTOTAL(9,K340:K340)</f>
        <v>9075840</v>
      </c>
    </row>
    <row r="342" spans="1:11" outlineLevel="3" x14ac:dyDescent="0.2">
      <c r="A342" s="6">
        <v>41399</v>
      </c>
      <c r="B342" s="5" t="s">
        <v>25</v>
      </c>
      <c r="C342" s="5" t="s">
        <v>14</v>
      </c>
      <c r="D342" s="5" t="s">
        <v>30</v>
      </c>
      <c r="E342" s="5" t="s">
        <v>38</v>
      </c>
      <c r="F342" s="5">
        <v>2000</v>
      </c>
      <c r="G342" s="7">
        <v>410</v>
      </c>
      <c r="H342" s="7">
        <v>20000</v>
      </c>
      <c r="I342" s="8">
        <v>0.04</v>
      </c>
      <c r="J342" s="9">
        <f>G342*H342*(1-I342)</f>
        <v>7872000</v>
      </c>
      <c r="K342" s="9">
        <f>J342*1.16</f>
        <v>9131520</v>
      </c>
    </row>
    <row r="343" spans="1:11" outlineLevel="2" x14ac:dyDescent="0.2">
      <c r="A343" s="6"/>
      <c r="B343" s="5" t="s">
        <v>90</v>
      </c>
      <c r="C343" s="5"/>
      <c r="D343" s="5"/>
      <c r="E343" s="5"/>
      <c r="F343" s="5"/>
      <c r="G343" s="7"/>
      <c r="H343" s="7"/>
      <c r="I343" s="8"/>
      <c r="J343" s="9">
        <f>SUBTOTAL(9,J342:J342)</f>
        <v>7872000</v>
      </c>
      <c r="K343" s="9">
        <f>SUBTOTAL(9,K342:K342)</f>
        <v>9131520</v>
      </c>
    </row>
    <row r="344" spans="1:11" outlineLevel="3" x14ac:dyDescent="0.2">
      <c r="A344" s="6">
        <v>41399</v>
      </c>
      <c r="B344" s="5" t="s">
        <v>29</v>
      </c>
      <c r="C344" s="5" t="s">
        <v>14</v>
      </c>
      <c r="D344" s="5" t="s">
        <v>30</v>
      </c>
      <c r="E344" s="5" t="s">
        <v>38</v>
      </c>
      <c r="F344" s="5">
        <v>1500</v>
      </c>
      <c r="G344" s="7">
        <v>650</v>
      </c>
      <c r="H344" s="7">
        <v>15000</v>
      </c>
      <c r="I344" s="8">
        <v>0.04</v>
      </c>
      <c r="J344" s="9">
        <f>G344*H344*(1-I344)</f>
        <v>9360000</v>
      </c>
      <c r="K344" s="9">
        <f>J344*1.16</f>
        <v>10857600</v>
      </c>
    </row>
    <row r="345" spans="1:11" outlineLevel="2" x14ac:dyDescent="0.2">
      <c r="A345" s="6"/>
      <c r="B345" s="5" t="s">
        <v>92</v>
      </c>
      <c r="C345" s="5"/>
      <c r="D345" s="5"/>
      <c r="E345" s="5"/>
      <c r="F345" s="5"/>
      <c r="G345" s="7"/>
      <c r="H345" s="7"/>
      <c r="I345" s="8"/>
      <c r="J345" s="9">
        <f>SUBTOTAL(9,J344:J344)</f>
        <v>9360000</v>
      </c>
      <c r="K345" s="9">
        <f>SUBTOTAL(9,K344:K344)</f>
        <v>10857600</v>
      </c>
    </row>
    <row r="346" spans="1:11" outlineLevel="3" x14ac:dyDescent="0.2">
      <c r="A346" s="6">
        <v>41399</v>
      </c>
      <c r="B346" s="5" t="s">
        <v>27</v>
      </c>
      <c r="C346" s="5" t="s">
        <v>21</v>
      </c>
      <c r="D346" s="5" t="s">
        <v>30</v>
      </c>
      <c r="E346" s="5" t="s">
        <v>38</v>
      </c>
      <c r="F346" s="5">
        <v>1000</v>
      </c>
      <c r="G346" s="7">
        <v>1030</v>
      </c>
      <c r="H346" s="7">
        <v>10000</v>
      </c>
      <c r="I346" s="8">
        <v>0.04</v>
      </c>
      <c r="J346" s="9">
        <f>G346*H346*(1-I346)</f>
        <v>9888000</v>
      </c>
      <c r="K346" s="9">
        <f>J346*1.16</f>
        <v>11470080</v>
      </c>
    </row>
    <row r="347" spans="1:11" outlineLevel="2" x14ac:dyDescent="0.2">
      <c r="A347" s="6"/>
      <c r="B347" s="5" t="s">
        <v>89</v>
      </c>
      <c r="C347" s="5"/>
      <c r="D347" s="5"/>
      <c r="E347" s="5"/>
      <c r="F347" s="5"/>
      <c r="G347" s="7"/>
      <c r="H347" s="7"/>
      <c r="I347" s="8"/>
      <c r="J347" s="9">
        <f>SUBTOTAL(9,J346:J346)</f>
        <v>9888000</v>
      </c>
      <c r="K347" s="9">
        <f>SUBTOTAL(9,K346:K346)</f>
        <v>11470080</v>
      </c>
    </row>
    <row r="348" spans="1:11" outlineLevel="3" x14ac:dyDescent="0.2">
      <c r="A348" s="6">
        <v>41399</v>
      </c>
      <c r="B348" s="5" t="s">
        <v>26</v>
      </c>
      <c r="C348" s="5" t="s">
        <v>22</v>
      </c>
      <c r="D348" s="5" t="s">
        <v>30</v>
      </c>
      <c r="E348" s="5" t="s">
        <v>38</v>
      </c>
      <c r="F348" s="5">
        <v>5000</v>
      </c>
      <c r="G348" s="7">
        <v>2350</v>
      </c>
      <c r="H348" s="7">
        <v>5000</v>
      </c>
      <c r="I348" s="8">
        <v>0.04</v>
      </c>
      <c r="J348" s="9">
        <f>G348*H348*(1-I348)</f>
        <v>11280000</v>
      </c>
      <c r="K348" s="9">
        <f>J348*1.16</f>
        <v>13084800</v>
      </c>
    </row>
    <row r="349" spans="1:11" outlineLevel="2" x14ac:dyDescent="0.2">
      <c r="A349" s="6"/>
      <c r="B349" s="5" t="s">
        <v>93</v>
      </c>
      <c r="C349" s="5"/>
      <c r="D349" s="5"/>
      <c r="E349" s="5"/>
      <c r="F349" s="5"/>
      <c r="G349" s="7"/>
      <c r="H349" s="7"/>
      <c r="I349" s="8"/>
      <c r="J349" s="9">
        <f>SUBTOTAL(9,J348:J348)</f>
        <v>11280000</v>
      </c>
      <c r="K349" s="9">
        <f>SUBTOTAL(9,K348:K348)</f>
        <v>13084800</v>
      </c>
    </row>
    <row r="350" spans="1:11" outlineLevel="3" x14ac:dyDescent="0.2">
      <c r="A350" s="6">
        <v>41399</v>
      </c>
      <c r="B350" s="5" t="s">
        <v>25</v>
      </c>
      <c r="C350" s="5" t="s">
        <v>13</v>
      </c>
      <c r="D350" s="5" t="s">
        <v>30</v>
      </c>
      <c r="E350" s="5" t="s">
        <v>38</v>
      </c>
      <c r="F350" s="5">
        <v>500</v>
      </c>
      <c r="G350" s="7">
        <v>2470</v>
      </c>
      <c r="H350" s="7">
        <v>5000</v>
      </c>
      <c r="I350" s="8">
        <v>0.04</v>
      </c>
      <c r="J350" s="9">
        <f>G350*H350*(1-I350)</f>
        <v>11856000</v>
      </c>
      <c r="K350" s="9">
        <f>J350*1.16</f>
        <v>13752959.999999998</v>
      </c>
    </row>
    <row r="351" spans="1:11" outlineLevel="2" x14ac:dyDescent="0.2">
      <c r="A351" s="6"/>
      <c r="B351" s="5" t="s">
        <v>90</v>
      </c>
      <c r="C351" s="5"/>
      <c r="D351" s="5"/>
      <c r="E351" s="5"/>
      <c r="F351" s="5"/>
      <c r="G351" s="7"/>
      <c r="H351" s="7"/>
      <c r="I351" s="8"/>
      <c r="J351" s="9">
        <f>SUBTOTAL(9,J350:J350)</f>
        <v>11856000</v>
      </c>
      <c r="K351" s="9">
        <f>SUBTOTAL(9,K350:K350)</f>
        <v>13752959.999999998</v>
      </c>
    </row>
    <row r="352" spans="1:11" outlineLevel="3" x14ac:dyDescent="0.2">
      <c r="A352" s="6">
        <v>41399</v>
      </c>
      <c r="B352" s="5" t="s">
        <v>29</v>
      </c>
      <c r="C352" s="5" t="s">
        <v>23</v>
      </c>
      <c r="D352" s="5" t="s">
        <v>30</v>
      </c>
      <c r="E352" s="5" t="s">
        <v>38</v>
      </c>
      <c r="F352" s="5">
        <v>5000</v>
      </c>
      <c r="G352" s="7">
        <v>3190</v>
      </c>
      <c r="H352" s="7">
        <v>5000</v>
      </c>
      <c r="I352" s="8">
        <v>0.04</v>
      </c>
      <c r="J352" s="9">
        <f>G352*H352*(1-I352)</f>
        <v>15312000</v>
      </c>
      <c r="K352" s="9">
        <f>J352*1.16</f>
        <v>17761920</v>
      </c>
    </row>
    <row r="353" spans="1:11" outlineLevel="2" x14ac:dyDescent="0.2">
      <c r="A353" s="6"/>
      <c r="B353" s="5" t="s">
        <v>92</v>
      </c>
      <c r="C353" s="5"/>
      <c r="D353" s="5"/>
      <c r="E353" s="5"/>
      <c r="F353" s="5"/>
      <c r="G353" s="7"/>
      <c r="H353" s="7"/>
      <c r="I353" s="8"/>
      <c r="J353" s="9">
        <f>SUBTOTAL(9,J352:J352)</f>
        <v>15312000</v>
      </c>
      <c r="K353" s="9">
        <f>SUBTOTAL(9,K352:K352)</f>
        <v>17761920</v>
      </c>
    </row>
    <row r="354" spans="1:11" outlineLevel="3" x14ac:dyDescent="0.2">
      <c r="A354" s="6">
        <v>41399</v>
      </c>
      <c r="B354" s="5" t="s">
        <v>28</v>
      </c>
      <c r="C354" s="5" t="s">
        <v>23</v>
      </c>
      <c r="D354" s="5" t="s">
        <v>30</v>
      </c>
      <c r="E354" s="5" t="s">
        <v>38</v>
      </c>
      <c r="F354" s="5">
        <v>500</v>
      </c>
      <c r="G354" s="7">
        <v>3310</v>
      </c>
      <c r="H354" s="7">
        <v>5000</v>
      </c>
      <c r="I354" s="8">
        <v>0.04</v>
      </c>
      <c r="J354" s="9">
        <f>G354*H354*(1-I354)</f>
        <v>15888000</v>
      </c>
      <c r="K354" s="9">
        <f>J354*1.16</f>
        <v>18430080</v>
      </c>
    </row>
    <row r="355" spans="1:11" outlineLevel="2" x14ac:dyDescent="0.2">
      <c r="A355" s="6"/>
      <c r="B355" s="5" t="s">
        <v>91</v>
      </c>
      <c r="C355" s="5"/>
      <c r="D355" s="5"/>
      <c r="E355" s="5"/>
      <c r="F355" s="5"/>
      <c r="G355" s="7"/>
      <c r="H355" s="7"/>
      <c r="I355" s="8"/>
      <c r="J355" s="9">
        <f>SUBTOTAL(9,J354:J354)</f>
        <v>15888000</v>
      </c>
      <c r="K355" s="9">
        <f>SUBTOTAL(9,K354:K354)</f>
        <v>18430080</v>
      </c>
    </row>
    <row r="356" spans="1:11" outlineLevel="3" x14ac:dyDescent="0.2">
      <c r="A356" s="6">
        <v>41399</v>
      </c>
      <c r="B356" s="5" t="s">
        <v>25</v>
      </c>
      <c r="C356" s="5" t="s">
        <v>18</v>
      </c>
      <c r="D356" s="5" t="s">
        <v>30</v>
      </c>
      <c r="E356" s="5" t="s">
        <v>38</v>
      </c>
      <c r="F356" s="5">
        <v>1000</v>
      </c>
      <c r="G356" s="7">
        <v>1870</v>
      </c>
      <c r="H356" s="7">
        <v>10000</v>
      </c>
      <c r="I356" s="8">
        <v>0.04</v>
      </c>
      <c r="J356" s="9">
        <f>G356*H356*(1-I356)</f>
        <v>17952000</v>
      </c>
      <c r="K356" s="9">
        <f>J356*1.16</f>
        <v>20824320</v>
      </c>
    </row>
    <row r="357" spans="1:11" outlineLevel="3" x14ac:dyDescent="0.2">
      <c r="A357" s="6">
        <v>41399</v>
      </c>
      <c r="B357" s="5" t="s">
        <v>25</v>
      </c>
      <c r="C357" s="5" t="s">
        <v>17</v>
      </c>
      <c r="D357" s="5" t="s">
        <v>30</v>
      </c>
      <c r="E357" s="5" t="s">
        <v>38</v>
      </c>
      <c r="F357" s="5">
        <v>1500</v>
      </c>
      <c r="G357" s="7">
        <v>1270</v>
      </c>
      <c r="H357" s="7">
        <v>15000</v>
      </c>
      <c r="I357" s="8">
        <v>0.04</v>
      </c>
      <c r="J357" s="9">
        <f>G357*H357*(1-I357)</f>
        <v>18288000</v>
      </c>
      <c r="K357" s="9">
        <f>J357*1.16</f>
        <v>21214080</v>
      </c>
    </row>
    <row r="358" spans="1:11" outlineLevel="2" x14ac:dyDescent="0.2">
      <c r="A358" s="6"/>
      <c r="B358" s="5" t="s">
        <v>90</v>
      </c>
      <c r="C358" s="5"/>
      <c r="D358" s="5"/>
      <c r="E358" s="5"/>
      <c r="F358" s="5"/>
      <c r="G358" s="7"/>
      <c r="H358" s="7"/>
      <c r="I358" s="8"/>
      <c r="J358" s="9">
        <f>SUBTOTAL(9,J356:J357)</f>
        <v>36240000</v>
      </c>
      <c r="K358" s="9">
        <f>SUBTOTAL(9,K356:K357)</f>
        <v>42038400</v>
      </c>
    </row>
    <row r="359" spans="1:11" outlineLevel="3" x14ac:dyDescent="0.2">
      <c r="A359" s="6">
        <v>41399</v>
      </c>
      <c r="B359" s="5" t="s">
        <v>26</v>
      </c>
      <c r="C359" s="5" t="s">
        <v>17</v>
      </c>
      <c r="D359" s="5" t="s">
        <v>30</v>
      </c>
      <c r="E359" s="5" t="s">
        <v>38</v>
      </c>
      <c r="F359" s="5">
        <v>2000</v>
      </c>
      <c r="G359" s="7">
        <v>1150</v>
      </c>
      <c r="H359" s="7">
        <v>20000</v>
      </c>
      <c r="I359" s="8">
        <v>0.04</v>
      </c>
      <c r="J359" s="9">
        <f>G359*H359*(1-I359)</f>
        <v>22080000</v>
      </c>
      <c r="K359" s="9">
        <f>J359*1.16</f>
        <v>25612800</v>
      </c>
    </row>
    <row r="360" spans="1:11" outlineLevel="2" x14ac:dyDescent="0.2">
      <c r="A360" s="6"/>
      <c r="B360" s="5" t="s">
        <v>93</v>
      </c>
      <c r="C360" s="5"/>
      <c r="D360" s="5"/>
      <c r="E360" s="5"/>
      <c r="F360" s="5"/>
      <c r="G360" s="7"/>
      <c r="H360" s="7"/>
      <c r="I360" s="8"/>
      <c r="J360" s="9">
        <f>SUBTOTAL(9,J359:J359)</f>
        <v>22080000</v>
      </c>
      <c r="K360" s="9">
        <f>SUBTOTAL(9,K359:K359)</f>
        <v>25612800</v>
      </c>
    </row>
    <row r="361" spans="1:11" outlineLevel="3" x14ac:dyDescent="0.2">
      <c r="A361" s="6">
        <v>41399</v>
      </c>
      <c r="B361" s="5" t="s">
        <v>28</v>
      </c>
      <c r="C361" s="5" t="s">
        <v>24</v>
      </c>
      <c r="D361" s="5" t="s">
        <v>30</v>
      </c>
      <c r="E361" s="5" t="s">
        <v>38</v>
      </c>
      <c r="F361" s="5">
        <v>1000</v>
      </c>
      <c r="G361" s="7">
        <v>2710</v>
      </c>
      <c r="H361" s="7">
        <v>10000</v>
      </c>
      <c r="I361" s="8">
        <v>0.04</v>
      </c>
      <c r="J361" s="9">
        <f>G361*H361*(1-I361)</f>
        <v>26016000</v>
      </c>
      <c r="K361" s="9">
        <f>J361*1.16</f>
        <v>30178559.999999996</v>
      </c>
    </row>
    <row r="362" spans="1:11" outlineLevel="3" x14ac:dyDescent="0.2">
      <c r="A362" s="6">
        <v>41399</v>
      </c>
      <c r="B362" s="5" t="s">
        <v>28</v>
      </c>
      <c r="C362" s="5" t="s">
        <v>21</v>
      </c>
      <c r="D362" s="5" t="s">
        <v>30</v>
      </c>
      <c r="E362" s="5" t="s">
        <v>38</v>
      </c>
      <c r="F362" s="5">
        <v>3000</v>
      </c>
      <c r="G362" s="7">
        <v>910</v>
      </c>
      <c r="H362" s="7">
        <v>30000</v>
      </c>
      <c r="I362" s="8">
        <v>0.04</v>
      </c>
      <c r="J362" s="9">
        <f>G362*H362*(1-I362)</f>
        <v>26208000</v>
      </c>
      <c r="K362" s="9">
        <f>J362*1.16</f>
        <v>30401279.999999996</v>
      </c>
    </row>
    <row r="363" spans="1:11" outlineLevel="3" x14ac:dyDescent="0.2">
      <c r="A363" s="6">
        <v>41399</v>
      </c>
      <c r="B363" s="5" t="s">
        <v>28</v>
      </c>
      <c r="C363" s="5" t="s">
        <v>22</v>
      </c>
      <c r="D363" s="5" t="s">
        <v>30</v>
      </c>
      <c r="E363" s="5" t="s">
        <v>38</v>
      </c>
      <c r="F363" s="5">
        <v>1500</v>
      </c>
      <c r="G363" s="7">
        <v>2110</v>
      </c>
      <c r="H363" s="7">
        <v>15000</v>
      </c>
      <c r="I363" s="8">
        <v>0.04</v>
      </c>
      <c r="J363" s="9">
        <f>G363*H363*(1-I363)</f>
        <v>30384000</v>
      </c>
      <c r="K363" s="9">
        <f>J363*1.16</f>
        <v>35245440</v>
      </c>
    </row>
    <row r="364" spans="1:11" outlineLevel="2" x14ac:dyDescent="0.2">
      <c r="A364" s="6"/>
      <c r="B364" s="5" t="s">
        <v>91</v>
      </c>
      <c r="C364" s="5"/>
      <c r="D364" s="5"/>
      <c r="E364" s="5"/>
      <c r="F364" s="5"/>
      <c r="G364" s="7"/>
      <c r="H364" s="7"/>
      <c r="I364" s="8"/>
      <c r="J364" s="9">
        <f>SUBTOTAL(9,J361:J363)</f>
        <v>82608000</v>
      </c>
      <c r="K364" s="9">
        <f>SUBTOTAL(9,K361:K363)</f>
        <v>95825280</v>
      </c>
    </row>
    <row r="365" spans="1:11" outlineLevel="3" x14ac:dyDescent="0.2">
      <c r="A365" s="6">
        <v>41399</v>
      </c>
      <c r="B365" s="5" t="s">
        <v>29</v>
      </c>
      <c r="C365" s="5" t="s">
        <v>18</v>
      </c>
      <c r="D365" s="5" t="s">
        <v>30</v>
      </c>
      <c r="E365" s="5" t="s">
        <v>38</v>
      </c>
      <c r="F365" s="5">
        <v>2000</v>
      </c>
      <c r="G365" s="7">
        <v>1990</v>
      </c>
      <c r="H365" s="7">
        <v>20000</v>
      </c>
      <c r="I365" s="8">
        <v>0.04</v>
      </c>
      <c r="J365" s="9">
        <f>G365*H365*(1-I365)</f>
        <v>38208000</v>
      </c>
      <c r="K365" s="9">
        <f>J365*1.16</f>
        <v>44321280</v>
      </c>
    </row>
    <row r="366" spans="1:11" outlineLevel="2" x14ac:dyDescent="0.2">
      <c r="A366" s="6"/>
      <c r="B366" s="5" t="s">
        <v>92</v>
      </c>
      <c r="C366" s="5"/>
      <c r="D366" s="5"/>
      <c r="E366" s="5"/>
      <c r="F366" s="5"/>
      <c r="G366" s="7"/>
      <c r="H366" s="7"/>
      <c r="I366" s="8"/>
      <c r="J366" s="9">
        <f>SUBTOTAL(9,J365:J365)</f>
        <v>38208000</v>
      </c>
      <c r="K366" s="9">
        <f>SUBTOTAL(9,K365:K365)</f>
        <v>44321280</v>
      </c>
    </row>
    <row r="367" spans="1:11" outlineLevel="3" x14ac:dyDescent="0.2">
      <c r="A367" s="6">
        <v>41399</v>
      </c>
      <c r="B367" s="5" t="s">
        <v>26</v>
      </c>
      <c r="C367" s="5" t="s">
        <v>24</v>
      </c>
      <c r="D367" s="5" t="s">
        <v>30</v>
      </c>
      <c r="E367" s="5" t="s">
        <v>38</v>
      </c>
      <c r="F367" s="5">
        <v>1500</v>
      </c>
      <c r="G367" s="7">
        <v>2950</v>
      </c>
      <c r="H367" s="7">
        <v>15000</v>
      </c>
      <c r="I367" s="8">
        <v>0.04</v>
      </c>
      <c r="J367" s="9">
        <f>G367*H367*(1-I367)</f>
        <v>42480000</v>
      </c>
      <c r="K367" s="9">
        <f>J367*1.16</f>
        <v>49276800</v>
      </c>
    </row>
    <row r="368" spans="1:11" outlineLevel="2" x14ac:dyDescent="0.2">
      <c r="A368" s="6"/>
      <c r="B368" s="5" t="s">
        <v>93</v>
      </c>
      <c r="C368" s="5"/>
      <c r="D368" s="5"/>
      <c r="E368" s="5"/>
      <c r="F368" s="5"/>
      <c r="G368" s="7"/>
      <c r="H368" s="7"/>
      <c r="I368" s="8"/>
      <c r="J368" s="9">
        <f>SUBTOTAL(9,J367:J367)</f>
        <v>42480000</v>
      </c>
      <c r="K368" s="9">
        <f>SUBTOTAL(9,K367:K367)</f>
        <v>49276800</v>
      </c>
    </row>
    <row r="369" spans="1:11" outlineLevel="3" x14ac:dyDescent="0.2">
      <c r="A369" s="6">
        <v>41399</v>
      </c>
      <c r="B369" s="5" t="s">
        <v>25</v>
      </c>
      <c r="C369" s="5" t="s">
        <v>16</v>
      </c>
      <c r="D369" s="5" t="s">
        <v>30</v>
      </c>
      <c r="E369" s="5" t="s">
        <v>38</v>
      </c>
      <c r="F369" s="5">
        <v>3000</v>
      </c>
      <c r="G369" s="7">
        <v>1610</v>
      </c>
      <c r="H369" s="7">
        <v>30000</v>
      </c>
      <c r="I369" s="8">
        <v>0.04</v>
      </c>
      <c r="J369" s="9">
        <f>G369*H369*(1-I369)</f>
        <v>46368000</v>
      </c>
      <c r="K369" s="9">
        <f>J369*1.16</f>
        <v>53786880</v>
      </c>
    </row>
    <row r="370" spans="1:11" outlineLevel="2" x14ac:dyDescent="0.2">
      <c r="A370" s="6"/>
      <c r="B370" s="5" t="s">
        <v>90</v>
      </c>
      <c r="C370" s="5"/>
      <c r="D370" s="5"/>
      <c r="E370" s="5"/>
      <c r="F370" s="5"/>
      <c r="G370" s="7"/>
      <c r="H370" s="7"/>
      <c r="I370" s="8"/>
      <c r="J370" s="9">
        <f>SUBTOTAL(9,J369:J369)</f>
        <v>46368000</v>
      </c>
      <c r="K370" s="9">
        <f>SUBTOTAL(9,K369:K369)</f>
        <v>53786880</v>
      </c>
    </row>
    <row r="371" spans="1:11" outlineLevel="3" x14ac:dyDescent="0.2">
      <c r="A371" s="6">
        <v>41399</v>
      </c>
      <c r="B371" s="5" t="s">
        <v>26</v>
      </c>
      <c r="C371" s="5" t="s">
        <v>18</v>
      </c>
      <c r="D371" s="5" t="s">
        <v>30</v>
      </c>
      <c r="E371" s="5" t="s">
        <v>38</v>
      </c>
      <c r="F371" s="5">
        <v>3000</v>
      </c>
      <c r="G371" s="7">
        <v>1750</v>
      </c>
      <c r="H371" s="7">
        <v>30000</v>
      </c>
      <c r="I371" s="8">
        <v>0.04</v>
      </c>
      <c r="J371" s="9">
        <f>G371*H371*(1-I371)</f>
        <v>50400000</v>
      </c>
      <c r="K371" s="9">
        <f>J371*1.16</f>
        <v>58463999.999999993</v>
      </c>
    </row>
    <row r="372" spans="1:11" outlineLevel="2" x14ac:dyDescent="0.2">
      <c r="A372" s="6"/>
      <c r="B372" s="5" t="s">
        <v>93</v>
      </c>
      <c r="C372" s="5"/>
      <c r="D372" s="5"/>
      <c r="E372" s="5"/>
      <c r="F372" s="5"/>
      <c r="G372" s="7"/>
      <c r="H372" s="7"/>
      <c r="I372" s="8"/>
      <c r="J372" s="9">
        <f>SUBTOTAL(9,J371:J371)</f>
        <v>50400000</v>
      </c>
      <c r="K372" s="9">
        <f>SUBTOTAL(9,K371:K371)</f>
        <v>58463999.999999993</v>
      </c>
    </row>
    <row r="373" spans="1:11" outlineLevel="3" x14ac:dyDescent="0.2">
      <c r="A373" s="6">
        <v>41399</v>
      </c>
      <c r="B373" s="5" t="s">
        <v>27</v>
      </c>
      <c r="C373" s="5" t="s">
        <v>24</v>
      </c>
      <c r="D373" s="5" t="s">
        <v>30</v>
      </c>
      <c r="E373" s="5" t="s">
        <v>38</v>
      </c>
      <c r="F373" s="5">
        <v>2000</v>
      </c>
      <c r="G373" s="7">
        <v>2830</v>
      </c>
      <c r="H373" s="7">
        <v>20000</v>
      </c>
      <c r="I373" s="8">
        <v>0.04</v>
      </c>
      <c r="J373" s="9">
        <f>G373*H373*(1-I373)</f>
        <v>54336000</v>
      </c>
      <c r="K373" s="9">
        <f>J373*1.16</f>
        <v>63029759.999999993</v>
      </c>
    </row>
    <row r="374" spans="1:11" outlineLevel="2" x14ac:dyDescent="0.2">
      <c r="A374" s="6"/>
      <c r="B374" s="5" t="s">
        <v>89</v>
      </c>
      <c r="C374" s="5"/>
      <c r="D374" s="5"/>
      <c r="E374" s="5"/>
      <c r="F374" s="5"/>
      <c r="G374" s="7"/>
      <c r="H374" s="7"/>
      <c r="I374" s="8"/>
      <c r="J374" s="9">
        <f>SUBTOTAL(9,J373:J373)</f>
        <v>54336000</v>
      </c>
      <c r="K374" s="9">
        <f>SUBTOTAL(9,K373:K373)</f>
        <v>63029759.999999993</v>
      </c>
    </row>
    <row r="375" spans="1:11" outlineLevel="3" x14ac:dyDescent="0.2">
      <c r="A375" s="6">
        <v>41399</v>
      </c>
      <c r="B375" s="5" t="s">
        <v>29</v>
      </c>
      <c r="C375" s="5" t="s">
        <v>13</v>
      </c>
      <c r="D375" s="5" t="s">
        <v>30</v>
      </c>
      <c r="E375" s="5" t="s">
        <v>38</v>
      </c>
      <c r="F375" s="5">
        <v>3000</v>
      </c>
      <c r="G375" s="7">
        <v>2590</v>
      </c>
      <c r="H375" s="7">
        <v>30000</v>
      </c>
      <c r="I375" s="8">
        <v>0.04</v>
      </c>
      <c r="J375" s="9">
        <f>G375*H375*(1-I375)</f>
        <v>74592000</v>
      </c>
      <c r="K375" s="9">
        <f>J375*1.16</f>
        <v>86526720</v>
      </c>
    </row>
    <row r="376" spans="1:11" outlineLevel="2" x14ac:dyDescent="0.2">
      <c r="A376" s="6"/>
      <c r="B376" s="5" t="s">
        <v>92</v>
      </c>
      <c r="C376" s="5"/>
      <c r="D376" s="5"/>
      <c r="E376" s="5"/>
      <c r="F376" s="5"/>
      <c r="G376" s="7"/>
      <c r="H376" s="7"/>
      <c r="I376" s="8"/>
      <c r="J376" s="9">
        <f>SUBTOTAL(9,J375:J375)</f>
        <v>74592000</v>
      </c>
      <c r="K376" s="9">
        <f>SUBTOTAL(9,K375:K375)</f>
        <v>86526720</v>
      </c>
    </row>
    <row r="377" spans="1:11" outlineLevel="1" x14ac:dyDescent="0.2">
      <c r="A377" s="6" t="s">
        <v>68</v>
      </c>
      <c r="B377" s="5"/>
      <c r="C377" s="5"/>
      <c r="D377" s="5"/>
      <c r="E377" s="5"/>
      <c r="F377" s="5"/>
      <c r="G377" s="7"/>
      <c r="H377" s="7"/>
      <c r="I377" s="8"/>
      <c r="J377" s="9">
        <f>SUBTOTAL(9,J300:J375)</f>
        <v>607008000</v>
      </c>
      <c r="K377" s="9">
        <f>SUBTOTAL(9,K300:K375)</f>
        <v>704129280</v>
      </c>
    </row>
    <row r="378" spans="1:11" outlineLevel="3" x14ac:dyDescent="0.2">
      <c r="A378" s="6">
        <v>41400</v>
      </c>
      <c r="B378" s="5" t="s">
        <v>29</v>
      </c>
      <c r="C378" s="5" t="s">
        <v>11</v>
      </c>
      <c r="D378" s="5" t="s">
        <v>31</v>
      </c>
      <c r="E378" s="5" t="s">
        <v>39</v>
      </c>
      <c r="F378" s="5">
        <v>250</v>
      </c>
      <c r="G378" s="7">
        <v>10</v>
      </c>
      <c r="H378" s="7">
        <v>2500</v>
      </c>
      <c r="I378" s="8">
        <v>1.4999999999999999E-2</v>
      </c>
      <c r="J378" s="9">
        <f>G378*H378*(1-I378)</f>
        <v>24625</v>
      </c>
      <c r="K378" s="9">
        <f>J378*1.16</f>
        <v>28564.999999999996</v>
      </c>
    </row>
    <row r="379" spans="1:11" outlineLevel="3" x14ac:dyDescent="0.2">
      <c r="A379" s="6">
        <v>41400</v>
      </c>
      <c r="B379" s="5" t="s">
        <v>29</v>
      </c>
      <c r="C379" s="5" t="s">
        <v>20</v>
      </c>
      <c r="D379" s="5" t="s">
        <v>31</v>
      </c>
      <c r="E379" s="5" t="s">
        <v>39</v>
      </c>
      <c r="F379" s="5">
        <v>500</v>
      </c>
      <c r="G379" s="7">
        <v>10</v>
      </c>
      <c r="H379" s="7">
        <v>5000</v>
      </c>
      <c r="I379" s="8">
        <v>1.4999999999999999E-2</v>
      </c>
      <c r="J379" s="9">
        <f>G379*H379*(1-I379)</f>
        <v>49250</v>
      </c>
      <c r="K379" s="9">
        <f>J379*1.16</f>
        <v>57129.999999999993</v>
      </c>
    </row>
    <row r="380" spans="1:11" outlineLevel="2" x14ac:dyDescent="0.2">
      <c r="A380" s="6"/>
      <c r="B380" s="5" t="s">
        <v>92</v>
      </c>
      <c r="C380" s="5"/>
      <c r="D380" s="5"/>
      <c r="E380" s="5"/>
      <c r="F380" s="5"/>
      <c r="G380" s="7"/>
      <c r="H380" s="7"/>
      <c r="I380" s="8"/>
      <c r="J380" s="9">
        <f>SUBTOTAL(9,J378:J379)</f>
        <v>73875</v>
      </c>
      <c r="K380" s="9">
        <f>SUBTOTAL(9,K378:K379)</f>
        <v>85694.999999999985</v>
      </c>
    </row>
    <row r="381" spans="1:11" outlineLevel="3" x14ac:dyDescent="0.2">
      <c r="A381" s="6">
        <v>41400</v>
      </c>
      <c r="B381" s="5" t="s">
        <v>28</v>
      </c>
      <c r="C381" s="5" t="s">
        <v>11</v>
      </c>
      <c r="D381" s="5" t="s">
        <v>31</v>
      </c>
      <c r="E381" s="5" t="s">
        <v>39</v>
      </c>
      <c r="F381" s="5">
        <v>5000</v>
      </c>
      <c r="G381" s="7">
        <v>30</v>
      </c>
      <c r="H381" s="7">
        <v>5000</v>
      </c>
      <c r="I381" s="8">
        <v>1.4999999999999999E-2</v>
      </c>
      <c r="J381" s="9">
        <f>G381*H381*(1-I381)</f>
        <v>147750</v>
      </c>
      <c r="K381" s="9">
        <f>J381*1.16</f>
        <v>171390</v>
      </c>
    </row>
    <row r="382" spans="1:11" outlineLevel="2" x14ac:dyDescent="0.2">
      <c r="A382" s="6"/>
      <c r="B382" s="5" t="s">
        <v>91</v>
      </c>
      <c r="C382" s="5"/>
      <c r="D382" s="5"/>
      <c r="E382" s="5"/>
      <c r="F382" s="5"/>
      <c r="G382" s="7"/>
      <c r="H382" s="7"/>
      <c r="I382" s="8"/>
      <c r="J382" s="9">
        <f>SUBTOTAL(9,J381:J381)</f>
        <v>147750</v>
      </c>
      <c r="K382" s="9">
        <f>SUBTOTAL(9,K381:K381)</f>
        <v>171390</v>
      </c>
    </row>
    <row r="383" spans="1:11" outlineLevel="3" x14ac:dyDescent="0.2">
      <c r="A383" s="6">
        <v>41400</v>
      </c>
      <c r="B383" s="5" t="s">
        <v>27</v>
      </c>
      <c r="C383" s="5" t="s">
        <v>15</v>
      </c>
      <c r="D383" s="5" t="s">
        <v>31</v>
      </c>
      <c r="E383" s="5" t="s">
        <v>39</v>
      </c>
      <c r="F383" s="5">
        <v>1000</v>
      </c>
      <c r="G383" s="7">
        <v>60</v>
      </c>
      <c r="H383" s="7">
        <v>10000</v>
      </c>
      <c r="I383" s="8">
        <v>1.4999999999999999E-2</v>
      </c>
      <c r="J383" s="9">
        <f>G383*H383*(1-I383)</f>
        <v>591000</v>
      </c>
      <c r="K383" s="9">
        <f>J383*1.16</f>
        <v>685560</v>
      </c>
    </row>
    <row r="384" spans="1:11" outlineLevel="2" x14ac:dyDescent="0.2">
      <c r="A384" s="6"/>
      <c r="B384" s="5" t="s">
        <v>89</v>
      </c>
      <c r="C384" s="5"/>
      <c r="D384" s="5"/>
      <c r="E384" s="5"/>
      <c r="F384" s="5"/>
      <c r="G384" s="7"/>
      <c r="H384" s="7"/>
      <c r="I384" s="8"/>
      <c r="J384" s="9">
        <f>SUBTOTAL(9,J383:J383)</f>
        <v>591000</v>
      </c>
      <c r="K384" s="9">
        <f>SUBTOTAL(9,K383:K383)</f>
        <v>685560</v>
      </c>
    </row>
    <row r="385" spans="1:11" outlineLevel="3" x14ac:dyDescent="0.2">
      <c r="A385" s="6">
        <v>41400</v>
      </c>
      <c r="B385" s="5" t="s">
        <v>25</v>
      </c>
      <c r="C385" s="5" t="s">
        <v>20</v>
      </c>
      <c r="D385" s="5" t="s">
        <v>31</v>
      </c>
      <c r="E385" s="5" t="s">
        <v>39</v>
      </c>
      <c r="F385" s="5">
        <v>5000</v>
      </c>
      <c r="G385" s="7">
        <v>150</v>
      </c>
      <c r="H385" s="7">
        <v>5000</v>
      </c>
      <c r="I385" s="8">
        <v>1.4999999999999999E-2</v>
      </c>
      <c r="J385" s="9">
        <f>G385*H385*(1-I385)</f>
        <v>738750</v>
      </c>
      <c r="K385" s="9">
        <f>J385*1.16</f>
        <v>856949.99999999988</v>
      </c>
    </row>
    <row r="386" spans="1:11" outlineLevel="2" x14ac:dyDescent="0.2">
      <c r="A386" s="6"/>
      <c r="B386" s="5" t="s">
        <v>90</v>
      </c>
      <c r="C386" s="5"/>
      <c r="D386" s="5"/>
      <c r="E386" s="5"/>
      <c r="F386" s="5"/>
      <c r="G386" s="7"/>
      <c r="H386" s="7"/>
      <c r="I386" s="8"/>
      <c r="J386" s="9">
        <f>SUBTOTAL(9,J385:J385)</f>
        <v>738750</v>
      </c>
      <c r="K386" s="9">
        <f>SUBTOTAL(9,K385:K385)</f>
        <v>856949.99999999988</v>
      </c>
    </row>
    <row r="387" spans="1:11" outlineLevel="3" x14ac:dyDescent="0.2">
      <c r="A387" s="6">
        <v>41400</v>
      </c>
      <c r="B387" s="5" t="s">
        <v>28</v>
      </c>
      <c r="C387" s="5" t="s">
        <v>20</v>
      </c>
      <c r="D387" s="5" t="s">
        <v>31</v>
      </c>
      <c r="E387" s="5" t="s">
        <v>39</v>
      </c>
      <c r="F387" s="5">
        <v>3000</v>
      </c>
      <c r="G387" s="7">
        <v>30</v>
      </c>
      <c r="H387" s="7">
        <v>30000</v>
      </c>
      <c r="I387" s="8">
        <v>1.4999999999999999E-2</v>
      </c>
      <c r="J387" s="9">
        <f>G387*H387*(1-I387)</f>
        <v>886500</v>
      </c>
      <c r="K387" s="9">
        <f>J387*1.16</f>
        <v>1028339.9999999999</v>
      </c>
    </row>
    <row r="388" spans="1:11" outlineLevel="2" x14ac:dyDescent="0.2">
      <c r="A388" s="6"/>
      <c r="B388" s="5" t="s">
        <v>91</v>
      </c>
      <c r="C388" s="5"/>
      <c r="D388" s="5"/>
      <c r="E388" s="5"/>
      <c r="F388" s="5"/>
      <c r="G388" s="7"/>
      <c r="H388" s="7"/>
      <c r="I388" s="8"/>
      <c r="J388" s="9">
        <f>SUBTOTAL(9,J387:J387)</f>
        <v>886500</v>
      </c>
      <c r="K388" s="9">
        <f>SUBTOTAL(9,K387:K387)</f>
        <v>1028339.9999999999</v>
      </c>
    </row>
    <row r="389" spans="1:11" outlineLevel="3" x14ac:dyDescent="0.2">
      <c r="A389" s="6">
        <v>41400</v>
      </c>
      <c r="B389" s="5" t="s">
        <v>27</v>
      </c>
      <c r="C389" s="5" t="s">
        <v>11</v>
      </c>
      <c r="D389" s="5" t="s">
        <v>31</v>
      </c>
      <c r="E389" s="5" t="s">
        <v>39</v>
      </c>
      <c r="F389" s="5">
        <v>500</v>
      </c>
      <c r="G389" s="7">
        <v>180</v>
      </c>
      <c r="H389" s="7">
        <v>5000</v>
      </c>
      <c r="I389" s="8">
        <v>1.4999999999999999E-2</v>
      </c>
      <c r="J389" s="9">
        <f>G389*H389*(1-I389)</f>
        <v>886500</v>
      </c>
      <c r="K389" s="9">
        <f>J389*1.16</f>
        <v>1028339.9999999999</v>
      </c>
    </row>
    <row r="390" spans="1:11" outlineLevel="2" x14ac:dyDescent="0.2">
      <c r="A390" s="6"/>
      <c r="B390" s="5" t="s">
        <v>89</v>
      </c>
      <c r="C390" s="5"/>
      <c r="D390" s="5"/>
      <c r="E390" s="5"/>
      <c r="F390" s="5"/>
      <c r="G390" s="7"/>
      <c r="H390" s="7"/>
      <c r="I390" s="8"/>
      <c r="J390" s="9">
        <f>SUBTOTAL(9,J389:J389)</f>
        <v>886500</v>
      </c>
      <c r="K390" s="9">
        <f>SUBTOTAL(9,K389:K389)</f>
        <v>1028339.9999999999</v>
      </c>
    </row>
    <row r="391" spans="1:11" outlineLevel="3" x14ac:dyDescent="0.2">
      <c r="A391" s="6">
        <v>41400</v>
      </c>
      <c r="B391" s="5" t="s">
        <v>25</v>
      </c>
      <c r="C391" s="5" t="s">
        <v>16</v>
      </c>
      <c r="D391" s="5" t="s">
        <v>31</v>
      </c>
      <c r="E391" s="5" t="s">
        <v>39</v>
      </c>
      <c r="F391" s="5">
        <v>500</v>
      </c>
      <c r="G391" s="7">
        <v>195</v>
      </c>
      <c r="H391" s="7">
        <v>5000</v>
      </c>
      <c r="I391" s="8">
        <v>1.4999999999999999E-2</v>
      </c>
      <c r="J391" s="9">
        <f>G391*H391*(1-I391)</f>
        <v>960375</v>
      </c>
      <c r="K391" s="9">
        <f>J391*1.16</f>
        <v>1114035</v>
      </c>
    </row>
    <row r="392" spans="1:11" outlineLevel="2" x14ac:dyDescent="0.2">
      <c r="A392" s="6"/>
      <c r="B392" s="5" t="s">
        <v>90</v>
      </c>
      <c r="C392" s="5"/>
      <c r="D392" s="5"/>
      <c r="E392" s="5"/>
      <c r="F392" s="5"/>
      <c r="G392" s="7"/>
      <c r="H392" s="7"/>
      <c r="I392" s="8"/>
      <c r="J392" s="9">
        <f>SUBTOTAL(9,J391:J391)</f>
        <v>960375</v>
      </c>
      <c r="K392" s="9">
        <f>SUBTOTAL(9,K391:K391)</f>
        <v>1114035</v>
      </c>
    </row>
    <row r="393" spans="1:11" outlineLevel="3" x14ac:dyDescent="0.2">
      <c r="A393" s="6">
        <v>41400</v>
      </c>
      <c r="B393" s="5" t="s">
        <v>26</v>
      </c>
      <c r="C393" s="5" t="s">
        <v>15</v>
      </c>
      <c r="D393" s="5" t="s">
        <v>31</v>
      </c>
      <c r="E393" s="5" t="s">
        <v>39</v>
      </c>
      <c r="F393" s="5">
        <v>2000</v>
      </c>
      <c r="G393" s="7">
        <v>80</v>
      </c>
      <c r="H393" s="7">
        <v>20000</v>
      </c>
      <c r="I393" s="8">
        <v>1.4999999999999999E-2</v>
      </c>
      <c r="J393" s="9">
        <f>G393*H393*(1-I393)</f>
        <v>1576000</v>
      </c>
      <c r="K393" s="9">
        <f>J393*1.16</f>
        <v>1828159.9999999998</v>
      </c>
    </row>
    <row r="394" spans="1:11" outlineLevel="2" x14ac:dyDescent="0.2">
      <c r="A394" s="6"/>
      <c r="B394" s="5" t="s">
        <v>93</v>
      </c>
      <c r="C394" s="5"/>
      <c r="D394" s="5"/>
      <c r="E394" s="5"/>
      <c r="F394" s="5"/>
      <c r="G394" s="7"/>
      <c r="H394" s="7"/>
      <c r="I394" s="8"/>
      <c r="J394" s="9">
        <f>SUBTOTAL(9,J393:J393)</f>
        <v>1576000</v>
      </c>
      <c r="K394" s="9">
        <f>SUBTOTAL(9,K393:K393)</f>
        <v>1828159.9999999998</v>
      </c>
    </row>
    <row r="395" spans="1:11" outlineLevel="3" x14ac:dyDescent="0.2">
      <c r="A395" s="6">
        <v>41400</v>
      </c>
      <c r="B395" s="5" t="s">
        <v>25</v>
      </c>
      <c r="C395" s="5" t="s">
        <v>21</v>
      </c>
      <c r="D395" s="5" t="s">
        <v>31</v>
      </c>
      <c r="E395" s="5" t="s">
        <v>39</v>
      </c>
      <c r="F395" s="5">
        <v>250</v>
      </c>
      <c r="G395" s="7">
        <v>795</v>
      </c>
      <c r="H395" s="7">
        <v>2500</v>
      </c>
      <c r="I395" s="8">
        <v>1.4999999999999999E-2</v>
      </c>
      <c r="J395" s="9">
        <f>G395*H395*(1-I395)</f>
        <v>1957687.5</v>
      </c>
      <c r="K395" s="9">
        <f>J395*1.16</f>
        <v>2270917.5</v>
      </c>
    </row>
    <row r="396" spans="1:11" outlineLevel="3" x14ac:dyDescent="0.2">
      <c r="A396" s="6">
        <v>41400</v>
      </c>
      <c r="B396" s="5" t="s">
        <v>25</v>
      </c>
      <c r="C396" s="5" t="s">
        <v>15</v>
      </c>
      <c r="D396" s="5" t="s">
        <v>31</v>
      </c>
      <c r="E396" s="5" t="s">
        <v>39</v>
      </c>
      <c r="F396" s="5">
        <v>1500</v>
      </c>
      <c r="G396" s="7">
        <v>150</v>
      </c>
      <c r="H396" s="7">
        <v>15000</v>
      </c>
      <c r="I396" s="8">
        <v>1.4999999999999999E-2</v>
      </c>
      <c r="J396" s="9">
        <f>G396*H396*(1-I396)</f>
        <v>2216250</v>
      </c>
      <c r="K396" s="9">
        <f>J396*1.16</f>
        <v>2570850</v>
      </c>
    </row>
    <row r="397" spans="1:11" outlineLevel="2" x14ac:dyDescent="0.2">
      <c r="A397" s="6"/>
      <c r="B397" s="5" t="s">
        <v>90</v>
      </c>
      <c r="C397" s="5"/>
      <c r="D397" s="5"/>
      <c r="E397" s="5"/>
      <c r="F397" s="5"/>
      <c r="G397" s="7"/>
      <c r="H397" s="7"/>
      <c r="I397" s="8"/>
      <c r="J397" s="9">
        <f>SUBTOTAL(9,J395:J396)</f>
        <v>4173937.5</v>
      </c>
      <c r="K397" s="9">
        <f>SUBTOTAL(9,K395:K396)</f>
        <v>4841767.5</v>
      </c>
    </row>
    <row r="398" spans="1:11" outlineLevel="3" x14ac:dyDescent="0.2">
      <c r="A398" s="6">
        <v>41400</v>
      </c>
      <c r="B398" s="5" t="s">
        <v>27</v>
      </c>
      <c r="C398" s="5" t="s">
        <v>12</v>
      </c>
      <c r="D398" s="5" t="s">
        <v>31</v>
      </c>
      <c r="E398" s="5" t="s">
        <v>39</v>
      </c>
      <c r="F398" s="5">
        <v>250</v>
      </c>
      <c r="G398" s="7">
        <v>1380</v>
      </c>
      <c r="H398" s="7">
        <v>2500</v>
      </c>
      <c r="I398" s="8">
        <v>1.4999999999999999E-2</v>
      </c>
      <c r="J398" s="9">
        <f>G398*H398*(1-I398)</f>
        <v>3398250</v>
      </c>
      <c r="K398" s="9">
        <f>J398*1.16</f>
        <v>3941969.9999999995</v>
      </c>
    </row>
    <row r="399" spans="1:11" outlineLevel="2" x14ac:dyDescent="0.2">
      <c r="A399" s="6"/>
      <c r="B399" s="5" t="s">
        <v>89</v>
      </c>
      <c r="C399" s="5"/>
      <c r="D399" s="5"/>
      <c r="E399" s="5"/>
      <c r="F399" s="5"/>
      <c r="G399" s="7"/>
      <c r="H399" s="7"/>
      <c r="I399" s="8"/>
      <c r="J399" s="9">
        <f>SUBTOTAL(9,J398:J398)</f>
        <v>3398250</v>
      </c>
      <c r="K399" s="9">
        <f>SUBTOTAL(9,K398:K398)</f>
        <v>3941969.9999999995</v>
      </c>
    </row>
    <row r="400" spans="1:11" outlineLevel="3" x14ac:dyDescent="0.2">
      <c r="A400" s="6">
        <v>41400</v>
      </c>
      <c r="B400" s="5" t="s">
        <v>28</v>
      </c>
      <c r="C400" s="5" t="s">
        <v>10</v>
      </c>
      <c r="D400" s="5" t="s">
        <v>31</v>
      </c>
      <c r="E400" s="5" t="s">
        <v>39</v>
      </c>
      <c r="F400" s="5">
        <v>250</v>
      </c>
      <c r="G400" s="7">
        <v>1635</v>
      </c>
      <c r="H400" s="7">
        <v>2500</v>
      </c>
      <c r="I400" s="8">
        <v>1.4999999999999999E-2</v>
      </c>
      <c r="J400" s="9">
        <f>G400*H400*(1-I400)</f>
        <v>4026187.5</v>
      </c>
      <c r="K400" s="9">
        <f>J400*1.16</f>
        <v>4670377.5</v>
      </c>
    </row>
    <row r="401" spans="1:11" outlineLevel="3" x14ac:dyDescent="0.2">
      <c r="A401" s="6">
        <v>41400</v>
      </c>
      <c r="B401" s="5" t="s">
        <v>28</v>
      </c>
      <c r="C401" s="5" t="s">
        <v>19</v>
      </c>
      <c r="D401" s="5" t="s">
        <v>31</v>
      </c>
      <c r="E401" s="5" t="s">
        <v>39</v>
      </c>
      <c r="F401" s="5">
        <v>1000</v>
      </c>
      <c r="G401" s="7">
        <v>435</v>
      </c>
      <c r="H401" s="7">
        <v>10000</v>
      </c>
      <c r="I401" s="8">
        <v>1.4999999999999999E-2</v>
      </c>
      <c r="J401" s="9">
        <f>G401*H401*(1-I401)</f>
        <v>4284750</v>
      </c>
      <c r="K401" s="9">
        <f>J401*1.16</f>
        <v>4970310</v>
      </c>
    </row>
    <row r="402" spans="1:11" outlineLevel="2" x14ac:dyDescent="0.2">
      <c r="A402" s="6"/>
      <c r="B402" s="5" t="s">
        <v>91</v>
      </c>
      <c r="C402" s="5"/>
      <c r="D402" s="5"/>
      <c r="E402" s="5"/>
      <c r="F402" s="5"/>
      <c r="G402" s="7"/>
      <c r="H402" s="7"/>
      <c r="I402" s="8"/>
      <c r="J402" s="9">
        <f>SUBTOTAL(9,J400:J401)</f>
        <v>8310937.5</v>
      </c>
      <c r="K402" s="9">
        <f>SUBTOTAL(9,K400:K401)</f>
        <v>9640687.5</v>
      </c>
    </row>
    <row r="403" spans="1:11" outlineLevel="3" x14ac:dyDescent="0.2">
      <c r="A403" s="6">
        <v>41400</v>
      </c>
      <c r="B403" s="5" t="s">
        <v>29</v>
      </c>
      <c r="C403" s="5" t="s">
        <v>21</v>
      </c>
      <c r="D403" s="5" t="s">
        <v>31</v>
      </c>
      <c r="E403" s="5" t="s">
        <v>39</v>
      </c>
      <c r="F403" s="5">
        <v>5000</v>
      </c>
      <c r="G403" s="7">
        <v>915</v>
      </c>
      <c r="H403" s="7">
        <v>5000</v>
      </c>
      <c r="I403" s="8">
        <v>1.4999999999999999E-2</v>
      </c>
      <c r="J403" s="9">
        <f>G403*H403*(1-I403)</f>
        <v>4506375</v>
      </c>
      <c r="K403" s="9">
        <f>J403*1.16</f>
        <v>5227395</v>
      </c>
    </row>
    <row r="404" spans="1:11" outlineLevel="2" x14ac:dyDescent="0.2">
      <c r="A404" s="6"/>
      <c r="B404" s="5" t="s">
        <v>92</v>
      </c>
      <c r="C404" s="5"/>
      <c r="D404" s="5"/>
      <c r="E404" s="5"/>
      <c r="F404" s="5"/>
      <c r="G404" s="7"/>
      <c r="H404" s="7"/>
      <c r="I404" s="8"/>
      <c r="J404" s="9">
        <f>SUBTOTAL(9,J403:J403)</f>
        <v>4506375</v>
      </c>
      <c r="K404" s="9">
        <f>SUBTOTAL(9,K403:K403)</f>
        <v>5227395</v>
      </c>
    </row>
    <row r="405" spans="1:11" outlineLevel="3" x14ac:dyDescent="0.2">
      <c r="A405" s="6">
        <v>41400</v>
      </c>
      <c r="B405" s="5" t="s">
        <v>28</v>
      </c>
      <c r="C405" s="5" t="s">
        <v>17</v>
      </c>
      <c r="D405" s="5" t="s">
        <v>31</v>
      </c>
      <c r="E405" s="5" t="s">
        <v>39</v>
      </c>
      <c r="F405" s="5">
        <v>500</v>
      </c>
      <c r="G405" s="7">
        <v>1035</v>
      </c>
      <c r="H405" s="7">
        <v>5000</v>
      </c>
      <c r="I405" s="8">
        <v>1.4999999999999999E-2</v>
      </c>
      <c r="J405" s="9">
        <f>G405*H405*(1-I405)</f>
        <v>5097375</v>
      </c>
      <c r="K405" s="9">
        <f>J405*1.16</f>
        <v>5912955</v>
      </c>
    </row>
    <row r="406" spans="1:11" outlineLevel="2" x14ac:dyDescent="0.2">
      <c r="A406" s="6"/>
      <c r="B406" s="5" t="s">
        <v>91</v>
      </c>
      <c r="C406" s="5"/>
      <c r="D406" s="5"/>
      <c r="E406" s="5"/>
      <c r="F406" s="5"/>
      <c r="G406" s="7"/>
      <c r="H406" s="7"/>
      <c r="I406" s="8"/>
      <c r="J406" s="9">
        <f>SUBTOTAL(9,J405:J405)</f>
        <v>5097375</v>
      </c>
      <c r="K406" s="9">
        <f>SUBTOTAL(9,K405:K405)</f>
        <v>5912955</v>
      </c>
    </row>
    <row r="407" spans="1:11" outlineLevel="3" x14ac:dyDescent="0.2">
      <c r="A407" s="6">
        <v>41400</v>
      </c>
      <c r="B407" s="5" t="s">
        <v>26</v>
      </c>
      <c r="C407" s="5" t="s">
        <v>13</v>
      </c>
      <c r="D407" s="5" t="s">
        <v>31</v>
      </c>
      <c r="E407" s="5" t="s">
        <v>39</v>
      </c>
      <c r="F407" s="5">
        <v>250</v>
      </c>
      <c r="G407" s="7">
        <v>2475</v>
      </c>
      <c r="H407" s="7">
        <v>2500</v>
      </c>
      <c r="I407" s="8">
        <v>1.4999999999999999E-2</v>
      </c>
      <c r="J407" s="9">
        <f>G407*H407*(1-I407)</f>
        <v>6094687.5</v>
      </c>
      <c r="K407" s="9">
        <f>J407*1.16</f>
        <v>7069837.4999999991</v>
      </c>
    </row>
    <row r="408" spans="1:11" outlineLevel="2" x14ac:dyDescent="0.2">
      <c r="A408" s="6"/>
      <c r="B408" s="5" t="s">
        <v>93</v>
      </c>
      <c r="C408" s="5"/>
      <c r="D408" s="5"/>
      <c r="E408" s="5"/>
      <c r="F408" s="5"/>
      <c r="G408" s="7"/>
      <c r="H408" s="7"/>
      <c r="I408" s="8"/>
      <c r="J408" s="9">
        <f>SUBTOTAL(9,J407:J407)</f>
        <v>6094687.5</v>
      </c>
      <c r="K408" s="9">
        <f>SUBTOTAL(9,K407:K407)</f>
        <v>7069837.4999999991</v>
      </c>
    </row>
    <row r="409" spans="1:11" outlineLevel="3" x14ac:dyDescent="0.2">
      <c r="A409" s="6">
        <v>41400</v>
      </c>
      <c r="B409" s="5" t="s">
        <v>25</v>
      </c>
      <c r="C409" s="5" t="s">
        <v>14</v>
      </c>
      <c r="D409" s="5" t="s">
        <v>31</v>
      </c>
      <c r="E409" s="5" t="s">
        <v>39</v>
      </c>
      <c r="F409" s="5">
        <v>1000</v>
      </c>
      <c r="G409" s="7">
        <v>660</v>
      </c>
      <c r="H409" s="7">
        <v>10000</v>
      </c>
      <c r="I409" s="8">
        <v>1.4999999999999999E-2</v>
      </c>
      <c r="J409" s="9">
        <f>G409*H409*(1-I409)</f>
        <v>6501000</v>
      </c>
      <c r="K409" s="9">
        <f>J409*1.16</f>
        <v>7541159.9999999991</v>
      </c>
    </row>
    <row r="410" spans="1:11" outlineLevel="2" x14ac:dyDescent="0.2">
      <c r="A410" s="6"/>
      <c r="B410" s="5" t="s">
        <v>90</v>
      </c>
      <c r="C410" s="5"/>
      <c r="D410" s="5"/>
      <c r="E410" s="5"/>
      <c r="F410" s="5"/>
      <c r="G410" s="7"/>
      <c r="H410" s="7"/>
      <c r="I410" s="8"/>
      <c r="J410" s="9">
        <f>SUBTOTAL(9,J409:J409)</f>
        <v>6501000</v>
      </c>
      <c r="K410" s="9">
        <f>SUBTOTAL(9,K409:K409)</f>
        <v>7541159.9999999991</v>
      </c>
    </row>
    <row r="411" spans="1:11" outlineLevel="3" x14ac:dyDescent="0.2">
      <c r="A411" s="6">
        <v>41400</v>
      </c>
      <c r="B411" s="5" t="s">
        <v>26</v>
      </c>
      <c r="C411" s="5" t="s">
        <v>16</v>
      </c>
      <c r="D411" s="5" t="s">
        <v>31</v>
      </c>
      <c r="E411" s="5" t="s">
        <v>39</v>
      </c>
      <c r="F411" s="5">
        <v>5000</v>
      </c>
      <c r="G411" s="7">
        <v>1620</v>
      </c>
      <c r="H411" s="7">
        <v>5000</v>
      </c>
      <c r="I411" s="8">
        <v>1.4999999999999999E-2</v>
      </c>
      <c r="J411" s="9">
        <f>G411*H411*(1-I411)</f>
        <v>7978500</v>
      </c>
      <c r="K411" s="9">
        <f>J411*1.16</f>
        <v>9255060</v>
      </c>
    </row>
    <row r="412" spans="1:11" outlineLevel="2" x14ac:dyDescent="0.2">
      <c r="A412" s="6"/>
      <c r="B412" s="5" t="s">
        <v>93</v>
      </c>
      <c r="C412" s="5"/>
      <c r="D412" s="5"/>
      <c r="E412" s="5"/>
      <c r="F412" s="5"/>
      <c r="G412" s="7"/>
      <c r="H412" s="7"/>
      <c r="I412" s="8"/>
      <c r="J412" s="9">
        <f>SUBTOTAL(9,J411:J411)</f>
        <v>7978500</v>
      </c>
      <c r="K412" s="9">
        <f>SUBTOTAL(9,K411:K411)</f>
        <v>9255060</v>
      </c>
    </row>
    <row r="413" spans="1:11" outlineLevel="3" x14ac:dyDescent="0.2">
      <c r="A413" s="6">
        <v>41400</v>
      </c>
      <c r="B413" s="5" t="s">
        <v>29</v>
      </c>
      <c r="C413" s="5" t="s">
        <v>23</v>
      </c>
      <c r="D413" s="5" t="s">
        <v>31</v>
      </c>
      <c r="E413" s="5" t="s">
        <v>39</v>
      </c>
      <c r="F413" s="5">
        <v>250</v>
      </c>
      <c r="G413" s="7">
        <v>3315</v>
      </c>
      <c r="H413" s="7">
        <v>2500</v>
      </c>
      <c r="I413" s="8">
        <v>1.4999999999999999E-2</v>
      </c>
      <c r="J413" s="9">
        <f>G413*H413*(1-I413)</f>
        <v>8163187.5</v>
      </c>
      <c r="K413" s="9">
        <f>J413*1.16</f>
        <v>9469297.5</v>
      </c>
    </row>
    <row r="414" spans="1:11" outlineLevel="2" x14ac:dyDescent="0.2">
      <c r="A414" s="6"/>
      <c r="B414" s="5" t="s">
        <v>92</v>
      </c>
      <c r="C414" s="5"/>
      <c r="D414" s="5"/>
      <c r="E414" s="5"/>
      <c r="F414" s="5"/>
      <c r="G414" s="7"/>
      <c r="H414" s="7"/>
      <c r="I414" s="8"/>
      <c r="J414" s="9">
        <f>SUBTOTAL(9,J413:J413)</f>
        <v>8163187.5</v>
      </c>
      <c r="K414" s="9">
        <f>SUBTOTAL(9,K413:K413)</f>
        <v>9469297.5</v>
      </c>
    </row>
    <row r="415" spans="1:11" outlineLevel="3" x14ac:dyDescent="0.2">
      <c r="A415" s="6">
        <v>41400</v>
      </c>
      <c r="B415" s="5" t="s">
        <v>27</v>
      </c>
      <c r="C415" s="5" t="s">
        <v>18</v>
      </c>
      <c r="D415" s="5" t="s">
        <v>31</v>
      </c>
      <c r="E415" s="5" t="s">
        <v>39</v>
      </c>
      <c r="F415" s="5">
        <v>5000</v>
      </c>
      <c r="G415" s="7">
        <v>1755</v>
      </c>
      <c r="H415" s="7">
        <v>5000</v>
      </c>
      <c r="I415" s="8">
        <v>1.4999999999999999E-2</v>
      </c>
      <c r="J415" s="9">
        <f>G415*H415*(1-I415)</f>
        <v>8643375</v>
      </c>
      <c r="K415" s="9">
        <f>J415*1.16</f>
        <v>10026315</v>
      </c>
    </row>
    <row r="416" spans="1:11" outlineLevel="2" x14ac:dyDescent="0.2">
      <c r="A416" s="6"/>
      <c r="B416" s="5" t="s">
        <v>89</v>
      </c>
      <c r="C416" s="5"/>
      <c r="D416" s="5"/>
      <c r="E416" s="5"/>
      <c r="F416" s="5"/>
      <c r="G416" s="7"/>
      <c r="H416" s="7"/>
      <c r="I416" s="8"/>
      <c r="J416" s="9">
        <f>SUBTOTAL(9,J415:J415)</f>
        <v>8643375</v>
      </c>
      <c r="K416" s="9">
        <f>SUBTOTAL(9,K415:K415)</f>
        <v>10026315</v>
      </c>
    </row>
    <row r="417" spans="1:11" outlineLevel="3" x14ac:dyDescent="0.2">
      <c r="A417" s="6">
        <v>41400</v>
      </c>
      <c r="B417" s="5" t="s">
        <v>26</v>
      </c>
      <c r="C417" s="5" t="s">
        <v>18</v>
      </c>
      <c r="D417" s="5" t="s">
        <v>31</v>
      </c>
      <c r="E417" s="5" t="s">
        <v>39</v>
      </c>
      <c r="F417" s="5">
        <v>500</v>
      </c>
      <c r="G417" s="7">
        <v>1875</v>
      </c>
      <c r="H417" s="7">
        <v>5000</v>
      </c>
      <c r="I417" s="8">
        <v>1.4999999999999999E-2</v>
      </c>
      <c r="J417" s="9">
        <f>G417*H417*(1-I417)</f>
        <v>9234375</v>
      </c>
      <c r="K417" s="9">
        <f>J417*1.16</f>
        <v>10711875</v>
      </c>
    </row>
    <row r="418" spans="1:11" outlineLevel="2" x14ac:dyDescent="0.2">
      <c r="A418" s="6"/>
      <c r="B418" s="5" t="s">
        <v>93</v>
      </c>
      <c r="C418" s="5"/>
      <c r="D418" s="5"/>
      <c r="E418" s="5"/>
      <c r="F418" s="5"/>
      <c r="G418" s="7"/>
      <c r="H418" s="7"/>
      <c r="I418" s="8"/>
      <c r="J418" s="9">
        <f>SUBTOTAL(9,J417:J417)</f>
        <v>9234375</v>
      </c>
      <c r="K418" s="9">
        <f>SUBTOTAL(9,K417:K417)</f>
        <v>10711875</v>
      </c>
    </row>
    <row r="419" spans="1:11" outlineLevel="3" x14ac:dyDescent="0.2">
      <c r="A419" s="6">
        <v>41400</v>
      </c>
      <c r="B419" s="5" t="s">
        <v>29</v>
      </c>
      <c r="C419" s="5" t="s">
        <v>16</v>
      </c>
      <c r="D419" s="5" t="s">
        <v>31</v>
      </c>
      <c r="E419" s="5" t="s">
        <v>39</v>
      </c>
      <c r="F419" s="5">
        <v>3000</v>
      </c>
      <c r="G419" s="7">
        <v>315</v>
      </c>
      <c r="H419" s="7">
        <v>30000</v>
      </c>
      <c r="I419" s="8">
        <v>1.4999999999999999E-2</v>
      </c>
      <c r="J419" s="9">
        <f>G419*H419*(1-I419)</f>
        <v>9308250</v>
      </c>
      <c r="K419" s="9">
        <f>J419*1.16</f>
        <v>10797570</v>
      </c>
    </row>
    <row r="420" spans="1:11" outlineLevel="2" x14ac:dyDescent="0.2">
      <c r="A420" s="6"/>
      <c r="B420" s="5" t="s">
        <v>92</v>
      </c>
      <c r="C420" s="5"/>
      <c r="D420" s="5"/>
      <c r="E420" s="5"/>
      <c r="F420" s="5"/>
      <c r="G420" s="7"/>
      <c r="H420" s="7"/>
      <c r="I420" s="8"/>
      <c r="J420" s="9">
        <f>SUBTOTAL(9,J419:J419)</f>
        <v>9308250</v>
      </c>
      <c r="K420" s="9">
        <f>SUBTOTAL(9,K419:K419)</f>
        <v>10797570</v>
      </c>
    </row>
    <row r="421" spans="1:11" outlineLevel="3" x14ac:dyDescent="0.2">
      <c r="A421" s="6">
        <v>41400</v>
      </c>
      <c r="B421" s="5" t="s">
        <v>26</v>
      </c>
      <c r="C421" s="5" t="s">
        <v>19</v>
      </c>
      <c r="D421" s="5" t="s">
        <v>31</v>
      </c>
      <c r="E421" s="5" t="s">
        <v>39</v>
      </c>
      <c r="F421" s="5">
        <v>1500</v>
      </c>
      <c r="G421" s="7">
        <v>675</v>
      </c>
      <c r="H421" s="7">
        <v>15000</v>
      </c>
      <c r="I421" s="8">
        <v>1.4999999999999999E-2</v>
      </c>
      <c r="J421" s="9">
        <f>G421*H421*(1-I421)</f>
        <v>9973125</v>
      </c>
      <c r="K421" s="9">
        <f>J421*1.16</f>
        <v>11568825</v>
      </c>
    </row>
    <row r="422" spans="1:11" outlineLevel="2" x14ac:dyDescent="0.2">
      <c r="A422" s="6"/>
      <c r="B422" s="5" t="s">
        <v>93</v>
      </c>
      <c r="C422" s="5"/>
      <c r="D422" s="5"/>
      <c r="E422" s="5"/>
      <c r="F422" s="5"/>
      <c r="G422" s="7"/>
      <c r="H422" s="7"/>
      <c r="I422" s="8"/>
      <c r="J422" s="9">
        <f>SUBTOTAL(9,J421:J421)</f>
        <v>9973125</v>
      </c>
      <c r="K422" s="9">
        <f>SUBTOTAL(9,K421:K421)</f>
        <v>11568825</v>
      </c>
    </row>
    <row r="423" spans="1:11" outlineLevel="3" x14ac:dyDescent="0.2">
      <c r="A423" s="6">
        <v>41400</v>
      </c>
      <c r="B423" s="5" t="s">
        <v>27</v>
      </c>
      <c r="C423" s="5" t="s">
        <v>19</v>
      </c>
      <c r="D423" s="5" t="s">
        <v>31</v>
      </c>
      <c r="E423" s="5" t="s">
        <v>39</v>
      </c>
      <c r="F423" s="5">
        <v>2000</v>
      </c>
      <c r="G423" s="7">
        <v>555</v>
      </c>
      <c r="H423" s="7">
        <v>20000</v>
      </c>
      <c r="I423" s="8">
        <v>1.4999999999999999E-2</v>
      </c>
      <c r="J423" s="9">
        <f>G423*H423*(1-I423)</f>
        <v>10933500</v>
      </c>
      <c r="K423" s="9">
        <f>J423*1.16</f>
        <v>12682860</v>
      </c>
    </row>
    <row r="424" spans="1:11" outlineLevel="2" x14ac:dyDescent="0.2">
      <c r="A424" s="6"/>
      <c r="B424" s="5" t="s">
        <v>89</v>
      </c>
      <c r="C424" s="5"/>
      <c r="D424" s="5"/>
      <c r="E424" s="5"/>
      <c r="F424" s="5"/>
      <c r="G424" s="7"/>
      <c r="H424" s="7"/>
      <c r="I424" s="8"/>
      <c r="J424" s="9">
        <f>SUBTOTAL(9,J423:J423)</f>
        <v>10933500</v>
      </c>
      <c r="K424" s="9">
        <f>SUBTOTAL(9,K423:K423)</f>
        <v>12682860</v>
      </c>
    </row>
    <row r="425" spans="1:11" outlineLevel="3" x14ac:dyDescent="0.2">
      <c r="A425" s="6">
        <v>41400</v>
      </c>
      <c r="B425" s="5" t="s">
        <v>26</v>
      </c>
      <c r="C425" s="5" t="s">
        <v>14</v>
      </c>
      <c r="D425" s="5" t="s">
        <v>31</v>
      </c>
      <c r="E425" s="5" t="s">
        <v>39</v>
      </c>
      <c r="F425" s="5">
        <v>3000</v>
      </c>
      <c r="G425" s="7">
        <v>420</v>
      </c>
      <c r="H425" s="7">
        <v>30000</v>
      </c>
      <c r="I425" s="8">
        <v>1.4999999999999999E-2</v>
      </c>
      <c r="J425" s="9">
        <f>G425*H425*(1-I425)</f>
        <v>12411000</v>
      </c>
      <c r="K425" s="9">
        <f>J425*1.16</f>
        <v>14396759.999999998</v>
      </c>
    </row>
    <row r="426" spans="1:11" outlineLevel="3" x14ac:dyDescent="0.2">
      <c r="A426" s="6">
        <v>41400</v>
      </c>
      <c r="B426" s="5" t="s">
        <v>26</v>
      </c>
      <c r="C426" s="5" t="s">
        <v>17</v>
      </c>
      <c r="D426" s="5" t="s">
        <v>31</v>
      </c>
      <c r="E426" s="5" t="s">
        <v>39</v>
      </c>
      <c r="F426" s="5">
        <v>1000</v>
      </c>
      <c r="G426" s="7">
        <v>1275</v>
      </c>
      <c r="H426" s="7">
        <v>10000</v>
      </c>
      <c r="I426" s="8">
        <v>1.4999999999999999E-2</v>
      </c>
      <c r="J426" s="9">
        <f>G426*H426*(1-I426)</f>
        <v>12558750</v>
      </c>
      <c r="K426" s="9">
        <f>J426*1.16</f>
        <v>14568149.999999998</v>
      </c>
    </row>
    <row r="427" spans="1:11" outlineLevel="2" x14ac:dyDescent="0.2">
      <c r="A427" s="6"/>
      <c r="B427" s="5" t="s">
        <v>93</v>
      </c>
      <c r="C427" s="5"/>
      <c r="D427" s="5"/>
      <c r="E427" s="5"/>
      <c r="F427" s="5"/>
      <c r="G427" s="7"/>
      <c r="H427" s="7"/>
      <c r="I427" s="8"/>
      <c r="J427" s="9">
        <f>SUBTOTAL(9,J425:J426)</f>
        <v>24969750</v>
      </c>
      <c r="K427" s="9">
        <f>SUBTOTAL(9,K425:K426)</f>
        <v>28964909.999999996</v>
      </c>
    </row>
    <row r="428" spans="1:11" outlineLevel="3" x14ac:dyDescent="0.2">
      <c r="A428" s="6">
        <v>41400</v>
      </c>
      <c r="B428" s="5" t="s">
        <v>25</v>
      </c>
      <c r="C428" s="5" t="s">
        <v>13</v>
      </c>
      <c r="D428" s="5" t="s">
        <v>31</v>
      </c>
      <c r="E428" s="5" t="s">
        <v>39</v>
      </c>
      <c r="F428" s="5">
        <v>5000</v>
      </c>
      <c r="G428" s="7">
        <v>2595</v>
      </c>
      <c r="H428" s="7">
        <v>5000</v>
      </c>
      <c r="I428" s="8">
        <v>1.4999999999999999E-2</v>
      </c>
      <c r="J428" s="9">
        <f>G428*H428*(1-I428)</f>
        <v>12780375</v>
      </c>
      <c r="K428" s="9">
        <f>J428*1.16</f>
        <v>14825234.999999998</v>
      </c>
    </row>
    <row r="429" spans="1:11" outlineLevel="2" x14ac:dyDescent="0.2">
      <c r="A429" s="6"/>
      <c r="B429" s="5" t="s">
        <v>90</v>
      </c>
      <c r="C429" s="5"/>
      <c r="D429" s="5"/>
      <c r="E429" s="5"/>
      <c r="F429" s="5"/>
      <c r="G429" s="7"/>
      <c r="H429" s="7"/>
      <c r="I429" s="8"/>
      <c r="J429" s="9">
        <f>SUBTOTAL(9,J428:J428)</f>
        <v>12780375</v>
      </c>
      <c r="K429" s="9">
        <f>SUBTOTAL(9,K428:K428)</f>
        <v>14825234.999999998</v>
      </c>
    </row>
    <row r="430" spans="1:11" outlineLevel="3" x14ac:dyDescent="0.2">
      <c r="A430" s="6">
        <v>41400</v>
      </c>
      <c r="B430" s="5" t="s">
        <v>29</v>
      </c>
      <c r="C430" s="5" t="s">
        <v>24</v>
      </c>
      <c r="D430" s="5" t="s">
        <v>31</v>
      </c>
      <c r="E430" s="5" t="s">
        <v>39</v>
      </c>
      <c r="F430" s="5">
        <v>500</v>
      </c>
      <c r="G430" s="7">
        <v>2715</v>
      </c>
      <c r="H430" s="7">
        <v>5000</v>
      </c>
      <c r="I430" s="8">
        <v>1.4999999999999999E-2</v>
      </c>
      <c r="J430" s="9">
        <f>G430*H430*(1-I430)</f>
        <v>13371375</v>
      </c>
      <c r="K430" s="9">
        <f>J430*1.16</f>
        <v>15510794.999999998</v>
      </c>
    </row>
    <row r="431" spans="1:11" outlineLevel="2" x14ac:dyDescent="0.2">
      <c r="A431" s="6"/>
      <c r="B431" s="5" t="s">
        <v>92</v>
      </c>
      <c r="C431" s="5"/>
      <c r="D431" s="5"/>
      <c r="E431" s="5"/>
      <c r="F431" s="5"/>
      <c r="G431" s="7"/>
      <c r="H431" s="7"/>
      <c r="I431" s="8"/>
      <c r="J431" s="9">
        <f>SUBTOTAL(9,J430:J430)</f>
        <v>13371375</v>
      </c>
      <c r="K431" s="9">
        <f>SUBTOTAL(9,K430:K430)</f>
        <v>15510794.999999998</v>
      </c>
    </row>
    <row r="432" spans="1:11" outlineLevel="3" x14ac:dyDescent="0.2">
      <c r="A432" s="6">
        <v>41400</v>
      </c>
      <c r="B432" s="5" t="s">
        <v>28</v>
      </c>
      <c r="C432" s="5" t="s">
        <v>12</v>
      </c>
      <c r="D432" s="5" t="s">
        <v>31</v>
      </c>
      <c r="E432" s="5" t="s">
        <v>39</v>
      </c>
      <c r="F432" s="5">
        <v>1500</v>
      </c>
      <c r="G432" s="7">
        <v>1140</v>
      </c>
      <c r="H432" s="7">
        <v>15000</v>
      </c>
      <c r="I432" s="8">
        <v>1.4999999999999999E-2</v>
      </c>
      <c r="J432" s="9">
        <f>G432*H432*(1-I432)</f>
        <v>16843500</v>
      </c>
      <c r="K432" s="9">
        <f>J432*1.16</f>
        <v>19538460</v>
      </c>
    </row>
    <row r="433" spans="1:11" outlineLevel="2" x14ac:dyDescent="0.2">
      <c r="A433" s="6"/>
      <c r="B433" s="5" t="s">
        <v>91</v>
      </c>
      <c r="C433" s="5"/>
      <c r="D433" s="5"/>
      <c r="E433" s="5"/>
      <c r="F433" s="5"/>
      <c r="G433" s="7"/>
      <c r="H433" s="7"/>
      <c r="I433" s="8"/>
      <c r="J433" s="9">
        <f>SUBTOTAL(9,J432:J432)</f>
        <v>16843500</v>
      </c>
      <c r="K433" s="9">
        <f>SUBTOTAL(9,K432:K432)</f>
        <v>19538460</v>
      </c>
    </row>
    <row r="434" spans="1:11" outlineLevel="3" x14ac:dyDescent="0.2">
      <c r="A434" s="6">
        <v>41400</v>
      </c>
      <c r="B434" s="5" t="s">
        <v>29</v>
      </c>
      <c r="C434" s="5" t="s">
        <v>12</v>
      </c>
      <c r="D434" s="5" t="s">
        <v>31</v>
      </c>
      <c r="E434" s="5" t="s">
        <v>39</v>
      </c>
      <c r="F434" s="5">
        <v>2000</v>
      </c>
      <c r="G434" s="7">
        <v>900</v>
      </c>
      <c r="H434" s="7">
        <v>20000</v>
      </c>
      <c r="I434" s="8">
        <v>1.4999999999999999E-2</v>
      </c>
      <c r="J434" s="9">
        <f>G434*H434*(1-I434)</f>
        <v>17730000</v>
      </c>
      <c r="K434" s="9">
        <f>J434*1.16</f>
        <v>20566800</v>
      </c>
    </row>
    <row r="435" spans="1:11" outlineLevel="3" x14ac:dyDescent="0.2">
      <c r="A435" s="6">
        <v>41400</v>
      </c>
      <c r="B435" s="5" t="s">
        <v>29</v>
      </c>
      <c r="C435" s="5" t="s">
        <v>22</v>
      </c>
      <c r="D435" s="5" t="s">
        <v>31</v>
      </c>
      <c r="E435" s="5" t="s">
        <v>39</v>
      </c>
      <c r="F435" s="5">
        <v>1000</v>
      </c>
      <c r="G435" s="7">
        <v>2115</v>
      </c>
      <c r="H435" s="7">
        <v>10000</v>
      </c>
      <c r="I435" s="8">
        <v>1.4999999999999999E-2</v>
      </c>
      <c r="J435" s="9">
        <f>G435*H435*(1-I435)</f>
        <v>20832750</v>
      </c>
      <c r="K435" s="9">
        <f>J435*1.16</f>
        <v>24165990</v>
      </c>
    </row>
    <row r="436" spans="1:11" outlineLevel="3" x14ac:dyDescent="0.2">
      <c r="A436" s="6">
        <v>41400</v>
      </c>
      <c r="B436" s="5" t="s">
        <v>29</v>
      </c>
      <c r="C436" s="5" t="s">
        <v>10</v>
      </c>
      <c r="D436" s="5" t="s">
        <v>31</v>
      </c>
      <c r="E436" s="5" t="s">
        <v>39</v>
      </c>
      <c r="F436" s="5">
        <v>1500</v>
      </c>
      <c r="G436" s="7">
        <v>1515</v>
      </c>
      <c r="H436" s="7">
        <v>15000</v>
      </c>
      <c r="I436" s="8">
        <v>1.4999999999999999E-2</v>
      </c>
      <c r="J436" s="9">
        <f>G436*H436*(1-I436)</f>
        <v>22384125</v>
      </c>
      <c r="K436" s="9">
        <f>J436*1.16</f>
        <v>25965585</v>
      </c>
    </row>
    <row r="437" spans="1:11" outlineLevel="2" x14ac:dyDescent="0.2">
      <c r="A437" s="6"/>
      <c r="B437" s="5" t="s">
        <v>92</v>
      </c>
      <c r="C437" s="5"/>
      <c r="D437" s="5"/>
      <c r="E437" s="5"/>
      <c r="F437" s="5"/>
      <c r="G437" s="7"/>
      <c r="H437" s="7"/>
      <c r="I437" s="8"/>
      <c r="J437" s="9">
        <f>SUBTOTAL(9,J434:J436)</f>
        <v>60946875</v>
      </c>
      <c r="K437" s="9">
        <f>SUBTOTAL(9,K434:K436)</f>
        <v>70698375</v>
      </c>
    </row>
    <row r="438" spans="1:11" outlineLevel="3" x14ac:dyDescent="0.2">
      <c r="A438" s="6">
        <v>41400</v>
      </c>
      <c r="B438" s="5" t="s">
        <v>25</v>
      </c>
      <c r="C438" s="5" t="s">
        <v>10</v>
      </c>
      <c r="D438" s="5" t="s">
        <v>31</v>
      </c>
      <c r="E438" s="5" t="s">
        <v>39</v>
      </c>
      <c r="F438" s="5">
        <v>2000</v>
      </c>
      <c r="G438" s="7">
        <v>1395</v>
      </c>
      <c r="H438" s="7">
        <v>20000</v>
      </c>
      <c r="I438" s="8">
        <v>1.4999999999999999E-2</v>
      </c>
      <c r="J438" s="9">
        <f>G438*H438*(1-I438)</f>
        <v>27481500</v>
      </c>
      <c r="K438" s="9">
        <f>J438*1.16</f>
        <v>31878539.999999996</v>
      </c>
    </row>
    <row r="439" spans="1:11" outlineLevel="2" x14ac:dyDescent="0.2">
      <c r="A439" s="6"/>
      <c r="B439" s="5" t="s">
        <v>90</v>
      </c>
      <c r="C439" s="5"/>
      <c r="D439" s="5"/>
      <c r="E439" s="5"/>
      <c r="F439" s="5"/>
      <c r="G439" s="7"/>
      <c r="H439" s="7"/>
      <c r="I439" s="8"/>
      <c r="J439" s="9">
        <f>SUBTOTAL(9,J438:J438)</f>
        <v>27481500</v>
      </c>
      <c r="K439" s="9">
        <f>SUBTOTAL(9,K438:K438)</f>
        <v>31878539.999999996</v>
      </c>
    </row>
    <row r="440" spans="1:11" outlineLevel="3" x14ac:dyDescent="0.2">
      <c r="A440" s="6">
        <v>41400</v>
      </c>
      <c r="B440" s="5" t="s">
        <v>27</v>
      </c>
      <c r="C440" s="5" t="s">
        <v>24</v>
      </c>
      <c r="D440" s="5" t="s">
        <v>31</v>
      </c>
      <c r="E440" s="5" t="s">
        <v>39</v>
      </c>
      <c r="F440" s="5">
        <v>1000</v>
      </c>
      <c r="G440" s="7">
        <v>2955</v>
      </c>
      <c r="H440" s="7">
        <v>10000</v>
      </c>
      <c r="I440" s="8">
        <v>1.4999999999999999E-2</v>
      </c>
      <c r="J440" s="9">
        <f>G440*H440*(1-I440)</f>
        <v>29106750</v>
      </c>
      <c r="K440" s="9">
        <f>J440*1.16</f>
        <v>33763830</v>
      </c>
    </row>
    <row r="441" spans="1:11" outlineLevel="3" x14ac:dyDescent="0.2">
      <c r="A441" s="6">
        <v>41400</v>
      </c>
      <c r="B441" s="5" t="s">
        <v>27</v>
      </c>
      <c r="C441" s="5" t="s">
        <v>17</v>
      </c>
      <c r="D441" s="5" t="s">
        <v>31</v>
      </c>
      <c r="E441" s="5" t="s">
        <v>39</v>
      </c>
      <c r="F441" s="5">
        <v>3000</v>
      </c>
      <c r="G441" s="7">
        <v>1155</v>
      </c>
      <c r="H441" s="7">
        <v>30000</v>
      </c>
      <c r="I441" s="8">
        <v>1.4999999999999999E-2</v>
      </c>
      <c r="J441" s="9">
        <f>G441*H441*(1-I441)</f>
        <v>34130250</v>
      </c>
      <c r="K441" s="9">
        <f>J441*1.16</f>
        <v>39591090</v>
      </c>
    </row>
    <row r="442" spans="1:11" outlineLevel="3" x14ac:dyDescent="0.2">
      <c r="A442" s="6">
        <v>41400</v>
      </c>
      <c r="B442" s="5" t="s">
        <v>27</v>
      </c>
      <c r="C442" s="5" t="s">
        <v>22</v>
      </c>
      <c r="D442" s="5" t="s">
        <v>31</v>
      </c>
      <c r="E442" s="5" t="s">
        <v>39</v>
      </c>
      <c r="F442" s="5">
        <v>1500</v>
      </c>
      <c r="G442" s="7">
        <v>2355</v>
      </c>
      <c r="H442" s="7">
        <v>15000</v>
      </c>
      <c r="I442" s="8">
        <v>1.4999999999999999E-2</v>
      </c>
      <c r="J442" s="9">
        <f>G442*H442*(1-I442)</f>
        <v>34795125</v>
      </c>
      <c r="K442" s="9">
        <f>J442*1.16</f>
        <v>40362345</v>
      </c>
    </row>
    <row r="443" spans="1:11" outlineLevel="2" x14ac:dyDescent="0.2">
      <c r="A443" s="6"/>
      <c r="B443" s="5" t="s">
        <v>89</v>
      </c>
      <c r="C443" s="5"/>
      <c r="D443" s="5"/>
      <c r="E443" s="5"/>
      <c r="F443" s="5"/>
      <c r="G443" s="7"/>
      <c r="H443" s="7"/>
      <c r="I443" s="8"/>
      <c r="J443" s="9">
        <f>SUBTOTAL(9,J440:J442)</f>
        <v>98032125</v>
      </c>
      <c r="K443" s="9">
        <f>SUBTOTAL(9,K440:K442)</f>
        <v>113717265</v>
      </c>
    </row>
    <row r="444" spans="1:11" outlineLevel="3" x14ac:dyDescent="0.2">
      <c r="A444" s="6">
        <v>41400</v>
      </c>
      <c r="B444" s="5" t="s">
        <v>28</v>
      </c>
      <c r="C444" s="5" t="s">
        <v>22</v>
      </c>
      <c r="D444" s="5" t="s">
        <v>31</v>
      </c>
      <c r="E444" s="5" t="s">
        <v>39</v>
      </c>
      <c r="F444" s="5">
        <v>2000</v>
      </c>
      <c r="G444" s="7">
        <v>2235</v>
      </c>
      <c r="H444" s="7">
        <v>20000</v>
      </c>
      <c r="I444" s="8">
        <v>1.4999999999999999E-2</v>
      </c>
      <c r="J444" s="9">
        <f>G444*H444*(1-I444)</f>
        <v>44029500</v>
      </c>
      <c r="K444" s="9">
        <f>J444*1.16</f>
        <v>51074220</v>
      </c>
    </row>
    <row r="445" spans="1:11" outlineLevel="2" x14ac:dyDescent="0.2">
      <c r="A445" s="6"/>
      <c r="B445" s="5" t="s">
        <v>91</v>
      </c>
      <c r="C445" s="5"/>
      <c r="D445" s="5"/>
      <c r="E445" s="5"/>
      <c r="F445" s="5"/>
      <c r="G445" s="7"/>
      <c r="H445" s="7"/>
      <c r="I445" s="8"/>
      <c r="J445" s="9">
        <f>SUBTOTAL(9,J444:J444)</f>
        <v>44029500</v>
      </c>
      <c r="K445" s="9">
        <f>SUBTOTAL(9,K444:K444)</f>
        <v>51074220</v>
      </c>
    </row>
    <row r="446" spans="1:11" outlineLevel="3" x14ac:dyDescent="0.2">
      <c r="A446" s="6">
        <v>41400</v>
      </c>
      <c r="B446" s="5" t="s">
        <v>25</v>
      </c>
      <c r="C446" s="5" t="s">
        <v>23</v>
      </c>
      <c r="D446" s="5" t="s">
        <v>31</v>
      </c>
      <c r="E446" s="5" t="s">
        <v>39</v>
      </c>
      <c r="F446" s="5">
        <v>1500</v>
      </c>
      <c r="G446" s="7">
        <v>3195</v>
      </c>
      <c r="H446" s="7">
        <v>15000</v>
      </c>
      <c r="I446" s="8">
        <v>1.4999999999999999E-2</v>
      </c>
      <c r="J446" s="9">
        <f>G446*H446*(1-I446)</f>
        <v>47206125</v>
      </c>
      <c r="K446" s="9">
        <f>J446*1.16</f>
        <v>54759104.999999993</v>
      </c>
    </row>
    <row r="447" spans="1:11" outlineLevel="3" x14ac:dyDescent="0.2">
      <c r="A447" s="6">
        <v>41400</v>
      </c>
      <c r="B447" s="5" t="s">
        <v>25</v>
      </c>
      <c r="C447" s="5" t="s">
        <v>18</v>
      </c>
      <c r="D447" s="5" t="s">
        <v>31</v>
      </c>
      <c r="E447" s="5" t="s">
        <v>39</v>
      </c>
      <c r="F447" s="5">
        <v>3000</v>
      </c>
      <c r="G447" s="7">
        <v>1995</v>
      </c>
      <c r="H447" s="7">
        <v>30000</v>
      </c>
      <c r="I447" s="8">
        <v>1.4999999999999999E-2</v>
      </c>
      <c r="J447" s="9">
        <f>G447*H447*(1-I447)</f>
        <v>58952250</v>
      </c>
      <c r="K447" s="9">
        <f>J447*1.16</f>
        <v>68384610</v>
      </c>
    </row>
    <row r="448" spans="1:11" outlineLevel="2" x14ac:dyDescent="0.2">
      <c r="A448" s="6"/>
      <c r="B448" s="5" t="s">
        <v>90</v>
      </c>
      <c r="C448" s="5"/>
      <c r="D448" s="5"/>
      <c r="E448" s="5"/>
      <c r="F448" s="5"/>
      <c r="G448" s="7"/>
      <c r="H448" s="7"/>
      <c r="I448" s="8"/>
      <c r="J448" s="9">
        <f>SUBTOTAL(9,J446:J447)</f>
        <v>106158375</v>
      </c>
      <c r="K448" s="9">
        <f>SUBTOTAL(9,K446:K447)</f>
        <v>123143715</v>
      </c>
    </row>
    <row r="449" spans="1:11" outlineLevel="3" x14ac:dyDescent="0.2">
      <c r="A449" s="6">
        <v>41400</v>
      </c>
      <c r="B449" s="5" t="s">
        <v>26</v>
      </c>
      <c r="C449" s="5" t="s">
        <v>23</v>
      </c>
      <c r="D449" s="5" t="s">
        <v>31</v>
      </c>
      <c r="E449" s="5" t="s">
        <v>39</v>
      </c>
      <c r="F449" s="5">
        <v>2000</v>
      </c>
      <c r="G449" s="7">
        <v>3075</v>
      </c>
      <c r="H449" s="7">
        <v>20000</v>
      </c>
      <c r="I449" s="8">
        <v>1.4999999999999999E-2</v>
      </c>
      <c r="J449" s="9">
        <f>G449*H449*(1-I449)</f>
        <v>60577500</v>
      </c>
      <c r="K449" s="9">
        <f>J449*1.16</f>
        <v>70269900</v>
      </c>
    </row>
    <row r="450" spans="1:11" outlineLevel="2" x14ac:dyDescent="0.2">
      <c r="A450" s="6"/>
      <c r="B450" s="5" t="s">
        <v>93</v>
      </c>
      <c r="C450" s="5"/>
      <c r="D450" s="5"/>
      <c r="E450" s="5"/>
      <c r="F450" s="5"/>
      <c r="G450" s="7"/>
      <c r="H450" s="7"/>
      <c r="I450" s="8"/>
      <c r="J450" s="9">
        <f>SUBTOTAL(9,J449:J449)</f>
        <v>60577500</v>
      </c>
      <c r="K450" s="9">
        <f>SUBTOTAL(9,K449:K449)</f>
        <v>70269900</v>
      </c>
    </row>
    <row r="451" spans="1:11" outlineLevel="3" x14ac:dyDescent="0.2">
      <c r="A451" s="6">
        <v>41400</v>
      </c>
      <c r="B451" s="5" t="s">
        <v>28</v>
      </c>
      <c r="C451" s="5" t="s">
        <v>24</v>
      </c>
      <c r="D451" s="5" t="s">
        <v>31</v>
      </c>
      <c r="E451" s="5" t="s">
        <v>39</v>
      </c>
      <c r="F451" s="5">
        <v>3000</v>
      </c>
      <c r="G451" s="7">
        <v>2835</v>
      </c>
      <c r="H451" s="7">
        <v>30000</v>
      </c>
      <c r="I451" s="8">
        <v>1.4999999999999999E-2</v>
      </c>
      <c r="J451" s="9">
        <f>G451*H451*(1-I451)</f>
        <v>83774250</v>
      </c>
      <c r="K451" s="9">
        <f>J451*1.16</f>
        <v>97178130</v>
      </c>
    </row>
    <row r="452" spans="1:11" outlineLevel="2" x14ac:dyDescent="0.2">
      <c r="A452" s="6"/>
      <c r="B452" s="5" t="s">
        <v>91</v>
      </c>
      <c r="C452" s="5"/>
      <c r="D452" s="5"/>
      <c r="E452" s="5"/>
      <c r="F452" s="5"/>
      <c r="G452" s="7"/>
      <c r="H452" s="7"/>
      <c r="I452" s="8"/>
      <c r="J452" s="9">
        <f>SUBTOTAL(9,J451:J451)</f>
        <v>83774250</v>
      </c>
      <c r="K452" s="9">
        <f>SUBTOTAL(9,K451:K451)</f>
        <v>97178130</v>
      </c>
    </row>
    <row r="453" spans="1:11" outlineLevel="1" x14ac:dyDescent="0.2">
      <c r="A453" s="6" t="s">
        <v>69</v>
      </c>
      <c r="B453" s="5"/>
      <c r="C453" s="5"/>
      <c r="D453" s="5"/>
      <c r="E453" s="5"/>
      <c r="F453" s="5"/>
      <c r="G453" s="7"/>
      <c r="H453" s="7"/>
      <c r="I453" s="8"/>
      <c r="J453" s="9">
        <f>SUBTOTAL(9,J378:J451)</f>
        <v>657142750</v>
      </c>
      <c r="K453" s="9">
        <f>SUBTOTAL(9,K378:K451)</f>
        <v>762285590</v>
      </c>
    </row>
    <row r="454" spans="1:11" outlineLevel="3" x14ac:dyDescent="0.2">
      <c r="A454" s="6">
        <v>41401</v>
      </c>
      <c r="B454" s="5" t="s">
        <v>29</v>
      </c>
      <c r="C454" s="5" t="s">
        <v>20</v>
      </c>
      <c r="D454" s="5" t="s">
        <v>32</v>
      </c>
      <c r="E454" s="5" t="s">
        <v>34</v>
      </c>
      <c r="F454" s="5">
        <v>5000</v>
      </c>
      <c r="G454" s="7">
        <v>20</v>
      </c>
      <c r="H454" s="7">
        <v>5000</v>
      </c>
      <c r="I454" s="8">
        <v>0.02</v>
      </c>
      <c r="J454" s="9">
        <f>G454*H454*(1-I454)</f>
        <v>98000</v>
      </c>
      <c r="K454" s="9">
        <f>J454*1.16</f>
        <v>113679.99999999999</v>
      </c>
    </row>
    <row r="455" spans="1:11" outlineLevel="2" x14ac:dyDescent="0.2">
      <c r="A455" s="6"/>
      <c r="B455" s="5" t="s">
        <v>92</v>
      </c>
      <c r="C455" s="5"/>
      <c r="D455" s="5"/>
      <c r="E455" s="5"/>
      <c r="F455" s="5"/>
      <c r="G455" s="7"/>
      <c r="H455" s="7"/>
      <c r="I455" s="8"/>
      <c r="J455" s="9">
        <f>SUBTOTAL(9,J454:J454)</f>
        <v>98000</v>
      </c>
      <c r="K455" s="9">
        <f>SUBTOTAL(9,K454:K454)</f>
        <v>113679.99999999999</v>
      </c>
    </row>
    <row r="456" spans="1:11" outlineLevel="3" x14ac:dyDescent="0.2">
      <c r="A456" s="6">
        <v>41401</v>
      </c>
      <c r="B456" s="5" t="s">
        <v>25</v>
      </c>
      <c r="C456" s="5" t="s">
        <v>20</v>
      </c>
      <c r="D456" s="5" t="s">
        <v>32</v>
      </c>
      <c r="E456" s="5" t="s">
        <v>34</v>
      </c>
      <c r="F456" s="5">
        <v>250</v>
      </c>
      <c r="G456" s="7">
        <v>50</v>
      </c>
      <c r="H456" s="7">
        <v>2500</v>
      </c>
      <c r="I456" s="8">
        <v>0.02</v>
      </c>
      <c r="J456" s="9">
        <f>G456*H456*(1-I456)</f>
        <v>122500</v>
      </c>
      <c r="K456" s="9">
        <f>J456*1.16</f>
        <v>142100</v>
      </c>
    </row>
    <row r="457" spans="1:11" outlineLevel="2" x14ac:dyDescent="0.2">
      <c r="A457" s="6"/>
      <c r="B457" s="5" t="s">
        <v>90</v>
      </c>
      <c r="C457" s="5"/>
      <c r="D457" s="5"/>
      <c r="E457" s="5"/>
      <c r="F457" s="5"/>
      <c r="G457" s="7"/>
      <c r="H457" s="7"/>
      <c r="I457" s="8"/>
      <c r="J457" s="9">
        <f>SUBTOTAL(9,J456:J456)</f>
        <v>122500</v>
      </c>
      <c r="K457" s="9">
        <f>SUBTOTAL(9,K456:K456)</f>
        <v>142100</v>
      </c>
    </row>
    <row r="458" spans="1:11" outlineLevel="3" x14ac:dyDescent="0.2">
      <c r="A458" s="6">
        <v>41401</v>
      </c>
      <c r="B458" s="5" t="s">
        <v>28</v>
      </c>
      <c r="C458" s="5" t="s">
        <v>15</v>
      </c>
      <c r="D458" s="5" t="s">
        <v>32</v>
      </c>
      <c r="E458" s="5" t="s">
        <v>34</v>
      </c>
      <c r="F458" s="5">
        <v>500</v>
      </c>
      <c r="G458" s="7">
        <v>40</v>
      </c>
      <c r="H458" s="7">
        <v>5000</v>
      </c>
      <c r="I458" s="8">
        <v>0.02</v>
      </c>
      <c r="J458" s="9">
        <f>G458*H458*(1-I458)</f>
        <v>196000</v>
      </c>
      <c r="K458" s="9">
        <f>J458*1.16</f>
        <v>227359.99999999997</v>
      </c>
    </row>
    <row r="459" spans="1:11" outlineLevel="2" x14ac:dyDescent="0.2">
      <c r="A459" s="6"/>
      <c r="B459" s="5" t="s">
        <v>91</v>
      </c>
      <c r="C459" s="5"/>
      <c r="D459" s="5"/>
      <c r="E459" s="5"/>
      <c r="F459" s="5"/>
      <c r="G459" s="7"/>
      <c r="H459" s="7"/>
      <c r="I459" s="8"/>
      <c r="J459" s="9">
        <f>SUBTOTAL(9,J458:J458)</f>
        <v>196000</v>
      </c>
      <c r="K459" s="9">
        <f>SUBTOTAL(9,K458:K458)</f>
        <v>227359.99999999997</v>
      </c>
    </row>
    <row r="460" spans="1:11" outlineLevel="3" x14ac:dyDescent="0.2">
      <c r="A460" s="6">
        <v>41401</v>
      </c>
      <c r="B460" s="5" t="s">
        <v>29</v>
      </c>
      <c r="C460" s="5" t="s">
        <v>11</v>
      </c>
      <c r="D460" s="5" t="s">
        <v>32</v>
      </c>
      <c r="E460" s="5" t="s">
        <v>34</v>
      </c>
      <c r="F460" s="5">
        <v>1500</v>
      </c>
      <c r="G460" s="7">
        <v>20</v>
      </c>
      <c r="H460" s="7">
        <v>15000</v>
      </c>
      <c r="I460" s="8">
        <v>0.02</v>
      </c>
      <c r="J460" s="9">
        <f>G460*H460*(1-I460)</f>
        <v>294000</v>
      </c>
      <c r="K460" s="9">
        <f>J460*1.16</f>
        <v>341040</v>
      </c>
    </row>
    <row r="461" spans="1:11" outlineLevel="2" x14ac:dyDescent="0.2">
      <c r="A461" s="6"/>
      <c r="B461" s="5" t="s">
        <v>92</v>
      </c>
      <c r="C461" s="5"/>
      <c r="D461" s="5"/>
      <c r="E461" s="5"/>
      <c r="F461" s="5"/>
      <c r="G461" s="7"/>
      <c r="H461" s="7"/>
      <c r="I461" s="8"/>
      <c r="J461" s="9">
        <f>SUBTOTAL(9,J460:J460)</f>
        <v>294000</v>
      </c>
      <c r="K461" s="9">
        <f>SUBTOTAL(9,K460:K460)</f>
        <v>341040</v>
      </c>
    </row>
    <row r="462" spans="1:11" outlineLevel="3" x14ac:dyDescent="0.2">
      <c r="A462" s="6">
        <v>41401</v>
      </c>
      <c r="B462" s="5" t="s">
        <v>28</v>
      </c>
      <c r="C462" s="5" t="s">
        <v>11</v>
      </c>
      <c r="D462" s="5" t="s">
        <v>32</v>
      </c>
      <c r="E462" s="5" t="s">
        <v>34</v>
      </c>
      <c r="F462" s="5">
        <v>250</v>
      </c>
      <c r="G462" s="7">
        <v>190</v>
      </c>
      <c r="H462" s="7">
        <v>2500</v>
      </c>
      <c r="I462" s="8">
        <v>0.02</v>
      </c>
      <c r="J462" s="9">
        <f>G462*H462*(1-I462)</f>
        <v>465500</v>
      </c>
      <c r="K462" s="9">
        <f>J462*1.16</f>
        <v>539980</v>
      </c>
    </row>
    <row r="463" spans="1:11" outlineLevel="2" x14ac:dyDescent="0.2">
      <c r="A463" s="6"/>
      <c r="B463" s="5" t="s">
        <v>91</v>
      </c>
      <c r="C463" s="5"/>
      <c r="D463" s="5"/>
      <c r="E463" s="5"/>
      <c r="F463" s="5"/>
      <c r="G463" s="7"/>
      <c r="H463" s="7"/>
      <c r="I463" s="8"/>
      <c r="J463" s="9">
        <f>SUBTOTAL(9,J462:J462)</f>
        <v>465500</v>
      </c>
      <c r="K463" s="9">
        <f>SUBTOTAL(9,K462:K462)</f>
        <v>539980</v>
      </c>
    </row>
    <row r="464" spans="1:11" outlineLevel="3" x14ac:dyDescent="0.2">
      <c r="A464" s="6">
        <v>41401</v>
      </c>
      <c r="B464" s="5" t="s">
        <v>26</v>
      </c>
      <c r="C464" s="5" t="s">
        <v>16</v>
      </c>
      <c r="D464" s="5" t="s">
        <v>32</v>
      </c>
      <c r="E464" s="5" t="s">
        <v>34</v>
      </c>
      <c r="F464" s="5">
        <v>250</v>
      </c>
      <c r="G464" s="7">
        <v>200</v>
      </c>
      <c r="H464" s="7">
        <v>2500</v>
      </c>
      <c r="I464" s="8">
        <v>0.02</v>
      </c>
      <c r="J464" s="9">
        <f>G464*H464*(1-I464)</f>
        <v>490000</v>
      </c>
      <c r="K464" s="9">
        <f>J464*1.16</f>
        <v>568400</v>
      </c>
    </row>
    <row r="465" spans="1:11" outlineLevel="2" x14ac:dyDescent="0.2">
      <c r="A465" s="6"/>
      <c r="B465" s="5" t="s">
        <v>93</v>
      </c>
      <c r="C465" s="5"/>
      <c r="D465" s="5"/>
      <c r="E465" s="5"/>
      <c r="F465" s="5"/>
      <c r="G465" s="7"/>
      <c r="H465" s="7"/>
      <c r="I465" s="8"/>
      <c r="J465" s="9">
        <f>SUBTOTAL(9,J464:J464)</f>
        <v>490000</v>
      </c>
      <c r="K465" s="9">
        <f>SUBTOTAL(9,K464:K464)</f>
        <v>568400</v>
      </c>
    </row>
    <row r="466" spans="1:11" outlineLevel="3" x14ac:dyDescent="0.2">
      <c r="A466" s="6">
        <v>41401</v>
      </c>
      <c r="B466" s="5" t="s">
        <v>25</v>
      </c>
      <c r="C466" s="5" t="s">
        <v>11</v>
      </c>
      <c r="D466" s="5" t="s">
        <v>32</v>
      </c>
      <c r="E466" s="5" t="s">
        <v>34</v>
      </c>
      <c r="F466" s="5">
        <v>2000</v>
      </c>
      <c r="G466" s="7">
        <v>50</v>
      </c>
      <c r="H466" s="7">
        <v>20000</v>
      </c>
      <c r="I466" s="8">
        <v>0.02</v>
      </c>
      <c r="J466" s="9">
        <f>G466*H466*(1-I466)</f>
        <v>980000</v>
      </c>
      <c r="K466" s="9">
        <f>J466*1.16</f>
        <v>1136800</v>
      </c>
    </row>
    <row r="467" spans="1:11" outlineLevel="3" x14ac:dyDescent="0.2">
      <c r="A467" s="6">
        <v>41401</v>
      </c>
      <c r="B467" s="5" t="s">
        <v>25</v>
      </c>
      <c r="C467" s="5" t="s">
        <v>16</v>
      </c>
      <c r="D467" s="5" t="s">
        <v>32</v>
      </c>
      <c r="E467" s="5" t="s">
        <v>34</v>
      </c>
      <c r="F467" s="5">
        <v>5000</v>
      </c>
      <c r="G467" s="7">
        <v>320</v>
      </c>
      <c r="H467" s="7">
        <v>5000</v>
      </c>
      <c r="I467" s="8">
        <v>0.02</v>
      </c>
      <c r="J467" s="9">
        <f>G467*H467*(1-I467)</f>
        <v>1568000</v>
      </c>
      <c r="K467" s="9">
        <f>J467*1.16</f>
        <v>1818879.9999999998</v>
      </c>
    </row>
    <row r="468" spans="1:11" outlineLevel="2" x14ac:dyDescent="0.2">
      <c r="A468" s="6"/>
      <c r="B468" s="5" t="s">
        <v>90</v>
      </c>
      <c r="C468" s="5"/>
      <c r="D468" s="5"/>
      <c r="E468" s="5"/>
      <c r="F468" s="5"/>
      <c r="G468" s="7"/>
      <c r="H468" s="7"/>
      <c r="I468" s="8"/>
      <c r="J468" s="9">
        <f>SUBTOTAL(9,J466:J467)</f>
        <v>2548000</v>
      </c>
      <c r="K468" s="9">
        <f>SUBTOTAL(9,K466:K467)</f>
        <v>2955680</v>
      </c>
    </row>
    <row r="469" spans="1:11" outlineLevel="3" x14ac:dyDescent="0.2">
      <c r="A469" s="6">
        <v>41401</v>
      </c>
      <c r="B469" s="5" t="s">
        <v>26</v>
      </c>
      <c r="C469" s="5" t="s">
        <v>15</v>
      </c>
      <c r="D469" s="5" t="s">
        <v>32</v>
      </c>
      <c r="E469" s="5" t="s">
        <v>34</v>
      </c>
      <c r="F469" s="5">
        <v>1000</v>
      </c>
      <c r="G469" s="7">
        <v>200</v>
      </c>
      <c r="H469" s="7">
        <v>10000</v>
      </c>
      <c r="I469" s="8">
        <v>0.02</v>
      </c>
      <c r="J469" s="9">
        <f>G469*H469*(1-I469)</f>
        <v>1960000</v>
      </c>
      <c r="K469" s="9">
        <f>J469*1.16</f>
        <v>2273600</v>
      </c>
    </row>
    <row r="470" spans="1:11" outlineLevel="2" x14ac:dyDescent="0.2">
      <c r="A470" s="6"/>
      <c r="B470" s="5" t="s">
        <v>93</v>
      </c>
      <c r="C470" s="5"/>
      <c r="D470" s="5"/>
      <c r="E470" s="5"/>
      <c r="F470" s="5"/>
      <c r="G470" s="7"/>
      <c r="H470" s="7"/>
      <c r="I470" s="8"/>
      <c r="J470" s="9">
        <f>SUBTOTAL(9,J469:J469)</f>
        <v>1960000</v>
      </c>
      <c r="K470" s="9">
        <f>SUBTOTAL(9,K469:K469)</f>
        <v>2273600</v>
      </c>
    </row>
    <row r="471" spans="1:11" outlineLevel="3" x14ac:dyDescent="0.2">
      <c r="A471" s="6">
        <v>41401</v>
      </c>
      <c r="B471" s="5" t="s">
        <v>27</v>
      </c>
      <c r="C471" s="5" t="s">
        <v>14</v>
      </c>
      <c r="D471" s="5" t="s">
        <v>32</v>
      </c>
      <c r="E471" s="5" t="s">
        <v>34</v>
      </c>
      <c r="F471" s="5">
        <v>5000</v>
      </c>
      <c r="G471" s="7">
        <v>430</v>
      </c>
      <c r="H471" s="7">
        <v>5000</v>
      </c>
      <c r="I471" s="8">
        <v>0.02</v>
      </c>
      <c r="J471" s="9">
        <f>G471*H471*(1-I471)</f>
        <v>2107000</v>
      </c>
      <c r="K471" s="9">
        <f>J471*1.16</f>
        <v>2444120</v>
      </c>
    </row>
    <row r="472" spans="1:11" outlineLevel="2" x14ac:dyDescent="0.2">
      <c r="A472" s="6"/>
      <c r="B472" s="5" t="s">
        <v>89</v>
      </c>
      <c r="C472" s="5"/>
      <c r="D472" s="5"/>
      <c r="E472" s="5"/>
      <c r="F472" s="5"/>
      <c r="G472" s="7"/>
      <c r="H472" s="7"/>
      <c r="I472" s="8"/>
      <c r="J472" s="9">
        <f>SUBTOTAL(9,J471:J471)</f>
        <v>2107000</v>
      </c>
      <c r="K472" s="9">
        <f>SUBTOTAL(9,K471:K471)</f>
        <v>2444120</v>
      </c>
    </row>
    <row r="473" spans="1:11" outlineLevel="3" x14ac:dyDescent="0.2">
      <c r="A473" s="6">
        <v>41401</v>
      </c>
      <c r="B473" s="5" t="s">
        <v>29</v>
      </c>
      <c r="C473" s="5" t="s">
        <v>19</v>
      </c>
      <c r="D473" s="5" t="s">
        <v>32</v>
      </c>
      <c r="E473" s="5" t="s">
        <v>34</v>
      </c>
      <c r="F473" s="5">
        <v>500</v>
      </c>
      <c r="G473" s="7">
        <v>440</v>
      </c>
      <c r="H473" s="7">
        <v>5000</v>
      </c>
      <c r="I473" s="8">
        <v>0.02</v>
      </c>
      <c r="J473" s="9">
        <f>G473*H473*(1-I473)</f>
        <v>2156000</v>
      </c>
      <c r="K473" s="9">
        <f>J473*1.16</f>
        <v>2500960</v>
      </c>
    </row>
    <row r="474" spans="1:11" outlineLevel="3" x14ac:dyDescent="0.2">
      <c r="A474" s="6">
        <v>41401</v>
      </c>
      <c r="B474" s="5" t="s">
        <v>29</v>
      </c>
      <c r="C474" s="5" t="s">
        <v>17</v>
      </c>
      <c r="D474" s="5" t="s">
        <v>32</v>
      </c>
      <c r="E474" s="5" t="s">
        <v>34</v>
      </c>
      <c r="F474" s="5">
        <v>250</v>
      </c>
      <c r="G474" s="7">
        <v>1040</v>
      </c>
      <c r="H474" s="7">
        <v>2500</v>
      </c>
      <c r="I474" s="8">
        <v>0.02</v>
      </c>
      <c r="J474" s="9">
        <f>G474*H474*(1-I474)</f>
        <v>2548000</v>
      </c>
      <c r="K474" s="9">
        <f>J474*1.16</f>
        <v>2955680</v>
      </c>
    </row>
    <row r="475" spans="1:11" outlineLevel="2" x14ac:dyDescent="0.2">
      <c r="A475" s="6"/>
      <c r="B475" s="5" t="s">
        <v>92</v>
      </c>
      <c r="C475" s="5"/>
      <c r="D475" s="5"/>
      <c r="E475" s="5"/>
      <c r="F475" s="5"/>
      <c r="G475" s="7"/>
      <c r="H475" s="7"/>
      <c r="I475" s="8"/>
      <c r="J475" s="9">
        <f>SUBTOTAL(9,J473:J474)</f>
        <v>4704000</v>
      </c>
      <c r="K475" s="9">
        <f>SUBTOTAL(9,K473:K474)</f>
        <v>5456640</v>
      </c>
    </row>
    <row r="476" spans="1:11" outlineLevel="3" x14ac:dyDescent="0.2">
      <c r="A476" s="6">
        <v>41401</v>
      </c>
      <c r="B476" s="5" t="s">
        <v>27</v>
      </c>
      <c r="C476" s="5" t="s">
        <v>15</v>
      </c>
      <c r="D476" s="5" t="s">
        <v>32</v>
      </c>
      <c r="E476" s="5" t="s">
        <v>34</v>
      </c>
      <c r="F476" s="5">
        <v>3000</v>
      </c>
      <c r="G476" s="7">
        <v>100</v>
      </c>
      <c r="H476" s="7">
        <v>30000</v>
      </c>
      <c r="I476" s="8">
        <v>0.02</v>
      </c>
      <c r="J476" s="9">
        <f>G476*H476*(1-I476)</f>
        <v>2940000</v>
      </c>
      <c r="K476" s="9">
        <f>J476*1.16</f>
        <v>3410399.9999999995</v>
      </c>
    </row>
    <row r="477" spans="1:11" outlineLevel="2" x14ac:dyDescent="0.2">
      <c r="A477" s="6"/>
      <c r="B477" s="5" t="s">
        <v>89</v>
      </c>
      <c r="C477" s="5"/>
      <c r="D477" s="5"/>
      <c r="E477" s="5"/>
      <c r="F477" s="5"/>
      <c r="G477" s="7"/>
      <c r="H477" s="7"/>
      <c r="I477" s="8"/>
      <c r="J477" s="9">
        <f>SUBTOTAL(9,J476:J476)</f>
        <v>2940000</v>
      </c>
      <c r="K477" s="9">
        <f>SUBTOTAL(9,K476:K476)</f>
        <v>3410399.9999999995</v>
      </c>
    </row>
    <row r="478" spans="1:11" outlineLevel="3" x14ac:dyDescent="0.2">
      <c r="A478" s="6">
        <v>41401</v>
      </c>
      <c r="B478" s="5" t="s">
        <v>26</v>
      </c>
      <c r="C478" s="5" t="s">
        <v>20</v>
      </c>
      <c r="D478" s="5" t="s">
        <v>32</v>
      </c>
      <c r="E478" s="5" t="s">
        <v>34</v>
      </c>
      <c r="F478" s="5">
        <v>1500</v>
      </c>
      <c r="G478" s="7">
        <v>200</v>
      </c>
      <c r="H478" s="7">
        <v>15000</v>
      </c>
      <c r="I478" s="8">
        <v>0.02</v>
      </c>
      <c r="J478" s="9">
        <f>G478*H478*(1-I478)</f>
        <v>2940000</v>
      </c>
      <c r="K478" s="9">
        <f>J478*1.16</f>
        <v>3410399.9999999995</v>
      </c>
    </row>
    <row r="479" spans="1:11" outlineLevel="3" x14ac:dyDescent="0.2">
      <c r="A479" s="6">
        <v>41401</v>
      </c>
      <c r="B479" s="5" t="s">
        <v>26</v>
      </c>
      <c r="C479" s="5" t="s">
        <v>14</v>
      </c>
      <c r="D479" s="5" t="s">
        <v>32</v>
      </c>
      <c r="E479" s="5" t="s">
        <v>34</v>
      </c>
      <c r="F479" s="5">
        <v>500</v>
      </c>
      <c r="G479" s="7">
        <v>670</v>
      </c>
      <c r="H479" s="7">
        <v>5000</v>
      </c>
      <c r="I479" s="8">
        <v>0.02</v>
      </c>
      <c r="J479" s="9">
        <f>G479*H479*(1-I479)</f>
        <v>3283000</v>
      </c>
      <c r="K479" s="9">
        <f>J479*1.16</f>
        <v>3808279.9999999995</v>
      </c>
    </row>
    <row r="480" spans="1:11" outlineLevel="2" x14ac:dyDescent="0.2">
      <c r="A480" s="6"/>
      <c r="B480" s="5" t="s">
        <v>93</v>
      </c>
      <c r="C480" s="5"/>
      <c r="D480" s="5"/>
      <c r="E480" s="5"/>
      <c r="F480" s="5"/>
      <c r="G480" s="7"/>
      <c r="H480" s="7"/>
      <c r="I480" s="8"/>
      <c r="J480" s="9">
        <f>SUBTOTAL(9,J478:J479)</f>
        <v>6223000</v>
      </c>
      <c r="K480" s="9">
        <f>SUBTOTAL(9,K478:K479)</f>
        <v>7218679.9999999991</v>
      </c>
    </row>
    <row r="481" spans="1:11" outlineLevel="3" x14ac:dyDescent="0.2">
      <c r="A481" s="6">
        <v>41401</v>
      </c>
      <c r="B481" s="5" t="s">
        <v>27</v>
      </c>
      <c r="C481" s="5" t="s">
        <v>18</v>
      </c>
      <c r="D481" s="5" t="s">
        <v>32</v>
      </c>
      <c r="E481" s="5" t="s">
        <v>34</v>
      </c>
      <c r="F481" s="5">
        <v>250</v>
      </c>
      <c r="G481" s="7">
        <v>1880</v>
      </c>
      <c r="H481" s="7">
        <v>2500</v>
      </c>
      <c r="I481" s="8">
        <v>0.02</v>
      </c>
      <c r="J481" s="9">
        <f>G481*H481*(1-I481)</f>
        <v>4606000</v>
      </c>
      <c r="K481" s="9">
        <f>J481*1.16</f>
        <v>5342960</v>
      </c>
    </row>
    <row r="482" spans="1:11" outlineLevel="2" x14ac:dyDescent="0.2">
      <c r="A482" s="6"/>
      <c r="B482" s="5" t="s">
        <v>89</v>
      </c>
      <c r="C482" s="5"/>
      <c r="D482" s="5"/>
      <c r="E482" s="5"/>
      <c r="F482" s="5"/>
      <c r="G482" s="7"/>
      <c r="H482" s="7"/>
      <c r="I482" s="8"/>
      <c r="J482" s="9">
        <f>SUBTOTAL(9,J481:J481)</f>
        <v>4606000</v>
      </c>
      <c r="K482" s="9">
        <f>SUBTOTAL(9,K481:K481)</f>
        <v>5342960</v>
      </c>
    </row>
    <row r="483" spans="1:11" outlineLevel="3" x14ac:dyDescent="0.2">
      <c r="A483" s="6">
        <v>41401</v>
      </c>
      <c r="B483" s="5" t="s">
        <v>28</v>
      </c>
      <c r="C483" s="5" t="s">
        <v>17</v>
      </c>
      <c r="D483" s="5" t="s">
        <v>32</v>
      </c>
      <c r="E483" s="5" t="s">
        <v>34</v>
      </c>
      <c r="F483" s="5">
        <v>5000</v>
      </c>
      <c r="G483" s="7">
        <v>1160</v>
      </c>
      <c r="H483" s="7">
        <v>5000</v>
      </c>
      <c r="I483" s="8">
        <v>0.02</v>
      </c>
      <c r="J483" s="9">
        <f>G483*H483*(1-I483)</f>
        <v>5684000</v>
      </c>
      <c r="K483" s="9">
        <f>J483*1.16</f>
        <v>6593440</v>
      </c>
    </row>
    <row r="484" spans="1:11" outlineLevel="2" x14ac:dyDescent="0.2">
      <c r="A484" s="6"/>
      <c r="B484" s="5" t="s">
        <v>91</v>
      </c>
      <c r="C484" s="5"/>
      <c r="D484" s="5"/>
      <c r="E484" s="5"/>
      <c r="F484" s="5"/>
      <c r="G484" s="7"/>
      <c r="H484" s="7"/>
      <c r="I484" s="8"/>
      <c r="J484" s="9">
        <f>SUBTOTAL(9,J483:J483)</f>
        <v>5684000</v>
      </c>
      <c r="K484" s="9">
        <f>SUBTOTAL(9,K483:K483)</f>
        <v>6593440</v>
      </c>
    </row>
    <row r="485" spans="1:11" outlineLevel="3" x14ac:dyDescent="0.2">
      <c r="A485" s="6">
        <v>41401</v>
      </c>
      <c r="B485" s="5" t="s">
        <v>27</v>
      </c>
      <c r="C485" s="5" t="s">
        <v>17</v>
      </c>
      <c r="D485" s="5" t="s">
        <v>32</v>
      </c>
      <c r="E485" s="5" t="s">
        <v>34</v>
      </c>
      <c r="F485" s="5">
        <v>500</v>
      </c>
      <c r="G485" s="7">
        <v>1280</v>
      </c>
      <c r="H485" s="7">
        <v>5000</v>
      </c>
      <c r="I485" s="8">
        <v>0.02</v>
      </c>
      <c r="J485" s="9">
        <f>G485*H485*(1-I485)</f>
        <v>6272000</v>
      </c>
      <c r="K485" s="9">
        <f>J485*1.16</f>
        <v>7275519.9999999991</v>
      </c>
    </row>
    <row r="486" spans="1:11" outlineLevel="3" x14ac:dyDescent="0.2">
      <c r="A486" s="6">
        <v>41401</v>
      </c>
      <c r="B486" s="5" t="s">
        <v>27</v>
      </c>
      <c r="C486" s="5" t="s">
        <v>19</v>
      </c>
      <c r="D486" s="5" t="s">
        <v>32</v>
      </c>
      <c r="E486" s="5" t="s">
        <v>34</v>
      </c>
      <c r="F486" s="5">
        <v>1000</v>
      </c>
      <c r="G486" s="7">
        <v>680</v>
      </c>
      <c r="H486" s="7">
        <v>10000</v>
      </c>
      <c r="I486" s="8">
        <v>0.02</v>
      </c>
      <c r="J486" s="9">
        <f>G486*H486*(1-I486)</f>
        <v>6664000</v>
      </c>
      <c r="K486" s="9">
        <f>J486*1.16</f>
        <v>7730239.9999999991</v>
      </c>
    </row>
    <row r="487" spans="1:11" outlineLevel="2" x14ac:dyDescent="0.2">
      <c r="A487" s="6"/>
      <c r="B487" s="5" t="s">
        <v>89</v>
      </c>
      <c r="C487" s="5"/>
      <c r="D487" s="5"/>
      <c r="E487" s="5"/>
      <c r="F487" s="5"/>
      <c r="G487" s="7"/>
      <c r="H487" s="7"/>
      <c r="I487" s="8"/>
      <c r="J487" s="9">
        <f>SUBTOTAL(9,J485:J486)</f>
        <v>12936000</v>
      </c>
      <c r="K487" s="9">
        <f>SUBTOTAL(9,K485:K486)</f>
        <v>15005759.999999998</v>
      </c>
    </row>
    <row r="488" spans="1:11" outlineLevel="3" x14ac:dyDescent="0.2">
      <c r="A488" s="6">
        <v>41401</v>
      </c>
      <c r="B488" s="5" t="s">
        <v>25</v>
      </c>
      <c r="C488" s="5" t="s">
        <v>24</v>
      </c>
      <c r="D488" s="5" t="s">
        <v>32</v>
      </c>
      <c r="E488" s="5" t="s">
        <v>34</v>
      </c>
      <c r="F488" s="5">
        <v>250</v>
      </c>
      <c r="G488" s="7">
        <v>2720</v>
      </c>
      <c r="H488" s="7">
        <v>2500</v>
      </c>
      <c r="I488" s="8">
        <v>0.02</v>
      </c>
      <c r="J488" s="9">
        <f>G488*H488*(1-I488)</f>
        <v>6664000</v>
      </c>
      <c r="K488" s="9">
        <f>J488*1.16</f>
        <v>7730239.9999999991</v>
      </c>
    </row>
    <row r="489" spans="1:11" outlineLevel="2" x14ac:dyDescent="0.2">
      <c r="A489" s="6"/>
      <c r="B489" s="5" t="s">
        <v>90</v>
      </c>
      <c r="C489" s="5"/>
      <c r="D489" s="5"/>
      <c r="E489" s="5"/>
      <c r="F489" s="5"/>
      <c r="G489" s="7"/>
      <c r="H489" s="7"/>
      <c r="I489" s="8"/>
      <c r="J489" s="9">
        <f>SUBTOTAL(9,J488:J488)</f>
        <v>6664000</v>
      </c>
      <c r="K489" s="9">
        <f>SUBTOTAL(9,K488:K488)</f>
        <v>7730239.9999999991</v>
      </c>
    </row>
    <row r="490" spans="1:11" outlineLevel="3" x14ac:dyDescent="0.2">
      <c r="A490" s="6">
        <v>41401</v>
      </c>
      <c r="B490" s="5" t="s">
        <v>26</v>
      </c>
      <c r="C490" s="5" t="s">
        <v>18</v>
      </c>
      <c r="D490" s="5" t="s">
        <v>32</v>
      </c>
      <c r="E490" s="5" t="s">
        <v>34</v>
      </c>
      <c r="F490" s="5">
        <v>5000</v>
      </c>
      <c r="G490" s="7">
        <v>2000</v>
      </c>
      <c r="H490" s="7">
        <v>5000</v>
      </c>
      <c r="I490" s="8">
        <v>0.02</v>
      </c>
      <c r="J490" s="9">
        <f>G490*H490*(1-I490)</f>
        <v>9800000</v>
      </c>
      <c r="K490" s="9">
        <f>J490*1.16</f>
        <v>11368000</v>
      </c>
    </row>
    <row r="491" spans="1:11" outlineLevel="2" x14ac:dyDescent="0.2">
      <c r="A491" s="6"/>
      <c r="B491" s="5" t="s">
        <v>93</v>
      </c>
      <c r="C491" s="5"/>
      <c r="D491" s="5"/>
      <c r="E491" s="5"/>
      <c r="F491" s="5"/>
      <c r="G491" s="7"/>
      <c r="H491" s="7"/>
      <c r="I491" s="8"/>
      <c r="J491" s="9">
        <f>SUBTOTAL(9,J490:J490)</f>
        <v>9800000</v>
      </c>
      <c r="K491" s="9">
        <f>SUBTOTAL(9,K490:K490)</f>
        <v>11368000</v>
      </c>
    </row>
    <row r="492" spans="1:11" outlineLevel="3" x14ac:dyDescent="0.2">
      <c r="A492" s="6">
        <v>41401</v>
      </c>
      <c r="B492" s="5" t="s">
        <v>25</v>
      </c>
      <c r="C492" s="5" t="s">
        <v>22</v>
      </c>
      <c r="D492" s="5" t="s">
        <v>32</v>
      </c>
      <c r="E492" s="5" t="s">
        <v>34</v>
      </c>
      <c r="F492" s="5">
        <v>500</v>
      </c>
      <c r="G492" s="7">
        <v>2120</v>
      </c>
      <c r="H492" s="7">
        <v>5000</v>
      </c>
      <c r="I492" s="8">
        <v>0.02</v>
      </c>
      <c r="J492" s="9">
        <f>G492*H492*(1-I492)</f>
        <v>10388000</v>
      </c>
      <c r="K492" s="9">
        <f>J492*1.16</f>
        <v>12050080</v>
      </c>
    </row>
    <row r="493" spans="1:11" outlineLevel="2" x14ac:dyDescent="0.2">
      <c r="A493" s="6"/>
      <c r="B493" s="5" t="s">
        <v>90</v>
      </c>
      <c r="C493" s="5"/>
      <c r="D493" s="5"/>
      <c r="E493" s="5"/>
      <c r="F493" s="5"/>
      <c r="G493" s="7"/>
      <c r="H493" s="7"/>
      <c r="I493" s="8"/>
      <c r="J493" s="9">
        <f>SUBTOTAL(9,J492:J492)</f>
        <v>10388000</v>
      </c>
      <c r="K493" s="9">
        <f>SUBTOTAL(9,K492:K492)</f>
        <v>12050080</v>
      </c>
    </row>
    <row r="494" spans="1:11" outlineLevel="3" x14ac:dyDescent="0.2">
      <c r="A494" s="6">
        <v>41401</v>
      </c>
      <c r="B494" s="5" t="s">
        <v>29</v>
      </c>
      <c r="C494" s="5" t="s">
        <v>12</v>
      </c>
      <c r="D494" s="5" t="s">
        <v>32</v>
      </c>
      <c r="E494" s="5" t="s">
        <v>34</v>
      </c>
      <c r="F494" s="5">
        <v>1000</v>
      </c>
      <c r="G494" s="7">
        <v>1150</v>
      </c>
      <c r="H494" s="7">
        <v>10000</v>
      </c>
      <c r="I494" s="8">
        <v>0.02</v>
      </c>
      <c r="J494" s="9">
        <f>G494*H494*(1-I494)</f>
        <v>11270000</v>
      </c>
      <c r="K494" s="9">
        <f>J494*1.16</f>
        <v>13073200</v>
      </c>
    </row>
    <row r="495" spans="1:11" outlineLevel="2" x14ac:dyDescent="0.2">
      <c r="A495" s="6"/>
      <c r="B495" s="5" t="s">
        <v>92</v>
      </c>
      <c r="C495" s="5"/>
      <c r="D495" s="5"/>
      <c r="E495" s="5"/>
      <c r="F495" s="5"/>
      <c r="G495" s="7"/>
      <c r="H495" s="7"/>
      <c r="I495" s="8"/>
      <c r="J495" s="9">
        <f>SUBTOTAL(9,J494:J494)</f>
        <v>11270000</v>
      </c>
      <c r="K495" s="9">
        <f>SUBTOTAL(9,K494:K494)</f>
        <v>13073200</v>
      </c>
    </row>
    <row r="496" spans="1:11" outlineLevel="3" x14ac:dyDescent="0.2">
      <c r="A496" s="6">
        <v>41401</v>
      </c>
      <c r="B496" s="5" t="s">
        <v>25</v>
      </c>
      <c r="C496" s="5" t="s">
        <v>21</v>
      </c>
      <c r="D496" s="5" t="s">
        <v>32</v>
      </c>
      <c r="E496" s="5" t="s">
        <v>34</v>
      </c>
      <c r="F496" s="5">
        <v>1500</v>
      </c>
      <c r="G496" s="7">
        <v>920</v>
      </c>
      <c r="H496" s="7">
        <v>15000</v>
      </c>
      <c r="I496" s="8">
        <v>0.02</v>
      </c>
      <c r="J496" s="9">
        <f>G496*H496*(1-I496)</f>
        <v>13524000</v>
      </c>
      <c r="K496" s="9">
        <f>J496*1.16</f>
        <v>15687839.999999998</v>
      </c>
    </row>
    <row r="497" spans="1:11" outlineLevel="2" x14ac:dyDescent="0.2">
      <c r="A497" s="6"/>
      <c r="B497" s="5" t="s">
        <v>90</v>
      </c>
      <c r="C497" s="5"/>
      <c r="D497" s="5"/>
      <c r="E497" s="5"/>
      <c r="F497" s="5"/>
      <c r="G497" s="7"/>
      <c r="H497" s="7"/>
      <c r="I497" s="8"/>
      <c r="J497" s="9">
        <f>SUBTOTAL(9,J496:J496)</f>
        <v>13524000</v>
      </c>
      <c r="K497" s="9">
        <f>SUBTOTAL(9,K496:K496)</f>
        <v>15687839.999999998</v>
      </c>
    </row>
    <row r="498" spans="1:11" outlineLevel="3" x14ac:dyDescent="0.2">
      <c r="A498" s="6">
        <v>41401</v>
      </c>
      <c r="B498" s="5" t="s">
        <v>29</v>
      </c>
      <c r="C498" s="5" t="s">
        <v>24</v>
      </c>
      <c r="D498" s="5" t="s">
        <v>32</v>
      </c>
      <c r="E498" s="5" t="s">
        <v>34</v>
      </c>
      <c r="F498" s="5">
        <v>5000</v>
      </c>
      <c r="G498" s="7">
        <v>2840</v>
      </c>
      <c r="H498" s="7">
        <v>5000</v>
      </c>
      <c r="I498" s="8">
        <v>0.02</v>
      </c>
      <c r="J498" s="9">
        <f>G498*H498*(1-I498)</f>
        <v>13916000</v>
      </c>
      <c r="K498" s="9">
        <f>J498*1.16</f>
        <v>16142559.999999998</v>
      </c>
    </row>
    <row r="499" spans="1:11" outlineLevel="2" x14ac:dyDescent="0.2">
      <c r="A499" s="6"/>
      <c r="B499" s="5" t="s">
        <v>92</v>
      </c>
      <c r="C499" s="5"/>
      <c r="D499" s="5"/>
      <c r="E499" s="5"/>
      <c r="F499" s="5"/>
      <c r="G499" s="7"/>
      <c r="H499" s="7"/>
      <c r="I499" s="8"/>
      <c r="J499" s="9">
        <f>SUBTOTAL(9,J498:J498)</f>
        <v>13916000</v>
      </c>
      <c r="K499" s="9">
        <f>SUBTOTAL(9,K498:K498)</f>
        <v>16142559.999999998</v>
      </c>
    </row>
    <row r="500" spans="1:11" outlineLevel="3" x14ac:dyDescent="0.2">
      <c r="A500" s="6">
        <v>41401</v>
      </c>
      <c r="B500" s="5" t="s">
        <v>28</v>
      </c>
      <c r="C500" s="5" t="s">
        <v>24</v>
      </c>
      <c r="D500" s="5" t="s">
        <v>32</v>
      </c>
      <c r="E500" s="5" t="s">
        <v>34</v>
      </c>
      <c r="F500" s="5">
        <v>500</v>
      </c>
      <c r="G500" s="7">
        <v>2960</v>
      </c>
      <c r="H500" s="7">
        <v>5000</v>
      </c>
      <c r="I500" s="8">
        <v>0.02</v>
      </c>
      <c r="J500" s="9">
        <f>G500*H500*(1-I500)</f>
        <v>14504000</v>
      </c>
      <c r="K500" s="9">
        <f>J500*1.16</f>
        <v>16824640</v>
      </c>
    </row>
    <row r="501" spans="1:11" outlineLevel="2" x14ac:dyDescent="0.2">
      <c r="A501" s="6"/>
      <c r="B501" s="5" t="s">
        <v>91</v>
      </c>
      <c r="C501" s="5"/>
      <c r="D501" s="5"/>
      <c r="E501" s="5"/>
      <c r="F501" s="5"/>
      <c r="G501" s="7"/>
      <c r="H501" s="7"/>
      <c r="I501" s="8"/>
      <c r="J501" s="9">
        <f>SUBTOTAL(9,J500:J500)</f>
        <v>14504000</v>
      </c>
      <c r="K501" s="9">
        <f>SUBTOTAL(9,K500:K500)</f>
        <v>16824640</v>
      </c>
    </row>
    <row r="502" spans="1:11" outlineLevel="3" x14ac:dyDescent="0.2">
      <c r="A502" s="6">
        <v>41401</v>
      </c>
      <c r="B502" s="5" t="s">
        <v>25</v>
      </c>
      <c r="C502" s="5" t="s">
        <v>10</v>
      </c>
      <c r="D502" s="5" t="s">
        <v>32</v>
      </c>
      <c r="E502" s="5" t="s">
        <v>34</v>
      </c>
      <c r="F502" s="5">
        <v>1000</v>
      </c>
      <c r="G502" s="7">
        <v>1520</v>
      </c>
      <c r="H502" s="7">
        <v>10000</v>
      </c>
      <c r="I502" s="8">
        <v>0.02</v>
      </c>
      <c r="J502" s="9">
        <f>G502*H502*(1-I502)</f>
        <v>14896000</v>
      </c>
      <c r="K502" s="9">
        <f>J502*1.16</f>
        <v>17279360</v>
      </c>
    </row>
    <row r="503" spans="1:11" outlineLevel="2" x14ac:dyDescent="0.2">
      <c r="A503" s="6"/>
      <c r="B503" s="5" t="s">
        <v>90</v>
      </c>
      <c r="C503" s="5"/>
      <c r="D503" s="5"/>
      <c r="E503" s="5"/>
      <c r="F503" s="5"/>
      <c r="G503" s="7"/>
      <c r="H503" s="7"/>
      <c r="I503" s="8"/>
      <c r="J503" s="9">
        <f>SUBTOTAL(9,J502:J502)</f>
        <v>14896000</v>
      </c>
      <c r="K503" s="9">
        <f>SUBTOTAL(9,K502:K502)</f>
        <v>17279360</v>
      </c>
    </row>
    <row r="504" spans="1:11" outlineLevel="3" x14ac:dyDescent="0.2">
      <c r="A504" s="6">
        <v>41401</v>
      </c>
      <c r="B504" s="5" t="s">
        <v>26</v>
      </c>
      <c r="C504" s="5" t="s">
        <v>21</v>
      </c>
      <c r="D504" s="5" t="s">
        <v>32</v>
      </c>
      <c r="E504" s="5" t="s">
        <v>34</v>
      </c>
      <c r="F504" s="5">
        <v>2000</v>
      </c>
      <c r="G504" s="7">
        <v>800</v>
      </c>
      <c r="H504" s="7">
        <v>20000</v>
      </c>
      <c r="I504" s="8">
        <v>0.02</v>
      </c>
      <c r="J504" s="9">
        <f>G504*H504*(1-I504)</f>
        <v>15680000</v>
      </c>
      <c r="K504" s="9">
        <f>J504*1.16</f>
        <v>18188800</v>
      </c>
    </row>
    <row r="505" spans="1:11" outlineLevel="2" x14ac:dyDescent="0.2">
      <c r="A505" s="6"/>
      <c r="B505" s="5" t="s">
        <v>93</v>
      </c>
      <c r="C505" s="5"/>
      <c r="D505" s="5"/>
      <c r="E505" s="5"/>
      <c r="F505" s="5"/>
      <c r="G505" s="7"/>
      <c r="H505" s="7"/>
      <c r="I505" s="8"/>
      <c r="J505" s="9">
        <f>SUBTOTAL(9,J504:J504)</f>
        <v>15680000</v>
      </c>
      <c r="K505" s="9">
        <f>SUBTOTAL(9,K504:K504)</f>
        <v>18188800</v>
      </c>
    </row>
    <row r="506" spans="1:11" outlineLevel="3" x14ac:dyDescent="0.2">
      <c r="A506" s="6">
        <v>41401</v>
      </c>
      <c r="B506" s="5" t="s">
        <v>28</v>
      </c>
      <c r="C506" s="5" t="s">
        <v>19</v>
      </c>
      <c r="D506" s="5" t="s">
        <v>32</v>
      </c>
      <c r="E506" s="5" t="s">
        <v>34</v>
      </c>
      <c r="F506" s="5">
        <v>3000</v>
      </c>
      <c r="G506" s="7">
        <v>560</v>
      </c>
      <c r="H506" s="7">
        <v>30000</v>
      </c>
      <c r="I506" s="8">
        <v>0.02</v>
      </c>
      <c r="J506" s="9">
        <f>G506*H506*(1-I506)</f>
        <v>16464000</v>
      </c>
      <c r="K506" s="9">
        <f>J506*1.16</f>
        <v>19098240</v>
      </c>
    </row>
    <row r="507" spans="1:11" outlineLevel="3" x14ac:dyDescent="0.2">
      <c r="A507" s="6">
        <v>41401</v>
      </c>
      <c r="B507" s="5" t="s">
        <v>28</v>
      </c>
      <c r="C507" s="5" t="s">
        <v>22</v>
      </c>
      <c r="D507" s="5" t="s">
        <v>32</v>
      </c>
      <c r="E507" s="5" t="s">
        <v>34</v>
      </c>
      <c r="F507" s="5">
        <v>1000</v>
      </c>
      <c r="G507" s="7">
        <v>2360</v>
      </c>
      <c r="H507" s="7">
        <v>10000</v>
      </c>
      <c r="I507" s="8">
        <v>0.02</v>
      </c>
      <c r="J507" s="9">
        <f>G507*H507*(1-I507)</f>
        <v>23128000</v>
      </c>
      <c r="K507" s="9">
        <f>J507*1.16</f>
        <v>26828480</v>
      </c>
    </row>
    <row r="508" spans="1:11" outlineLevel="2" x14ac:dyDescent="0.2">
      <c r="A508" s="6"/>
      <c r="B508" s="5" t="s">
        <v>91</v>
      </c>
      <c r="C508" s="5"/>
      <c r="D508" s="5"/>
      <c r="E508" s="5"/>
      <c r="F508" s="5"/>
      <c r="G508" s="7"/>
      <c r="H508" s="7"/>
      <c r="I508" s="8"/>
      <c r="J508" s="9">
        <f>SUBTOTAL(9,J506:J507)</f>
        <v>39592000</v>
      </c>
      <c r="K508" s="9">
        <f>SUBTOTAL(9,K506:K507)</f>
        <v>45926720</v>
      </c>
    </row>
    <row r="509" spans="1:11" outlineLevel="3" x14ac:dyDescent="0.2">
      <c r="A509" s="6">
        <v>41401</v>
      </c>
      <c r="B509" s="5" t="s">
        <v>27</v>
      </c>
      <c r="C509" s="5" t="s">
        <v>16</v>
      </c>
      <c r="D509" s="5" t="s">
        <v>32</v>
      </c>
      <c r="E509" s="5" t="s">
        <v>34</v>
      </c>
      <c r="F509" s="5">
        <v>1500</v>
      </c>
      <c r="G509" s="7">
        <v>1630</v>
      </c>
      <c r="H509" s="7">
        <v>15000</v>
      </c>
      <c r="I509" s="8">
        <v>0.02</v>
      </c>
      <c r="J509" s="9">
        <f>G509*H509*(1-I509)</f>
        <v>23961000</v>
      </c>
      <c r="K509" s="9">
        <f>J509*1.16</f>
        <v>27794759.999999996</v>
      </c>
    </row>
    <row r="510" spans="1:11" outlineLevel="2" x14ac:dyDescent="0.2">
      <c r="A510" s="6"/>
      <c r="B510" s="5" t="s">
        <v>89</v>
      </c>
      <c r="C510" s="5"/>
      <c r="D510" s="5"/>
      <c r="E510" s="5"/>
      <c r="F510" s="5"/>
      <c r="G510" s="7"/>
      <c r="H510" s="7"/>
      <c r="I510" s="8"/>
      <c r="J510" s="9">
        <f>SUBTOTAL(9,J509:J509)</f>
        <v>23961000</v>
      </c>
      <c r="K510" s="9">
        <f>SUBTOTAL(9,K509:K509)</f>
        <v>27794759.999999996</v>
      </c>
    </row>
    <row r="511" spans="1:11" outlineLevel="3" x14ac:dyDescent="0.2">
      <c r="A511" s="6">
        <v>41401</v>
      </c>
      <c r="B511" s="5" t="s">
        <v>28</v>
      </c>
      <c r="C511" s="5" t="s">
        <v>18</v>
      </c>
      <c r="D511" s="5" t="s">
        <v>32</v>
      </c>
      <c r="E511" s="5" t="s">
        <v>34</v>
      </c>
      <c r="F511" s="5">
        <v>1500</v>
      </c>
      <c r="G511" s="7">
        <v>1760</v>
      </c>
      <c r="H511" s="7">
        <v>15000</v>
      </c>
      <c r="I511" s="8">
        <v>0.02</v>
      </c>
      <c r="J511" s="9">
        <f>G511*H511*(1-I511)</f>
        <v>25872000</v>
      </c>
      <c r="K511" s="9">
        <f>J511*1.16</f>
        <v>30011519.999999996</v>
      </c>
    </row>
    <row r="512" spans="1:11" outlineLevel="2" x14ac:dyDescent="0.2">
      <c r="A512" s="6"/>
      <c r="B512" s="5" t="s">
        <v>91</v>
      </c>
      <c r="C512" s="5"/>
      <c r="D512" s="5"/>
      <c r="E512" s="5"/>
      <c r="F512" s="5"/>
      <c r="G512" s="7"/>
      <c r="H512" s="7"/>
      <c r="I512" s="8"/>
      <c r="J512" s="9">
        <f>SUBTOTAL(9,J511:J511)</f>
        <v>25872000</v>
      </c>
      <c r="K512" s="9">
        <f>SUBTOTAL(9,K511:K511)</f>
        <v>30011519.999999996</v>
      </c>
    </row>
    <row r="513" spans="1:11" outlineLevel="3" x14ac:dyDescent="0.2">
      <c r="A513" s="6">
        <v>41401</v>
      </c>
      <c r="B513" s="5" t="s">
        <v>25</v>
      </c>
      <c r="C513" s="5" t="s">
        <v>12</v>
      </c>
      <c r="D513" s="5" t="s">
        <v>32</v>
      </c>
      <c r="E513" s="5" t="s">
        <v>34</v>
      </c>
      <c r="F513" s="5">
        <v>3000</v>
      </c>
      <c r="G513" s="7">
        <v>910</v>
      </c>
      <c r="H513" s="7">
        <v>30000</v>
      </c>
      <c r="I513" s="8">
        <v>0.02</v>
      </c>
      <c r="J513" s="9">
        <f>G513*H513*(1-I513)</f>
        <v>26754000</v>
      </c>
      <c r="K513" s="9">
        <f>J513*1.16</f>
        <v>31034639.999999996</v>
      </c>
    </row>
    <row r="514" spans="1:11" outlineLevel="2" x14ac:dyDescent="0.2">
      <c r="A514" s="6"/>
      <c r="B514" s="5" t="s">
        <v>90</v>
      </c>
      <c r="C514" s="5"/>
      <c r="D514" s="5"/>
      <c r="E514" s="5"/>
      <c r="F514" s="5"/>
      <c r="G514" s="7"/>
      <c r="H514" s="7"/>
      <c r="I514" s="8"/>
      <c r="J514" s="9">
        <f>SUBTOTAL(9,J513:J513)</f>
        <v>26754000</v>
      </c>
      <c r="K514" s="9">
        <f>SUBTOTAL(9,K513:K513)</f>
        <v>31034639.999999996</v>
      </c>
    </row>
    <row r="515" spans="1:11" outlineLevel="3" x14ac:dyDescent="0.2">
      <c r="A515" s="6">
        <v>41401</v>
      </c>
      <c r="B515" s="5" t="s">
        <v>28</v>
      </c>
      <c r="C515" s="5" t="s">
        <v>12</v>
      </c>
      <c r="D515" s="5" t="s">
        <v>32</v>
      </c>
      <c r="E515" s="5" t="s">
        <v>34</v>
      </c>
      <c r="F515" s="5">
        <v>2000</v>
      </c>
      <c r="G515" s="7">
        <v>1390</v>
      </c>
      <c r="H515" s="7">
        <v>20000</v>
      </c>
      <c r="I515" s="8">
        <v>0.02</v>
      </c>
      <c r="J515" s="9">
        <f>G515*H515*(1-I515)</f>
        <v>27244000</v>
      </c>
      <c r="K515" s="9">
        <f>J515*1.16</f>
        <v>31603039.999999996</v>
      </c>
    </row>
    <row r="516" spans="1:11" outlineLevel="2" x14ac:dyDescent="0.2">
      <c r="A516" s="6"/>
      <c r="B516" s="5" t="s">
        <v>91</v>
      </c>
      <c r="C516" s="5"/>
      <c r="D516" s="5"/>
      <c r="E516" s="5"/>
      <c r="F516" s="5"/>
      <c r="G516" s="7"/>
      <c r="H516" s="7"/>
      <c r="I516" s="8"/>
      <c r="J516" s="9">
        <f>SUBTOTAL(9,J515:J515)</f>
        <v>27244000</v>
      </c>
      <c r="K516" s="9">
        <f>SUBTOTAL(9,K515:K515)</f>
        <v>31603039.999999996</v>
      </c>
    </row>
    <row r="517" spans="1:11" outlineLevel="3" x14ac:dyDescent="0.2">
      <c r="A517" s="6">
        <v>41401</v>
      </c>
      <c r="B517" s="5" t="s">
        <v>26</v>
      </c>
      <c r="C517" s="5" t="s">
        <v>23</v>
      </c>
      <c r="D517" s="5" t="s">
        <v>32</v>
      </c>
      <c r="E517" s="5" t="s">
        <v>34</v>
      </c>
      <c r="F517" s="5">
        <v>1000</v>
      </c>
      <c r="G517" s="7">
        <v>3200</v>
      </c>
      <c r="H517" s="7">
        <v>10000</v>
      </c>
      <c r="I517" s="8">
        <v>0.02</v>
      </c>
      <c r="J517" s="9">
        <f>G517*H517*(1-I517)</f>
        <v>31360000</v>
      </c>
      <c r="K517" s="9">
        <f>J517*1.16</f>
        <v>36377600</v>
      </c>
    </row>
    <row r="518" spans="1:11" outlineLevel="2" x14ac:dyDescent="0.2">
      <c r="A518" s="6"/>
      <c r="B518" s="5" t="s">
        <v>93</v>
      </c>
      <c r="C518" s="5"/>
      <c r="D518" s="5"/>
      <c r="E518" s="5"/>
      <c r="F518" s="5"/>
      <c r="G518" s="7"/>
      <c r="H518" s="7"/>
      <c r="I518" s="8"/>
      <c r="J518" s="9">
        <f>SUBTOTAL(9,J517:J517)</f>
        <v>31360000</v>
      </c>
      <c r="K518" s="9">
        <f>SUBTOTAL(9,K517:K517)</f>
        <v>36377600</v>
      </c>
    </row>
    <row r="519" spans="1:11" outlineLevel="3" x14ac:dyDescent="0.2">
      <c r="A519" s="6">
        <v>41401</v>
      </c>
      <c r="B519" s="5" t="s">
        <v>29</v>
      </c>
      <c r="C519" s="5" t="s">
        <v>10</v>
      </c>
      <c r="D519" s="5" t="s">
        <v>32</v>
      </c>
      <c r="E519" s="5" t="s">
        <v>34</v>
      </c>
      <c r="F519" s="5">
        <v>2000</v>
      </c>
      <c r="G519" s="7">
        <v>1640</v>
      </c>
      <c r="H519" s="7">
        <v>20000</v>
      </c>
      <c r="I519" s="8">
        <v>0.02</v>
      </c>
      <c r="J519" s="9">
        <f>G519*H519*(1-I519)</f>
        <v>32144000</v>
      </c>
      <c r="K519" s="9">
        <f>J519*1.16</f>
        <v>37287040</v>
      </c>
    </row>
    <row r="520" spans="1:11" outlineLevel="2" x14ac:dyDescent="0.2">
      <c r="A520" s="6"/>
      <c r="B520" s="5" t="s">
        <v>92</v>
      </c>
      <c r="C520" s="5"/>
      <c r="D520" s="5"/>
      <c r="E520" s="5"/>
      <c r="F520" s="5"/>
      <c r="G520" s="7"/>
      <c r="H520" s="7"/>
      <c r="I520" s="8"/>
      <c r="J520" s="9">
        <f>SUBTOTAL(9,J519:J519)</f>
        <v>32144000</v>
      </c>
      <c r="K520" s="9">
        <f>SUBTOTAL(9,K519:K519)</f>
        <v>37287040</v>
      </c>
    </row>
    <row r="521" spans="1:11" outlineLevel="3" x14ac:dyDescent="0.2">
      <c r="A521" s="6">
        <v>41401</v>
      </c>
      <c r="B521" s="5" t="s">
        <v>26</v>
      </c>
      <c r="C521" s="5" t="s">
        <v>13</v>
      </c>
      <c r="D521" s="5" t="s">
        <v>32</v>
      </c>
      <c r="E521" s="5" t="s">
        <v>34</v>
      </c>
      <c r="F521" s="5">
        <v>1500</v>
      </c>
      <c r="G521" s="7">
        <v>2600</v>
      </c>
      <c r="H521" s="7">
        <v>15000</v>
      </c>
      <c r="I521" s="8">
        <v>0.02</v>
      </c>
      <c r="J521" s="9">
        <f>G521*H521*(1-I521)</f>
        <v>38220000</v>
      </c>
      <c r="K521" s="9">
        <f>J521*1.16</f>
        <v>44335200</v>
      </c>
    </row>
    <row r="522" spans="1:11" outlineLevel="3" x14ac:dyDescent="0.2">
      <c r="A522" s="6">
        <v>41401</v>
      </c>
      <c r="B522" s="5" t="s">
        <v>26</v>
      </c>
      <c r="C522" s="5" t="s">
        <v>10</v>
      </c>
      <c r="D522" s="5" t="s">
        <v>32</v>
      </c>
      <c r="E522" s="5" t="s">
        <v>34</v>
      </c>
      <c r="F522" s="5">
        <v>3000</v>
      </c>
      <c r="G522" s="7">
        <v>1400</v>
      </c>
      <c r="H522" s="7">
        <v>30000</v>
      </c>
      <c r="I522" s="8">
        <v>0.02</v>
      </c>
      <c r="J522" s="9">
        <f>G522*H522*(1-I522)</f>
        <v>41160000</v>
      </c>
      <c r="K522" s="9">
        <f>J522*1.16</f>
        <v>47745600</v>
      </c>
    </row>
    <row r="523" spans="1:11" outlineLevel="2" x14ac:dyDescent="0.2">
      <c r="A523" s="6"/>
      <c r="B523" s="5" t="s">
        <v>93</v>
      </c>
      <c r="C523" s="5"/>
      <c r="D523" s="5"/>
      <c r="E523" s="5"/>
      <c r="F523" s="5"/>
      <c r="G523" s="7"/>
      <c r="H523" s="7"/>
      <c r="I523" s="8"/>
      <c r="J523" s="9">
        <f>SUBTOTAL(9,J521:J522)</f>
        <v>79380000</v>
      </c>
      <c r="K523" s="9">
        <f>SUBTOTAL(9,K521:K522)</f>
        <v>92080800</v>
      </c>
    </row>
    <row r="524" spans="1:11" outlineLevel="3" x14ac:dyDescent="0.2">
      <c r="A524" s="6">
        <v>41401</v>
      </c>
      <c r="B524" s="5" t="s">
        <v>27</v>
      </c>
      <c r="C524" s="5" t="s">
        <v>13</v>
      </c>
      <c r="D524" s="5" t="s">
        <v>32</v>
      </c>
      <c r="E524" s="5" t="s">
        <v>34</v>
      </c>
      <c r="F524" s="5">
        <v>2000</v>
      </c>
      <c r="G524" s="7">
        <v>2480</v>
      </c>
      <c r="H524" s="7">
        <v>20000</v>
      </c>
      <c r="I524" s="8">
        <v>0.02</v>
      </c>
      <c r="J524" s="9">
        <f>G524*H524*(1-I524)</f>
        <v>48608000</v>
      </c>
      <c r="K524" s="9">
        <f>J524*1.16</f>
        <v>56385279.999999993</v>
      </c>
    </row>
    <row r="525" spans="1:11" outlineLevel="2" x14ac:dyDescent="0.2">
      <c r="A525" s="6"/>
      <c r="B525" s="5" t="s">
        <v>89</v>
      </c>
      <c r="C525" s="5"/>
      <c r="D525" s="5"/>
      <c r="E525" s="5"/>
      <c r="F525" s="5"/>
      <c r="G525" s="7"/>
      <c r="H525" s="7"/>
      <c r="I525" s="8"/>
      <c r="J525" s="9">
        <f>SUBTOTAL(9,J524:J524)</f>
        <v>48608000</v>
      </c>
      <c r="K525" s="9">
        <f>SUBTOTAL(9,K524:K524)</f>
        <v>56385279.999999993</v>
      </c>
    </row>
    <row r="526" spans="1:11" outlineLevel="3" x14ac:dyDescent="0.2">
      <c r="A526" s="6">
        <v>41401</v>
      </c>
      <c r="B526" s="5" t="s">
        <v>25</v>
      </c>
      <c r="C526" s="5" t="s">
        <v>23</v>
      </c>
      <c r="D526" s="5" t="s">
        <v>32</v>
      </c>
      <c r="E526" s="5" t="s">
        <v>34</v>
      </c>
      <c r="F526" s="5">
        <v>2000</v>
      </c>
      <c r="G526" s="7">
        <v>3320</v>
      </c>
      <c r="H526" s="7">
        <v>20000</v>
      </c>
      <c r="I526" s="8">
        <v>0.02</v>
      </c>
      <c r="J526" s="9">
        <f>G526*H526*(1-I526)</f>
        <v>65072000</v>
      </c>
      <c r="K526" s="9">
        <f>J526*1.16</f>
        <v>75483520</v>
      </c>
    </row>
    <row r="527" spans="1:11" outlineLevel="2" x14ac:dyDescent="0.2">
      <c r="A527" s="6"/>
      <c r="B527" s="5" t="s">
        <v>90</v>
      </c>
      <c r="C527" s="5"/>
      <c r="D527" s="5"/>
      <c r="E527" s="5"/>
      <c r="F527" s="5"/>
      <c r="G527" s="7"/>
      <c r="H527" s="7"/>
      <c r="I527" s="8"/>
      <c r="J527" s="9">
        <f>SUBTOTAL(9,J526:J526)</f>
        <v>65072000</v>
      </c>
      <c r="K527" s="9">
        <f>SUBTOTAL(9,K526:K526)</f>
        <v>75483520</v>
      </c>
    </row>
    <row r="528" spans="1:11" outlineLevel="3" x14ac:dyDescent="0.2">
      <c r="A528" s="6">
        <v>41401</v>
      </c>
      <c r="B528" s="5" t="s">
        <v>29</v>
      </c>
      <c r="C528" s="5" t="s">
        <v>22</v>
      </c>
      <c r="D528" s="5" t="s">
        <v>32</v>
      </c>
      <c r="E528" s="5" t="s">
        <v>34</v>
      </c>
      <c r="F528" s="5">
        <v>3000</v>
      </c>
      <c r="G528" s="7">
        <v>2240</v>
      </c>
      <c r="H528" s="7">
        <v>30000</v>
      </c>
      <c r="I528" s="8">
        <v>0.02</v>
      </c>
      <c r="J528" s="9">
        <f>G528*H528*(1-I528)</f>
        <v>65856000</v>
      </c>
      <c r="K528" s="9">
        <f>J528*1.16</f>
        <v>76392960</v>
      </c>
    </row>
    <row r="529" spans="1:11" outlineLevel="2" x14ac:dyDescent="0.2">
      <c r="A529" s="6"/>
      <c r="B529" s="5" t="s">
        <v>92</v>
      </c>
      <c r="C529" s="5"/>
      <c r="D529" s="5"/>
      <c r="E529" s="5"/>
      <c r="F529" s="5"/>
      <c r="G529" s="7"/>
      <c r="H529" s="7"/>
      <c r="I529" s="8"/>
      <c r="J529" s="9">
        <f>SUBTOTAL(9,J528:J528)</f>
        <v>65856000</v>
      </c>
      <c r="K529" s="9">
        <f>SUBTOTAL(9,K528:K528)</f>
        <v>76392960</v>
      </c>
    </row>
    <row r="530" spans="1:11" outlineLevel="3" x14ac:dyDescent="0.2">
      <c r="A530" s="6">
        <v>41401</v>
      </c>
      <c r="B530" s="5" t="s">
        <v>27</v>
      </c>
      <c r="C530" s="5" t="s">
        <v>23</v>
      </c>
      <c r="D530" s="5" t="s">
        <v>32</v>
      </c>
      <c r="E530" s="5" t="s">
        <v>34</v>
      </c>
      <c r="F530" s="5">
        <v>3000</v>
      </c>
      <c r="G530" s="7">
        <v>3080</v>
      </c>
      <c r="H530" s="7">
        <v>30000</v>
      </c>
      <c r="I530" s="8">
        <v>0.02</v>
      </c>
      <c r="J530" s="9">
        <f>G530*H530*(1-I530)</f>
        <v>90552000</v>
      </c>
      <c r="K530" s="9">
        <f>J530*1.16</f>
        <v>105040320</v>
      </c>
    </row>
    <row r="531" spans="1:11" outlineLevel="2" x14ac:dyDescent="0.2">
      <c r="A531" s="6"/>
      <c r="B531" s="5" t="s">
        <v>89</v>
      </c>
      <c r="C531" s="5"/>
      <c r="D531" s="5"/>
      <c r="E531" s="5"/>
      <c r="F531" s="5"/>
      <c r="G531" s="7"/>
      <c r="H531" s="7"/>
      <c r="I531" s="8"/>
      <c r="J531" s="9">
        <f>SUBTOTAL(9,J530:J530)</f>
        <v>90552000</v>
      </c>
      <c r="K531" s="9">
        <f>SUBTOTAL(9,K530:K530)</f>
        <v>105040320</v>
      </c>
    </row>
    <row r="532" spans="1:11" outlineLevel="1" x14ac:dyDescent="0.2">
      <c r="A532" s="6" t="s">
        <v>70</v>
      </c>
      <c r="B532" s="5"/>
      <c r="C532" s="5"/>
      <c r="D532" s="5"/>
      <c r="E532" s="5"/>
      <c r="F532" s="5"/>
      <c r="G532" s="7"/>
      <c r="H532" s="7"/>
      <c r="I532" s="8"/>
      <c r="J532" s="9">
        <f>SUBTOTAL(9,J454:J530)</f>
        <v>712411000</v>
      </c>
      <c r="K532" s="9">
        <f>SUBTOTAL(9,K454:K530)</f>
        <v>826396760</v>
      </c>
    </row>
    <row r="533" spans="1:11" outlineLevel="3" x14ac:dyDescent="0.2">
      <c r="A533" s="6">
        <v>41402</v>
      </c>
      <c r="B533" s="5" t="s">
        <v>29</v>
      </c>
      <c r="C533" s="5" t="s">
        <v>15</v>
      </c>
      <c r="D533" s="5" t="s">
        <v>33</v>
      </c>
      <c r="E533" s="5" t="s">
        <v>35</v>
      </c>
      <c r="F533" s="5">
        <v>250</v>
      </c>
      <c r="G533" s="7">
        <v>10</v>
      </c>
      <c r="H533" s="7">
        <v>2500</v>
      </c>
      <c r="I533" s="8">
        <v>0.03</v>
      </c>
      <c r="J533" s="9">
        <f>G533*H533*(1-I533)</f>
        <v>24250</v>
      </c>
      <c r="K533" s="9">
        <f>J533*1.16</f>
        <v>28129.999999999996</v>
      </c>
    </row>
    <row r="534" spans="1:11" outlineLevel="2" x14ac:dyDescent="0.2">
      <c r="A534" s="6"/>
      <c r="B534" s="5" t="s">
        <v>92</v>
      </c>
      <c r="C534" s="5"/>
      <c r="D534" s="5"/>
      <c r="E534" s="5"/>
      <c r="F534" s="5"/>
      <c r="G534" s="7"/>
      <c r="H534" s="7"/>
      <c r="I534" s="8"/>
      <c r="J534" s="9">
        <f>SUBTOTAL(9,J533:J533)</f>
        <v>24250</v>
      </c>
      <c r="K534" s="9">
        <f>SUBTOTAL(9,K533:K533)</f>
        <v>28129.999999999996</v>
      </c>
    </row>
    <row r="535" spans="1:11" outlineLevel="3" x14ac:dyDescent="0.2">
      <c r="A535" s="6">
        <v>41402</v>
      </c>
      <c r="B535" s="5" t="s">
        <v>28</v>
      </c>
      <c r="C535" s="5" t="s">
        <v>15</v>
      </c>
      <c r="D535" s="5" t="s">
        <v>33</v>
      </c>
      <c r="E535" s="5" t="s">
        <v>35</v>
      </c>
      <c r="F535" s="5">
        <v>5000</v>
      </c>
      <c r="G535" s="7">
        <v>30</v>
      </c>
      <c r="H535" s="7">
        <v>5000</v>
      </c>
      <c r="I535" s="8">
        <v>0.03</v>
      </c>
      <c r="J535" s="9">
        <f>G535*H535*(1-I535)</f>
        <v>145500</v>
      </c>
      <c r="K535" s="9">
        <f>J535*1.16</f>
        <v>168780</v>
      </c>
    </row>
    <row r="536" spans="1:11" outlineLevel="2" x14ac:dyDescent="0.2">
      <c r="A536" s="6"/>
      <c r="B536" s="5" t="s">
        <v>91</v>
      </c>
      <c r="C536" s="5"/>
      <c r="D536" s="5"/>
      <c r="E536" s="5"/>
      <c r="F536" s="5"/>
      <c r="G536" s="7"/>
      <c r="H536" s="7"/>
      <c r="I536" s="8"/>
      <c r="J536" s="9">
        <f>SUBTOTAL(9,J535:J535)</f>
        <v>145500</v>
      </c>
      <c r="K536" s="9">
        <f>SUBTOTAL(9,K535:K535)</f>
        <v>168780</v>
      </c>
    </row>
    <row r="537" spans="1:11" outlineLevel="3" x14ac:dyDescent="0.2">
      <c r="A537" s="6">
        <v>41402</v>
      </c>
      <c r="B537" s="5" t="s">
        <v>27</v>
      </c>
      <c r="C537" s="5" t="s">
        <v>15</v>
      </c>
      <c r="D537" s="5" t="s">
        <v>33</v>
      </c>
      <c r="E537" s="5" t="s">
        <v>35</v>
      </c>
      <c r="F537" s="5">
        <v>500</v>
      </c>
      <c r="G537" s="7">
        <v>60</v>
      </c>
      <c r="H537" s="7">
        <v>5000</v>
      </c>
      <c r="I537" s="8">
        <v>0.03</v>
      </c>
      <c r="J537" s="9">
        <f>G537*H537*(1-I537)</f>
        <v>291000</v>
      </c>
      <c r="K537" s="9">
        <f>J537*1.16</f>
        <v>337560</v>
      </c>
    </row>
    <row r="538" spans="1:11" outlineLevel="3" x14ac:dyDescent="0.2">
      <c r="A538" s="6">
        <v>41402</v>
      </c>
      <c r="B538" s="5" t="s">
        <v>27</v>
      </c>
      <c r="C538" s="5" t="s">
        <v>20</v>
      </c>
      <c r="D538" s="5" t="s">
        <v>33</v>
      </c>
      <c r="E538" s="5" t="s">
        <v>35</v>
      </c>
      <c r="F538" s="5">
        <v>1000</v>
      </c>
      <c r="G538" s="7">
        <v>60</v>
      </c>
      <c r="H538" s="7">
        <v>10000</v>
      </c>
      <c r="I538" s="8">
        <v>0.03</v>
      </c>
      <c r="J538" s="9">
        <f>G538*H538*(1-I538)</f>
        <v>582000</v>
      </c>
      <c r="K538" s="9">
        <f>J538*1.16</f>
        <v>675120</v>
      </c>
    </row>
    <row r="539" spans="1:11" outlineLevel="2" x14ac:dyDescent="0.2">
      <c r="A539" s="6"/>
      <c r="B539" s="5" t="s">
        <v>89</v>
      </c>
      <c r="C539" s="5"/>
      <c r="D539" s="5"/>
      <c r="E539" s="5"/>
      <c r="F539" s="5"/>
      <c r="G539" s="7"/>
      <c r="H539" s="7"/>
      <c r="I539" s="8"/>
      <c r="J539" s="9">
        <f>SUBTOTAL(9,J537:J538)</f>
        <v>873000</v>
      </c>
      <c r="K539" s="9">
        <f>SUBTOTAL(9,K537:K538)</f>
        <v>1012680</v>
      </c>
    </row>
    <row r="540" spans="1:11" outlineLevel="3" x14ac:dyDescent="0.2">
      <c r="A540" s="6">
        <v>41402</v>
      </c>
      <c r="B540" s="5" t="s">
        <v>25</v>
      </c>
      <c r="C540" s="5" t="s">
        <v>19</v>
      </c>
      <c r="D540" s="5" t="s">
        <v>33</v>
      </c>
      <c r="E540" s="5" t="s">
        <v>35</v>
      </c>
      <c r="F540" s="5">
        <v>250</v>
      </c>
      <c r="G540" s="7">
        <v>445</v>
      </c>
      <c r="H540" s="7">
        <v>2500</v>
      </c>
      <c r="I540" s="8">
        <v>0.03</v>
      </c>
      <c r="J540" s="9">
        <f>G540*H540*(1-I540)</f>
        <v>1079125</v>
      </c>
      <c r="K540" s="9">
        <f>J540*1.16</f>
        <v>1251785</v>
      </c>
    </row>
    <row r="541" spans="1:11" outlineLevel="3" x14ac:dyDescent="0.2">
      <c r="A541" s="6">
        <v>41402</v>
      </c>
      <c r="B541" s="5" t="s">
        <v>25</v>
      </c>
      <c r="C541" s="5" t="s">
        <v>11</v>
      </c>
      <c r="D541" s="5" t="s">
        <v>33</v>
      </c>
      <c r="E541" s="5" t="s">
        <v>35</v>
      </c>
      <c r="F541" s="5">
        <v>1000</v>
      </c>
      <c r="G541" s="7">
        <v>150</v>
      </c>
      <c r="H541" s="7">
        <v>10000</v>
      </c>
      <c r="I541" s="8">
        <v>0.03</v>
      </c>
      <c r="J541" s="9">
        <f>G541*H541*(1-I541)</f>
        <v>1455000</v>
      </c>
      <c r="K541" s="9">
        <f>J541*1.16</f>
        <v>1687800</v>
      </c>
    </row>
    <row r="542" spans="1:11" outlineLevel="2" x14ac:dyDescent="0.2">
      <c r="A542" s="6"/>
      <c r="B542" s="5" t="s">
        <v>90</v>
      </c>
      <c r="C542" s="5"/>
      <c r="D542" s="5"/>
      <c r="E542" s="5"/>
      <c r="F542" s="5"/>
      <c r="G542" s="7"/>
      <c r="H542" s="7"/>
      <c r="I542" s="8"/>
      <c r="J542" s="9">
        <f>SUBTOTAL(9,J540:J541)</f>
        <v>2534125</v>
      </c>
      <c r="K542" s="9">
        <f>SUBTOTAL(9,K540:K541)</f>
        <v>2939585</v>
      </c>
    </row>
    <row r="543" spans="1:11" outlineLevel="3" x14ac:dyDescent="0.2">
      <c r="A543" s="6">
        <v>41402</v>
      </c>
      <c r="B543" s="5" t="s">
        <v>26</v>
      </c>
      <c r="C543" s="5" t="s">
        <v>20</v>
      </c>
      <c r="D543" s="5" t="s">
        <v>33</v>
      </c>
      <c r="E543" s="5" t="s">
        <v>35</v>
      </c>
      <c r="F543" s="5">
        <v>2000</v>
      </c>
      <c r="G543" s="7">
        <v>80</v>
      </c>
      <c r="H543" s="7">
        <v>20000</v>
      </c>
      <c r="I543" s="8">
        <v>0.03</v>
      </c>
      <c r="J543" s="9">
        <f>G543*H543*(1-I543)</f>
        <v>1552000</v>
      </c>
      <c r="K543" s="9">
        <f>J543*1.16</f>
        <v>1800319.9999999998</v>
      </c>
    </row>
    <row r="544" spans="1:11" outlineLevel="2" x14ac:dyDescent="0.2">
      <c r="A544" s="6"/>
      <c r="B544" s="5" t="s">
        <v>93</v>
      </c>
      <c r="C544" s="5"/>
      <c r="D544" s="5"/>
      <c r="E544" s="5"/>
      <c r="F544" s="5"/>
      <c r="G544" s="7"/>
      <c r="H544" s="7"/>
      <c r="I544" s="8"/>
      <c r="J544" s="9">
        <f>SUBTOTAL(9,J543:J543)</f>
        <v>1552000</v>
      </c>
      <c r="K544" s="9">
        <f>SUBTOTAL(9,K543:K543)</f>
        <v>1800319.9999999998</v>
      </c>
    </row>
    <row r="545" spans="1:11" outlineLevel="3" x14ac:dyDescent="0.2">
      <c r="A545" s="6">
        <v>41402</v>
      </c>
      <c r="B545" s="5" t="s">
        <v>27</v>
      </c>
      <c r="C545" s="5" t="s">
        <v>14</v>
      </c>
      <c r="D545" s="5" t="s">
        <v>33</v>
      </c>
      <c r="E545" s="5" t="s">
        <v>35</v>
      </c>
      <c r="F545" s="5">
        <v>250</v>
      </c>
      <c r="G545" s="7">
        <v>680</v>
      </c>
      <c r="H545" s="7">
        <v>2500</v>
      </c>
      <c r="I545" s="8">
        <v>0.03</v>
      </c>
      <c r="J545" s="9">
        <f>G545*H545*(1-I545)</f>
        <v>1649000</v>
      </c>
      <c r="K545" s="9">
        <f>J545*1.16</f>
        <v>1912839.9999999998</v>
      </c>
    </row>
    <row r="546" spans="1:11" outlineLevel="2" x14ac:dyDescent="0.2">
      <c r="A546" s="6"/>
      <c r="B546" s="5" t="s">
        <v>89</v>
      </c>
      <c r="C546" s="5"/>
      <c r="D546" s="5"/>
      <c r="E546" s="5"/>
      <c r="F546" s="5"/>
      <c r="G546" s="7"/>
      <c r="H546" s="7"/>
      <c r="I546" s="8"/>
      <c r="J546" s="9">
        <f>SUBTOTAL(9,J545:J545)</f>
        <v>1649000</v>
      </c>
      <c r="K546" s="9">
        <f>SUBTOTAL(9,K545:K545)</f>
        <v>1912839.9999999998</v>
      </c>
    </row>
    <row r="547" spans="1:11" outlineLevel="3" x14ac:dyDescent="0.2">
      <c r="A547" s="6">
        <v>41402</v>
      </c>
      <c r="B547" s="5" t="s">
        <v>25</v>
      </c>
      <c r="C547" s="5" t="s">
        <v>20</v>
      </c>
      <c r="D547" s="5" t="s">
        <v>33</v>
      </c>
      <c r="E547" s="5" t="s">
        <v>35</v>
      </c>
      <c r="F547" s="5">
        <v>1500</v>
      </c>
      <c r="G547" s="7">
        <v>150</v>
      </c>
      <c r="H547" s="7">
        <v>15000</v>
      </c>
      <c r="I547" s="8">
        <v>0.03</v>
      </c>
      <c r="J547" s="9">
        <f>G547*H547*(1-I547)</f>
        <v>2182500</v>
      </c>
      <c r="K547" s="9">
        <f>J547*1.16</f>
        <v>2531700</v>
      </c>
    </row>
    <row r="548" spans="1:11" outlineLevel="2" x14ac:dyDescent="0.2">
      <c r="A548" s="6"/>
      <c r="B548" s="5" t="s">
        <v>90</v>
      </c>
      <c r="C548" s="5"/>
      <c r="D548" s="5"/>
      <c r="E548" s="5"/>
      <c r="F548" s="5"/>
      <c r="G548" s="7"/>
      <c r="H548" s="7"/>
      <c r="I548" s="8"/>
      <c r="J548" s="9">
        <f>SUBTOTAL(9,J547:J547)</f>
        <v>2182500</v>
      </c>
      <c r="K548" s="9">
        <f>SUBTOTAL(9,K547:K547)</f>
        <v>2531700</v>
      </c>
    </row>
    <row r="549" spans="1:11" outlineLevel="3" x14ac:dyDescent="0.2">
      <c r="A549" s="6">
        <v>41402</v>
      </c>
      <c r="B549" s="5" t="s">
        <v>26</v>
      </c>
      <c r="C549" s="5" t="s">
        <v>11</v>
      </c>
      <c r="D549" s="5" t="s">
        <v>33</v>
      </c>
      <c r="E549" s="5" t="s">
        <v>35</v>
      </c>
      <c r="F549" s="5">
        <v>3000</v>
      </c>
      <c r="G549" s="7">
        <v>80</v>
      </c>
      <c r="H549" s="7">
        <v>30000</v>
      </c>
      <c r="I549" s="8">
        <v>0.03</v>
      </c>
      <c r="J549" s="9">
        <f>G549*H549*(1-I549)</f>
        <v>2328000</v>
      </c>
      <c r="K549" s="9">
        <f>J549*1.16</f>
        <v>2700480</v>
      </c>
    </row>
    <row r="550" spans="1:11" outlineLevel="2" x14ac:dyDescent="0.2">
      <c r="A550" s="6"/>
      <c r="B550" s="5" t="s">
        <v>93</v>
      </c>
      <c r="C550" s="5"/>
      <c r="D550" s="5"/>
      <c r="E550" s="5"/>
      <c r="F550" s="5"/>
      <c r="G550" s="7"/>
      <c r="H550" s="7"/>
      <c r="I550" s="8"/>
      <c r="J550" s="9">
        <f>SUBTOTAL(9,J549:J549)</f>
        <v>2328000</v>
      </c>
      <c r="K550" s="9">
        <f>SUBTOTAL(9,K549:K549)</f>
        <v>2700480</v>
      </c>
    </row>
    <row r="551" spans="1:11" outlineLevel="3" x14ac:dyDescent="0.2">
      <c r="A551" s="6">
        <v>41402</v>
      </c>
      <c r="B551" s="5" t="s">
        <v>29</v>
      </c>
      <c r="C551" s="5" t="s">
        <v>19</v>
      </c>
      <c r="D551" s="5" t="s">
        <v>33</v>
      </c>
      <c r="E551" s="5" t="s">
        <v>35</v>
      </c>
      <c r="F551" s="5">
        <v>5000</v>
      </c>
      <c r="G551" s="7">
        <v>565</v>
      </c>
      <c r="H551" s="7">
        <v>5000</v>
      </c>
      <c r="I551" s="8">
        <v>0.03</v>
      </c>
      <c r="J551" s="9">
        <f>G551*H551*(1-I551)</f>
        <v>2740250</v>
      </c>
      <c r="K551" s="9">
        <f>J551*1.16</f>
        <v>3178690</v>
      </c>
    </row>
    <row r="552" spans="1:11" outlineLevel="2" x14ac:dyDescent="0.2">
      <c r="A552" s="6"/>
      <c r="B552" s="5" t="s">
        <v>92</v>
      </c>
      <c r="C552" s="5"/>
      <c r="D552" s="5"/>
      <c r="E552" s="5"/>
      <c r="F552" s="5"/>
      <c r="G552" s="7"/>
      <c r="H552" s="7"/>
      <c r="I552" s="8"/>
      <c r="J552" s="9">
        <f>SUBTOTAL(9,J551:J551)</f>
        <v>2740250</v>
      </c>
      <c r="K552" s="9">
        <f>SUBTOTAL(9,K551:K551)</f>
        <v>3178690</v>
      </c>
    </row>
    <row r="553" spans="1:11" outlineLevel="3" x14ac:dyDescent="0.2">
      <c r="A553" s="6">
        <v>41402</v>
      </c>
      <c r="B553" s="5" t="s">
        <v>28</v>
      </c>
      <c r="C553" s="5" t="s">
        <v>17</v>
      </c>
      <c r="D553" s="5" t="s">
        <v>33</v>
      </c>
      <c r="E553" s="5" t="s">
        <v>35</v>
      </c>
      <c r="F553" s="5">
        <v>250</v>
      </c>
      <c r="G553" s="7">
        <v>1285</v>
      </c>
      <c r="H553" s="7">
        <v>2500</v>
      </c>
      <c r="I553" s="8">
        <v>0.03</v>
      </c>
      <c r="J553" s="9">
        <f>G553*H553*(1-I553)</f>
        <v>3116125</v>
      </c>
      <c r="K553" s="9">
        <f>J553*1.16</f>
        <v>3614704.9999999995</v>
      </c>
    </row>
    <row r="554" spans="1:11" outlineLevel="3" x14ac:dyDescent="0.2">
      <c r="A554" s="6">
        <v>41402</v>
      </c>
      <c r="B554" s="5" t="s">
        <v>28</v>
      </c>
      <c r="C554" s="5" t="s">
        <v>19</v>
      </c>
      <c r="D554" s="5" t="s">
        <v>33</v>
      </c>
      <c r="E554" s="5" t="s">
        <v>35</v>
      </c>
      <c r="F554" s="5">
        <v>500</v>
      </c>
      <c r="G554" s="7">
        <v>685</v>
      </c>
      <c r="H554" s="7">
        <v>5000</v>
      </c>
      <c r="I554" s="8">
        <v>0.03</v>
      </c>
      <c r="J554" s="9">
        <f>G554*H554*(1-I554)</f>
        <v>3322250</v>
      </c>
      <c r="K554" s="9">
        <f>J554*1.16</f>
        <v>3853809.9999999995</v>
      </c>
    </row>
    <row r="555" spans="1:11" outlineLevel="2" x14ac:dyDescent="0.2">
      <c r="A555" s="6"/>
      <c r="B555" s="5" t="s">
        <v>91</v>
      </c>
      <c r="C555" s="5"/>
      <c r="D555" s="5"/>
      <c r="E555" s="5"/>
      <c r="F555" s="5"/>
      <c r="G555" s="7"/>
      <c r="H555" s="7"/>
      <c r="I555" s="8"/>
      <c r="J555" s="9">
        <f>SUBTOTAL(9,J553:J554)</f>
        <v>6438375</v>
      </c>
      <c r="K555" s="9">
        <f>SUBTOTAL(9,K553:K554)</f>
        <v>7468514.9999999991</v>
      </c>
    </row>
    <row r="556" spans="1:11" outlineLevel="3" x14ac:dyDescent="0.2">
      <c r="A556" s="6">
        <v>41402</v>
      </c>
      <c r="B556" s="5" t="s">
        <v>29</v>
      </c>
      <c r="C556" s="5" t="s">
        <v>11</v>
      </c>
      <c r="D556" s="5" t="s">
        <v>33</v>
      </c>
      <c r="E556" s="5" t="s">
        <v>35</v>
      </c>
      <c r="F556" s="5">
        <v>2000</v>
      </c>
      <c r="G556" s="7">
        <v>200</v>
      </c>
      <c r="H556" s="7">
        <v>20000</v>
      </c>
      <c r="I556" s="8">
        <v>0.03</v>
      </c>
      <c r="J556" s="9">
        <f>G556*H556*(1-I556)</f>
        <v>3880000</v>
      </c>
      <c r="K556" s="9">
        <f>J556*1.16</f>
        <v>4500800</v>
      </c>
    </row>
    <row r="557" spans="1:11" outlineLevel="2" x14ac:dyDescent="0.2">
      <c r="A557" s="6"/>
      <c r="B557" s="5" t="s">
        <v>92</v>
      </c>
      <c r="C557" s="5"/>
      <c r="D557" s="5"/>
      <c r="E557" s="5"/>
      <c r="F557" s="5"/>
      <c r="G557" s="7"/>
      <c r="H557" s="7"/>
      <c r="I557" s="8"/>
      <c r="J557" s="9">
        <f>SUBTOTAL(9,J556:J556)</f>
        <v>3880000</v>
      </c>
      <c r="K557" s="9">
        <f>SUBTOTAL(9,K556:K556)</f>
        <v>4500800</v>
      </c>
    </row>
    <row r="558" spans="1:11" outlineLevel="3" x14ac:dyDescent="0.2">
      <c r="A558" s="6">
        <v>41402</v>
      </c>
      <c r="B558" s="5" t="s">
        <v>27</v>
      </c>
      <c r="C558" s="5" t="s">
        <v>16</v>
      </c>
      <c r="D558" s="5" t="s">
        <v>33</v>
      </c>
      <c r="E558" s="5" t="s">
        <v>35</v>
      </c>
      <c r="F558" s="5">
        <v>2000</v>
      </c>
      <c r="G558" s="7">
        <v>205</v>
      </c>
      <c r="H558" s="7">
        <v>20000</v>
      </c>
      <c r="I558" s="8">
        <v>0.03</v>
      </c>
      <c r="J558" s="9">
        <f>G558*H558*(1-I558)</f>
        <v>3977000</v>
      </c>
      <c r="K558" s="9">
        <f>J558*1.16</f>
        <v>4613320</v>
      </c>
    </row>
    <row r="559" spans="1:11" outlineLevel="2" x14ac:dyDescent="0.2">
      <c r="A559" s="6"/>
      <c r="B559" s="5" t="s">
        <v>89</v>
      </c>
      <c r="C559" s="5"/>
      <c r="D559" s="5"/>
      <c r="E559" s="5"/>
      <c r="F559" s="5"/>
      <c r="G559" s="7"/>
      <c r="H559" s="7"/>
      <c r="I559" s="8"/>
      <c r="J559" s="9">
        <f>SUBTOTAL(9,J558:J558)</f>
        <v>3977000</v>
      </c>
      <c r="K559" s="9">
        <f>SUBTOTAL(9,K558:K558)</f>
        <v>4613320</v>
      </c>
    </row>
    <row r="560" spans="1:11" outlineLevel="3" x14ac:dyDescent="0.2">
      <c r="A560" s="6">
        <v>41402</v>
      </c>
      <c r="B560" s="5" t="s">
        <v>26</v>
      </c>
      <c r="C560" s="5" t="s">
        <v>12</v>
      </c>
      <c r="D560" s="5" t="s">
        <v>33</v>
      </c>
      <c r="E560" s="5" t="s">
        <v>35</v>
      </c>
      <c r="F560" s="5">
        <v>5000</v>
      </c>
      <c r="G560" s="7">
        <v>920</v>
      </c>
      <c r="H560" s="7">
        <v>5000</v>
      </c>
      <c r="I560" s="8">
        <v>0.03</v>
      </c>
      <c r="J560" s="9">
        <f>G560*H560*(1-I560)</f>
        <v>4462000</v>
      </c>
      <c r="K560" s="9">
        <f>J560*1.16</f>
        <v>5175920</v>
      </c>
    </row>
    <row r="561" spans="1:11" outlineLevel="3" x14ac:dyDescent="0.2">
      <c r="A561" s="6">
        <v>41402</v>
      </c>
      <c r="B561" s="5" t="s">
        <v>26</v>
      </c>
      <c r="C561" s="5" t="s">
        <v>16</v>
      </c>
      <c r="D561" s="5" t="s">
        <v>33</v>
      </c>
      <c r="E561" s="5" t="s">
        <v>35</v>
      </c>
      <c r="F561" s="5">
        <v>1500</v>
      </c>
      <c r="G561" s="7">
        <v>325</v>
      </c>
      <c r="H561" s="7">
        <v>15000</v>
      </c>
      <c r="I561" s="8">
        <v>0.03</v>
      </c>
      <c r="J561" s="9">
        <f>G561*H561*(1-I561)</f>
        <v>4728750</v>
      </c>
      <c r="K561" s="9">
        <f>J561*1.16</f>
        <v>5485350</v>
      </c>
    </row>
    <row r="562" spans="1:11" outlineLevel="3" x14ac:dyDescent="0.2">
      <c r="A562" s="6">
        <v>41402</v>
      </c>
      <c r="B562" s="5" t="s">
        <v>26</v>
      </c>
      <c r="C562" s="5" t="s">
        <v>22</v>
      </c>
      <c r="D562" s="5" t="s">
        <v>33</v>
      </c>
      <c r="E562" s="5" t="s">
        <v>35</v>
      </c>
      <c r="F562" s="5">
        <v>250</v>
      </c>
      <c r="G562" s="7">
        <v>2125</v>
      </c>
      <c r="H562" s="7">
        <v>2500</v>
      </c>
      <c r="I562" s="8">
        <v>0.03</v>
      </c>
      <c r="J562" s="9">
        <f>G562*H562*(1-I562)</f>
        <v>5153125</v>
      </c>
      <c r="K562" s="9">
        <f>J562*1.16</f>
        <v>5977625</v>
      </c>
    </row>
    <row r="563" spans="1:11" outlineLevel="2" x14ac:dyDescent="0.2">
      <c r="A563" s="6"/>
      <c r="B563" s="5" t="s">
        <v>93</v>
      </c>
      <c r="C563" s="5"/>
      <c r="D563" s="5"/>
      <c r="E563" s="5"/>
      <c r="F563" s="5"/>
      <c r="G563" s="7"/>
      <c r="H563" s="7"/>
      <c r="I563" s="8"/>
      <c r="J563" s="9">
        <f>SUBTOTAL(9,J560:J562)</f>
        <v>14343875</v>
      </c>
      <c r="K563" s="9">
        <f>SUBTOTAL(9,K560:K562)</f>
        <v>16638895</v>
      </c>
    </row>
    <row r="564" spans="1:11" outlineLevel="3" x14ac:dyDescent="0.2">
      <c r="A564" s="6">
        <v>41402</v>
      </c>
      <c r="B564" s="5" t="s">
        <v>25</v>
      </c>
      <c r="C564" s="5" t="s">
        <v>12</v>
      </c>
      <c r="D564" s="5" t="s">
        <v>33</v>
      </c>
      <c r="E564" s="5" t="s">
        <v>35</v>
      </c>
      <c r="F564" s="5">
        <v>500</v>
      </c>
      <c r="G564" s="7">
        <v>1160</v>
      </c>
      <c r="H564" s="7">
        <v>5000</v>
      </c>
      <c r="I564" s="8">
        <v>0.03</v>
      </c>
      <c r="J564" s="9">
        <f>G564*H564*(1-I564)</f>
        <v>5626000</v>
      </c>
      <c r="K564" s="9">
        <f>J564*1.16</f>
        <v>6526160</v>
      </c>
    </row>
    <row r="565" spans="1:11" outlineLevel="2" x14ac:dyDescent="0.2">
      <c r="A565" s="6"/>
      <c r="B565" s="5" t="s">
        <v>90</v>
      </c>
      <c r="C565" s="5"/>
      <c r="D565" s="5"/>
      <c r="E565" s="5"/>
      <c r="F565" s="5"/>
      <c r="G565" s="7"/>
      <c r="H565" s="7"/>
      <c r="I565" s="8"/>
      <c r="J565" s="9">
        <f>SUBTOTAL(9,J564:J564)</f>
        <v>5626000</v>
      </c>
      <c r="K565" s="9">
        <f>SUBTOTAL(9,K564:K564)</f>
        <v>6526160</v>
      </c>
    </row>
    <row r="566" spans="1:11" outlineLevel="3" x14ac:dyDescent="0.2">
      <c r="A566" s="6">
        <v>41402</v>
      </c>
      <c r="B566" s="5" t="s">
        <v>28</v>
      </c>
      <c r="C566" s="5" t="s">
        <v>14</v>
      </c>
      <c r="D566" s="5" t="s">
        <v>33</v>
      </c>
      <c r="E566" s="5" t="s">
        <v>35</v>
      </c>
      <c r="F566" s="5">
        <v>1500</v>
      </c>
      <c r="G566" s="7">
        <v>440</v>
      </c>
      <c r="H566" s="7">
        <v>15000</v>
      </c>
      <c r="I566" s="8">
        <v>0.03</v>
      </c>
      <c r="J566" s="9">
        <f>G566*H566*(1-I566)</f>
        <v>6402000</v>
      </c>
      <c r="K566" s="9">
        <f>J566*1.16</f>
        <v>7426319.9999999991</v>
      </c>
    </row>
    <row r="567" spans="1:11" outlineLevel="2" x14ac:dyDescent="0.2">
      <c r="A567" s="6"/>
      <c r="B567" s="5" t="s">
        <v>91</v>
      </c>
      <c r="C567" s="5"/>
      <c r="D567" s="5"/>
      <c r="E567" s="5"/>
      <c r="F567" s="5"/>
      <c r="G567" s="7"/>
      <c r="H567" s="7"/>
      <c r="I567" s="8"/>
      <c r="J567" s="9">
        <f>SUBTOTAL(9,J566:J566)</f>
        <v>6402000</v>
      </c>
      <c r="K567" s="9">
        <f>SUBTOTAL(9,K566:K566)</f>
        <v>7426319.9999999991</v>
      </c>
    </row>
    <row r="568" spans="1:11" outlineLevel="3" x14ac:dyDescent="0.2">
      <c r="A568" s="6">
        <v>41402</v>
      </c>
      <c r="B568" s="5" t="s">
        <v>27</v>
      </c>
      <c r="C568" s="5" t="s">
        <v>10</v>
      </c>
      <c r="D568" s="5" t="s">
        <v>33</v>
      </c>
      <c r="E568" s="5" t="s">
        <v>35</v>
      </c>
      <c r="F568" s="5">
        <v>5000</v>
      </c>
      <c r="G568" s="7">
        <v>1405</v>
      </c>
      <c r="H568" s="7">
        <v>5000</v>
      </c>
      <c r="I568" s="8">
        <v>0.03</v>
      </c>
      <c r="J568" s="9">
        <f>G568*H568*(1-I568)</f>
        <v>6814250</v>
      </c>
      <c r="K568" s="9">
        <f>J568*1.16</f>
        <v>7904529.9999999991</v>
      </c>
    </row>
    <row r="569" spans="1:11" outlineLevel="2" x14ac:dyDescent="0.2">
      <c r="A569" s="6"/>
      <c r="B569" s="5" t="s">
        <v>89</v>
      </c>
      <c r="C569" s="5"/>
      <c r="D569" s="5"/>
      <c r="E569" s="5"/>
      <c r="F569" s="5"/>
      <c r="G569" s="7"/>
      <c r="H569" s="7"/>
      <c r="I569" s="8"/>
      <c r="J569" s="9">
        <f>SUBTOTAL(9,J568:J568)</f>
        <v>6814250</v>
      </c>
      <c r="K569" s="9">
        <f>SUBTOTAL(9,K568:K568)</f>
        <v>7904529.9999999991</v>
      </c>
    </row>
    <row r="570" spans="1:11" outlineLevel="3" x14ac:dyDescent="0.2">
      <c r="A570" s="6">
        <v>41402</v>
      </c>
      <c r="B570" s="5" t="s">
        <v>29</v>
      </c>
      <c r="C570" s="5" t="s">
        <v>24</v>
      </c>
      <c r="D570" s="5" t="s">
        <v>33</v>
      </c>
      <c r="E570" s="5" t="s">
        <v>35</v>
      </c>
      <c r="F570" s="5">
        <v>250</v>
      </c>
      <c r="G570" s="7">
        <v>2965</v>
      </c>
      <c r="H570" s="7">
        <v>2500</v>
      </c>
      <c r="I570" s="8">
        <v>0.03</v>
      </c>
      <c r="J570" s="9">
        <f>G570*H570*(1-I570)</f>
        <v>7190125</v>
      </c>
      <c r="K570" s="9">
        <f>J570*1.16</f>
        <v>8340544.9999999991</v>
      </c>
    </row>
    <row r="571" spans="1:11" outlineLevel="2" x14ac:dyDescent="0.2">
      <c r="A571" s="6"/>
      <c r="B571" s="5" t="s">
        <v>92</v>
      </c>
      <c r="C571" s="5"/>
      <c r="D571" s="5"/>
      <c r="E571" s="5"/>
      <c r="F571" s="5"/>
      <c r="G571" s="7"/>
      <c r="H571" s="7"/>
      <c r="I571" s="8"/>
      <c r="J571" s="9">
        <f>SUBTOTAL(9,J570:J570)</f>
        <v>7190125</v>
      </c>
      <c r="K571" s="9">
        <f>SUBTOTAL(9,K570:K570)</f>
        <v>8340544.9999999991</v>
      </c>
    </row>
    <row r="572" spans="1:11" outlineLevel="3" x14ac:dyDescent="0.2">
      <c r="A572" s="6">
        <v>41402</v>
      </c>
      <c r="B572" s="5" t="s">
        <v>26</v>
      </c>
      <c r="C572" s="5" t="s">
        <v>10</v>
      </c>
      <c r="D572" s="5" t="s">
        <v>33</v>
      </c>
      <c r="E572" s="5" t="s">
        <v>35</v>
      </c>
      <c r="F572" s="5">
        <v>500</v>
      </c>
      <c r="G572" s="7">
        <v>1525</v>
      </c>
      <c r="H572" s="7">
        <v>5000</v>
      </c>
      <c r="I572" s="8">
        <v>0.03</v>
      </c>
      <c r="J572" s="9">
        <f>G572*H572*(1-I572)</f>
        <v>7396250</v>
      </c>
      <c r="K572" s="9">
        <f>J572*1.16</f>
        <v>8579650</v>
      </c>
    </row>
    <row r="573" spans="1:11" outlineLevel="3" x14ac:dyDescent="0.2">
      <c r="A573" s="6">
        <v>41402</v>
      </c>
      <c r="B573" s="5" t="s">
        <v>26</v>
      </c>
      <c r="C573" s="5" t="s">
        <v>21</v>
      </c>
      <c r="D573" s="5" t="s">
        <v>33</v>
      </c>
      <c r="E573" s="5" t="s">
        <v>35</v>
      </c>
      <c r="F573" s="5">
        <v>1000</v>
      </c>
      <c r="G573" s="7">
        <v>925</v>
      </c>
      <c r="H573" s="7">
        <v>10000</v>
      </c>
      <c r="I573" s="8">
        <v>0.03</v>
      </c>
      <c r="J573" s="9">
        <f>G573*H573*(1-I573)</f>
        <v>8972500</v>
      </c>
      <c r="K573" s="9">
        <f>J573*1.16</f>
        <v>10408100</v>
      </c>
    </row>
    <row r="574" spans="1:11" outlineLevel="2" x14ac:dyDescent="0.2">
      <c r="A574" s="6"/>
      <c r="B574" s="5" t="s">
        <v>93</v>
      </c>
      <c r="C574" s="5"/>
      <c r="D574" s="5"/>
      <c r="E574" s="5"/>
      <c r="F574" s="5"/>
      <c r="G574" s="7"/>
      <c r="H574" s="7"/>
      <c r="I574" s="8"/>
      <c r="J574" s="9">
        <f>SUBTOTAL(9,J572:J573)</f>
        <v>16368750</v>
      </c>
      <c r="K574" s="9">
        <f>SUBTOTAL(9,K572:K573)</f>
        <v>18987750</v>
      </c>
    </row>
    <row r="575" spans="1:11" outlineLevel="3" x14ac:dyDescent="0.2">
      <c r="A575" s="6">
        <v>41402</v>
      </c>
      <c r="B575" s="5" t="s">
        <v>25</v>
      </c>
      <c r="C575" s="5" t="s">
        <v>22</v>
      </c>
      <c r="D575" s="5" t="s">
        <v>33</v>
      </c>
      <c r="E575" s="5" t="s">
        <v>35</v>
      </c>
      <c r="F575" s="5">
        <v>5000</v>
      </c>
      <c r="G575" s="7">
        <v>2245</v>
      </c>
      <c r="H575" s="7">
        <v>5000</v>
      </c>
      <c r="I575" s="8">
        <v>0.03</v>
      </c>
      <c r="J575" s="9">
        <f>G575*H575*(1-I575)</f>
        <v>10888250</v>
      </c>
      <c r="K575" s="9">
        <f>J575*1.16</f>
        <v>12630370</v>
      </c>
    </row>
    <row r="576" spans="1:11" outlineLevel="2" x14ac:dyDescent="0.2">
      <c r="A576" s="6"/>
      <c r="B576" s="5" t="s">
        <v>90</v>
      </c>
      <c r="C576" s="5"/>
      <c r="D576" s="5"/>
      <c r="E576" s="5"/>
      <c r="F576" s="5"/>
      <c r="G576" s="7"/>
      <c r="H576" s="7"/>
      <c r="I576" s="8"/>
      <c r="J576" s="9">
        <f>SUBTOTAL(9,J575:J575)</f>
        <v>10888250</v>
      </c>
      <c r="K576" s="9">
        <f>SUBTOTAL(9,K575:K575)</f>
        <v>12630370</v>
      </c>
    </row>
    <row r="577" spans="1:11" outlineLevel="3" x14ac:dyDescent="0.2">
      <c r="A577" s="6">
        <v>41402</v>
      </c>
      <c r="B577" s="5" t="s">
        <v>29</v>
      </c>
      <c r="C577" s="5" t="s">
        <v>22</v>
      </c>
      <c r="D577" s="5" t="s">
        <v>33</v>
      </c>
      <c r="E577" s="5" t="s">
        <v>35</v>
      </c>
      <c r="F577" s="5">
        <v>500</v>
      </c>
      <c r="G577" s="7">
        <v>2365</v>
      </c>
      <c r="H577" s="7">
        <v>5000</v>
      </c>
      <c r="I577" s="8">
        <v>0.03</v>
      </c>
      <c r="J577" s="9">
        <f>G577*H577*(1-I577)</f>
        <v>11470250</v>
      </c>
      <c r="K577" s="9">
        <f>J577*1.16</f>
        <v>13305490</v>
      </c>
    </row>
    <row r="578" spans="1:11" outlineLevel="2" x14ac:dyDescent="0.2">
      <c r="A578" s="6"/>
      <c r="B578" s="5" t="s">
        <v>92</v>
      </c>
      <c r="C578" s="5"/>
      <c r="D578" s="5"/>
      <c r="E578" s="5"/>
      <c r="F578" s="5"/>
      <c r="G578" s="7"/>
      <c r="H578" s="7"/>
      <c r="I578" s="8"/>
      <c r="J578" s="9">
        <f>SUBTOTAL(9,J577:J577)</f>
        <v>11470250</v>
      </c>
      <c r="K578" s="9">
        <f>SUBTOTAL(9,K577:K577)</f>
        <v>13305490</v>
      </c>
    </row>
    <row r="579" spans="1:11" outlineLevel="3" x14ac:dyDescent="0.2">
      <c r="A579" s="6">
        <v>41402</v>
      </c>
      <c r="B579" s="5" t="s">
        <v>28</v>
      </c>
      <c r="C579" s="5" t="s">
        <v>23</v>
      </c>
      <c r="D579" s="5" t="s">
        <v>33</v>
      </c>
      <c r="E579" s="5" t="s">
        <v>35</v>
      </c>
      <c r="F579" s="5">
        <v>5000</v>
      </c>
      <c r="G579" s="7">
        <v>3085</v>
      </c>
      <c r="H579" s="7">
        <v>5000</v>
      </c>
      <c r="I579" s="8">
        <v>0.03</v>
      </c>
      <c r="J579" s="9">
        <f>G579*H579*(1-I579)</f>
        <v>14962250</v>
      </c>
      <c r="K579" s="9">
        <f>J579*1.16</f>
        <v>17356210</v>
      </c>
    </row>
    <row r="580" spans="1:11" outlineLevel="2" x14ac:dyDescent="0.2">
      <c r="A580" s="6"/>
      <c r="B580" s="5" t="s">
        <v>91</v>
      </c>
      <c r="C580" s="5"/>
      <c r="D580" s="5"/>
      <c r="E580" s="5"/>
      <c r="F580" s="5"/>
      <c r="G580" s="7"/>
      <c r="H580" s="7"/>
      <c r="I580" s="8"/>
      <c r="J580" s="9">
        <f>SUBTOTAL(9,J579:J579)</f>
        <v>14962250</v>
      </c>
      <c r="K580" s="9">
        <f>SUBTOTAL(9,K579:K579)</f>
        <v>17356210</v>
      </c>
    </row>
    <row r="581" spans="1:11" outlineLevel="3" x14ac:dyDescent="0.2">
      <c r="A581" s="6">
        <v>41402</v>
      </c>
      <c r="B581" s="5" t="s">
        <v>27</v>
      </c>
      <c r="C581" s="5" t="s">
        <v>23</v>
      </c>
      <c r="D581" s="5" t="s">
        <v>33</v>
      </c>
      <c r="E581" s="5" t="s">
        <v>35</v>
      </c>
      <c r="F581" s="5">
        <v>500</v>
      </c>
      <c r="G581" s="7">
        <v>3205</v>
      </c>
      <c r="H581" s="7">
        <v>5000</v>
      </c>
      <c r="I581" s="8">
        <v>0.03</v>
      </c>
      <c r="J581" s="9">
        <f>G581*H581*(1-I581)</f>
        <v>15544250</v>
      </c>
      <c r="K581" s="9">
        <f>J581*1.16</f>
        <v>18031330</v>
      </c>
    </row>
    <row r="582" spans="1:11" outlineLevel="2" x14ac:dyDescent="0.2">
      <c r="A582" s="6"/>
      <c r="B582" s="5" t="s">
        <v>89</v>
      </c>
      <c r="C582" s="5"/>
      <c r="D582" s="5"/>
      <c r="E582" s="5"/>
      <c r="F582" s="5"/>
      <c r="G582" s="7"/>
      <c r="H582" s="7"/>
      <c r="I582" s="8"/>
      <c r="J582" s="9">
        <f>SUBTOTAL(9,J581:J581)</f>
        <v>15544250</v>
      </c>
      <c r="K582" s="9">
        <f>SUBTOTAL(9,K581:K581)</f>
        <v>18031330</v>
      </c>
    </row>
    <row r="583" spans="1:11" outlineLevel="3" x14ac:dyDescent="0.2">
      <c r="A583" s="6">
        <v>41402</v>
      </c>
      <c r="B583" s="5" t="s">
        <v>28</v>
      </c>
      <c r="C583" s="5" t="s">
        <v>16</v>
      </c>
      <c r="D583" s="5" t="s">
        <v>33</v>
      </c>
      <c r="E583" s="5" t="s">
        <v>35</v>
      </c>
      <c r="F583" s="5">
        <v>1000</v>
      </c>
      <c r="G583" s="7">
        <v>1640</v>
      </c>
      <c r="H583" s="7">
        <v>10000</v>
      </c>
      <c r="I583" s="8">
        <v>0.03</v>
      </c>
      <c r="J583" s="9">
        <f>G583*H583*(1-I583)</f>
        <v>15908000</v>
      </c>
      <c r="K583" s="9">
        <f>J583*1.16</f>
        <v>18453280</v>
      </c>
    </row>
    <row r="584" spans="1:11" outlineLevel="2" x14ac:dyDescent="0.2">
      <c r="A584" s="6"/>
      <c r="B584" s="5" t="s">
        <v>91</v>
      </c>
      <c r="C584" s="5"/>
      <c r="D584" s="5"/>
      <c r="E584" s="5"/>
      <c r="F584" s="5"/>
      <c r="G584" s="7"/>
      <c r="H584" s="7"/>
      <c r="I584" s="8"/>
      <c r="J584" s="9">
        <f>SUBTOTAL(9,J583:J583)</f>
        <v>15908000</v>
      </c>
      <c r="K584" s="9">
        <f>SUBTOTAL(9,K583:K583)</f>
        <v>18453280</v>
      </c>
    </row>
    <row r="585" spans="1:11" outlineLevel="3" x14ac:dyDescent="0.2">
      <c r="A585" s="6">
        <v>41402</v>
      </c>
      <c r="B585" s="5" t="s">
        <v>29</v>
      </c>
      <c r="C585" s="5" t="s">
        <v>17</v>
      </c>
      <c r="D585" s="5" t="s">
        <v>33</v>
      </c>
      <c r="E585" s="5" t="s">
        <v>35</v>
      </c>
      <c r="F585" s="5">
        <v>1500</v>
      </c>
      <c r="G585" s="7">
        <v>1165</v>
      </c>
      <c r="H585" s="7">
        <v>15000</v>
      </c>
      <c r="I585" s="8">
        <v>0.03</v>
      </c>
      <c r="J585" s="9">
        <f>G585*H585*(1-I585)</f>
        <v>16950750</v>
      </c>
      <c r="K585" s="9">
        <f>J585*1.16</f>
        <v>19662870</v>
      </c>
    </row>
    <row r="586" spans="1:11" outlineLevel="3" x14ac:dyDescent="0.2">
      <c r="A586" s="6">
        <v>41402</v>
      </c>
      <c r="B586" s="5" t="s">
        <v>29</v>
      </c>
      <c r="C586" s="5" t="s">
        <v>18</v>
      </c>
      <c r="D586" s="5" t="s">
        <v>33</v>
      </c>
      <c r="E586" s="5" t="s">
        <v>35</v>
      </c>
      <c r="F586" s="5">
        <v>1000</v>
      </c>
      <c r="G586" s="7">
        <v>1765</v>
      </c>
      <c r="H586" s="7">
        <v>10000</v>
      </c>
      <c r="I586" s="8">
        <v>0.03</v>
      </c>
      <c r="J586" s="9">
        <f>G586*H586*(1-I586)</f>
        <v>17120500</v>
      </c>
      <c r="K586" s="9">
        <f>J586*1.16</f>
        <v>19859780</v>
      </c>
    </row>
    <row r="587" spans="1:11" outlineLevel="2" x14ac:dyDescent="0.2">
      <c r="A587" s="6"/>
      <c r="B587" s="5" t="s">
        <v>92</v>
      </c>
      <c r="C587" s="5"/>
      <c r="D587" s="5"/>
      <c r="E587" s="5"/>
      <c r="F587" s="5"/>
      <c r="G587" s="7"/>
      <c r="H587" s="7"/>
      <c r="I587" s="8"/>
      <c r="J587" s="9">
        <f>SUBTOTAL(9,J585:J586)</f>
        <v>34071250</v>
      </c>
      <c r="K587" s="9">
        <f>SUBTOTAL(9,K585:K586)</f>
        <v>39522650</v>
      </c>
    </row>
    <row r="588" spans="1:11" outlineLevel="3" x14ac:dyDescent="0.2">
      <c r="A588" s="6">
        <v>41402</v>
      </c>
      <c r="B588" s="5" t="s">
        <v>25</v>
      </c>
      <c r="C588" s="5" t="s">
        <v>17</v>
      </c>
      <c r="D588" s="5" t="s">
        <v>33</v>
      </c>
      <c r="E588" s="5" t="s">
        <v>35</v>
      </c>
      <c r="F588" s="5">
        <v>2000</v>
      </c>
      <c r="G588" s="7">
        <v>1045</v>
      </c>
      <c r="H588" s="7">
        <v>20000</v>
      </c>
      <c r="I588" s="8">
        <v>0.03</v>
      </c>
      <c r="J588" s="9">
        <f>G588*H588*(1-I588)</f>
        <v>20273000</v>
      </c>
      <c r="K588" s="9">
        <f>J588*1.16</f>
        <v>23516680</v>
      </c>
    </row>
    <row r="589" spans="1:11" outlineLevel="2" x14ac:dyDescent="0.2">
      <c r="A589" s="6"/>
      <c r="B589" s="5" t="s">
        <v>90</v>
      </c>
      <c r="C589" s="5"/>
      <c r="D589" s="5"/>
      <c r="E589" s="5"/>
      <c r="F589" s="5"/>
      <c r="G589" s="7"/>
      <c r="H589" s="7"/>
      <c r="I589" s="8"/>
      <c r="J589" s="9">
        <f>SUBTOTAL(9,J588:J588)</f>
        <v>20273000</v>
      </c>
      <c r="K589" s="9">
        <f>SUBTOTAL(9,K588:K588)</f>
        <v>23516680</v>
      </c>
    </row>
    <row r="590" spans="1:11" outlineLevel="3" x14ac:dyDescent="0.2">
      <c r="A590" s="6">
        <v>41402</v>
      </c>
      <c r="B590" s="5" t="s">
        <v>27</v>
      </c>
      <c r="C590" s="5" t="s">
        <v>21</v>
      </c>
      <c r="D590" s="5" t="s">
        <v>33</v>
      </c>
      <c r="E590" s="5" t="s">
        <v>35</v>
      </c>
      <c r="F590" s="5">
        <v>3000</v>
      </c>
      <c r="G590" s="7">
        <v>805</v>
      </c>
      <c r="H590" s="7">
        <v>30000</v>
      </c>
      <c r="I590" s="8">
        <v>0.03</v>
      </c>
      <c r="J590" s="9">
        <f>G590*H590*(1-I590)</f>
        <v>23425500</v>
      </c>
      <c r="K590" s="9">
        <f>J590*1.16</f>
        <v>27173579.999999996</v>
      </c>
    </row>
    <row r="591" spans="1:11" outlineLevel="3" x14ac:dyDescent="0.2">
      <c r="A591" s="6">
        <v>41402</v>
      </c>
      <c r="B591" s="5" t="s">
        <v>27</v>
      </c>
      <c r="C591" s="5" t="s">
        <v>13</v>
      </c>
      <c r="D591" s="5" t="s">
        <v>33</v>
      </c>
      <c r="E591" s="5" t="s">
        <v>35</v>
      </c>
      <c r="F591" s="5">
        <v>1000</v>
      </c>
      <c r="G591" s="7">
        <v>2605</v>
      </c>
      <c r="H591" s="7">
        <v>10000</v>
      </c>
      <c r="I591" s="8">
        <v>0.03</v>
      </c>
      <c r="J591" s="9">
        <f>G591*H591*(1-I591)</f>
        <v>25268500</v>
      </c>
      <c r="K591" s="9">
        <f>J591*1.16</f>
        <v>29311459.999999996</v>
      </c>
    </row>
    <row r="592" spans="1:11" outlineLevel="3" x14ac:dyDescent="0.2">
      <c r="A592" s="6">
        <v>41402</v>
      </c>
      <c r="B592" s="5" t="s">
        <v>27</v>
      </c>
      <c r="C592" s="5" t="s">
        <v>18</v>
      </c>
      <c r="D592" s="5" t="s">
        <v>33</v>
      </c>
      <c r="E592" s="5" t="s">
        <v>35</v>
      </c>
      <c r="F592" s="5">
        <v>1500</v>
      </c>
      <c r="G592" s="7">
        <v>2005</v>
      </c>
      <c r="H592" s="7">
        <v>15000</v>
      </c>
      <c r="I592" s="8">
        <v>0.03</v>
      </c>
      <c r="J592" s="9">
        <f>G592*H592*(1-I592)</f>
        <v>29172750</v>
      </c>
      <c r="K592" s="9">
        <f>J592*1.16</f>
        <v>33840390</v>
      </c>
    </row>
    <row r="593" spans="1:11" outlineLevel="2" x14ac:dyDescent="0.2">
      <c r="A593" s="6"/>
      <c r="B593" s="5" t="s">
        <v>89</v>
      </c>
      <c r="C593" s="5"/>
      <c r="D593" s="5"/>
      <c r="E593" s="5"/>
      <c r="F593" s="5"/>
      <c r="G593" s="7"/>
      <c r="H593" s="7"/>
      <c r="I593" s="8"/>
      <c r="J593" s="9">
        <f>SUBTOTAL(9,J590:J592)</f>
        <v>77866750</v>
      </c>
      <c r="K593" s="9">
        <f>SUBTOTAL(9,K590:K592)</f>
        <v>90325430</v>
      </c>
    </row>
    <row r="594" spans="1:11" outlineLevel="3" x14ac:dyDescent="0.2">
      <c r="A594" s="6">
        <v>41402</v>
      </c>
      <c r="B594" s="5" t="s">
        <v>28</v>
      </c>
      <c r="C594" s="5" t="s">
        <v>18</v>
      </c>
      <c r="D594" s="5" t="s">
        <v>33</v>
      </c>
      <c r="E594" s="5" t="s">
        <v>35</v>
      </c>
      <c r="F594" s="5">
        <v>2000</v>
      </c>
      <c r="G594" s="7">
        <v>1885</v>
      </c>
      <c r="H594" s="7">
        <v>20000</v>
      </c>
      <c r="I594" s="8">
        <v>0.03</v>
      </c>
      <c r="J594" s="9">
        <f>G594*H594*(1-I594)</f>
        <v>36569000</v>
      </c>
      <c r="K594" s="9">
        <f>J594*1.16</f>
        <v>42420040</v>
      </c>
    </row>
    <row r="595" spans="1:11" outlineLevel="2" x14ac:dyDescent="0.2">
      <c r="A595" s="6"/>
      <c r="B595" s="5" t="s">
        <v>91</v>
      </c>
      <c r="C595" s="5"/>
      <c r="D595" s="5"/>
      <c r="E595" s="5"/>
      <c r="F595" s="5"/>
      <c r="G595" s="7"/>
      <c r="H595" s="7"/>
      <c r="I595" s="8"/>
      <c r="J595" s="9">
        <f>SUBTOTAL(9,J594:J594)</f>
        <v>36569000</v>
      </c>
      <c r="K595" s="9">
        <f>SUBTOTAL(9,K594:K594)</f>
        <v>42420040</v>
      </c>
    </row>
    <row r="596" spans="1:11" outlineLevel="3" x14ac:dyDescent="0.2">
      <c r="A596" s="6">
        <v>41402</v>
      </c>
      <c r="B596" s="5" t="s">
        <v>29</v>
      </c>
      <c r="C596" s="5" t="s">
        <v>12</v>
      </c>
      <c r="D596" s="5" t="s">
        <v>33</v>
      </c>
      <c r="E596" s="5" t="s">
        <v>35</v>
      </c>
      <c r="F596" s="5">
        <v>3000</v>
      </c>
      <c r="G596" s="7">
        <v>1400</v>
      </c>
      <c r="H596" s="7">
        <v>30000</v>
      </c>
      <c r="I596" s="8">
        <v>0.03</v>
      </c>
      <c r="J596" s="9">
        <f>G596*H596*(1-I596)</f>
        <v>40740000</v>
      </c>
      <c r="K596" s="9">
        <f>J596*1.16</f>
        <v>47258400</v>
      </c>
    </row>
    <row r="597" spans="1:11" outlineLevel="2" x14ac:dyDescent="0.2">
      <c r="A597" s="6"/>
      <c r="B597" s="5" t="s">
        <v>92</v>
      </c>
      <c r="C597" s="5"/>
      <c r="D597" s="5"/>
      <c r="E597" s="5"/>
      <c r="F597" s="5"/>
      <c r="G597" s="7"/>
      <c r="H597" s="7"/>
      <c r="I597" s="8"/>
      <c r="J597" s="9">
        <f>SUBTOTAL(9,J596:J596)</f>
        <v>40740000</v>
      </c>
      <c r="K597" s="9">
        <f>SUBTOTAL(9,K596:K596)</f>
        <v>47258400</v>
      </c>
    </row>
    <row r="598" spans="1:11" outlineLevel="3" x14ac:dyDescent="0.2">
      <c r="A598" s="6">
        <v>41402</v>
      </c>
      <c r="B598" s="5" t="s">
        <v>25</v>
      </c>
      <c r="C598" s="5" t="s">
        <v>24</v>
      </c>
      <c r="D598" s="5" t="s">
        <v>33</v>
      </c>
      <c r="E598" s="5" t="s">
        <v>35</v>
      </c>
      <c r="F598" s="5">
        <v>1500</v>
      </c>
      <c r="G598" s="7">
        <v>2845</v>
      </c>
      <c r="H598" s="7">
        <v>15000</v>
      </c>
      <c r="I598" s="8">
        <v>0.03</v>
      </c>
      <c r="J598" s="9">
        <f>G598*H598*(1-I598)</f>
        <v>41394750</v>
      </c>
      <c r="K598" s="9">
        <f>J598*1.16</f>
        <v>48017910</v>
      </c>
    </row>
    <row r="599" spans="1:11" outlineLevel="3" x14ac:dyDescent="0.2">
      <c r="A599" s="6">
        <v>41402</v>
      </c>
      <c r="B599" s="5" t="s">
        <v>25</v>
      </c>
      <c r="C599" s="5" t="s">
        <v>10</v>
      </c>
      <c r="D599" s="5" t="s">
        <v>33</v>
      </c>
      <c r="E599" s="5" t="s">
        <v>35</v>
      </c>
      <c r="F599" s="5">
        <v>3000</v>
      </c>
      <c r="G599" s="7">
        <v>1645</v>
      </c>
      <c r="H599" s="7">
        <v>30000</v>
      </c>
      <c r="I599" s="8">
        <v>0.03</v>
      </c>
      <c r="J599" s="9">
        <f>G599*H599*(1-I599)</f>
        <v>47869500</v>
      </c>
      <c r="K599" s="9">
        <f>J599*1.16</f>
        <v>55528619.999999993</v>
      </c>
    </row>
    <row r="600" spans="1:11" outlineLevel="2" x14ac:dyDescent="0.2">
      <c r="A600" s="6"/>
      <c r="B600" s="5" t="s">
        <v>90</v>
      </c>
      <c r="C600" s="5"/>
      <c r="D600" s="5"/>
      <c r="E600" s="5"/>
      <c r="F600" s="5"/>
      <c r="G600" s="7"/>
      <c r="H600" s="7"/>
      <c r="I600" s="8"/>
      <c r="J600" s="9">
        <f>SUBTOTAL(9,J598:J599)</f>
        <v>89264250</v>
      </c>
      <c r="K600" s="9">
        <f>SUBTOTAL(9,K598:K599)</f>
        <v>103546530</v>
      </c>
    </row>
    <row r="601" spans="1:11" outlineLevel="3" x14ac:dyDescent="0.2">
      <c r="A601" s="6">
        <v>41402</v>
      </c>
      <c r="B601" s="5" t="s">
        <v>26</v>
      </c>
      <c r="C601" s="5" t="s">
        <v>24</v>
      </c>
      <c r="D601" s="5" t="s">
        <v>33</v>
      </c>
      <c r="E601" s="5" t="s">
        <v>35</v>
      </c>
      <c r="F601" s="5">
        <v>2000</v>
      </c>
      <c r="G601" s="7">
        <v>2725</v>
      </c>
      <c r="H601" s="7">
        <v>20000</v>
      </c>
      <c r="I601" s="8">
        <v>0.03</v>
      </c>
      <c r="J601" s="9">
        <f>G601*H601*(1-I601)</f>
        <v>52865000</v>
      </c>
      <c r="K601" s="9">
        <f>J601*1.16</f>
        <v>61323399.999999993</v>
      </c>
    </row>
    <row r="602" spans="1:11" outlineLevel="2" x14ac:dyDescent="0.2">
      <c r="A602" s="6"/>
      <c r="B602" s="5" t="s">
        <v>93</v>
      </c>
      <c r="C602" s="5"/>
      <c r="D602" s="5"/>
      <c r="E602" s="5"/>
      <c r="F602" s="5"/>
      <c r="G602" s="7"/>
      <c r="H602" s="7"/>
      <c r="I602" s="8"/>
      <c r="J602" s="9">
        <f>SUBTOTAL(9,J601:J601)</f>
        <v>52865000</v>
      </c>
      <c r="K602" s="9">
        <f>SUBTOTAL(9,K601:K601)</f>
        <v>61323399.999999993</v>
      </c>
    </row>
    <row r="603" spans="1:11" outlineLevel="3" x14ac:dyDescent="0.2">
      <c r="A603" s="6">
        <v>41402</v>
      </c>
      <c r="B603" s="5" t="s">
        <v>28</v>
      </c>
      <c r="C603" s="5" t="s">
        <v>13</v>
      </c>
      <c r="D603" s="5" t="s">
        <v>33</v>
      </c>
      <c r="E603" s="5" t="s">
        <v>35</v>
      </c>
      <c r="F603" s="5">
        <v>3000</v>
      </c>
      <c r="G603" s="7">
        <v>2485</v>
      </c>
      <c r="H603" s="7">
        <v>30000</v>
      </c>
      <c r="I603" s="8">
        <v>0.03</v>
      </c>
      <c r="J603" s="9">
        <f>G603*H603*(1-I603)</f>
        <v>72313500</v>
      </c>
      <c r="K603" s="9">
        <f>J603*1.16</f>
        <v>83883660</v>
      </c>
    </row>
    <row r="604" spans="1:11" outlineLevel="2" x14ac:dyDescent="0.2">
      <c r="A604" s="6"/>
      <c r="B604" s="5" t="s">
        <v>91</v>
      </c>
      <c r="C604" s="5"/>
      <c r="D604" s="5"/>
      <c r="E604" s="5"/>
      <c r="F604" s="5"/>
      <c r="G604" s="7"/>
      <c r="H604" s="7"/>
      <c r="I604" s="8"/>
      <c r="J604" s="9">
        <f>SUBTOTAL(9,J603:J603)</f>
        <v>72313500</v>
      </c>
      <c r="K604" s="9">
        <f>SUBTOTAL(9,K603:K603)</f>
        <v>83883660</v>
      </c>
    </row>
    <row r="605" spans="1:11" outlineLevel="3" x14ac:dyDescent="0.2">
      <c r="A605" s="6">
        <v>41402</v>
      </c>
      <c r="B605" s="5" t="s">
        <v>26</v>
      </c>
      <c r="C605" s="5" t="s">
        <v>23</v>
      </c>
      <c r="D605" s="5" t="s">
        <v>33</v>
      </c>
      <c r="E605" s="5" t="s">
        <v>35</v>
      </c>
      <c r="F605" s="5">
        <v>3000</v>
      </c>
      <c r="G605" s="7">
        <v>3325</v>
      </c>
      <c r="H605" s="7">
        <v>30000</v>
      </c>
      <c r="I605" s="8">
        <v>0.03</v>
      </c>
      <c r="J605" s="9">
        <f>G605*H605*(1-I605)</f>
        <v>96757500</v>
      </c>
      <c r="K605" s="9">
        <f>J605*1.16</f>
        <v>112238699.99999999</v>
      </c>
    </row>
    <row r="606" spans="1:11" outlineLevel="2" x14ac:dyDescent="0.2">
      <c r="A606" s="6"/>
      <c r="B606" s="5" t="s">
        <v>93</v>
      </c>
      <c r="C606" s="5"/>
      <c r="D606" s="5"/>
      <c r="E606" s="5"/>
      <c r="F606" s="5"/>
      <c r="G606" s="7"/>
      <c r="H606" s="7"/>
      <c r="I606" s="8"/>
      <c r="J606" s="9">
        <f>SUBTOTAL(9,J605:J605)</f>
        <v>96757500</v>
      </c>
      <c r="K606" s="9">
        <f>SUBTOTAL(9,K605:K605)</f>
        <v>112238699.99999999</v>
      </c>
    </row>
    <row r="607" spans="1:11" outlineLevel="1" x14ac:dyDescent="0.2">
      <c r="A607" s="6" t="s">
        <v>71</v>
      </c>
      <c r="B607" s="5"/>
      <c r="C607" s="5"/>
      <c r="D607" s="5"/>
      <c r="E607" s="5"/>
      <c r="F607" s="5"/>
      <c r="G607" s="7"/>
      <c r="H607" s="7"/>
      <c r="I607" s="8"/>
      <c r="J607" s="9">
        <f>SUBTOTAL(9,J533:J605)</f>
        <v>674562250</v>
      </c>
      <c r="K607" s="9">
        <f>SUBTOTAL(9,K533:K605)</f>
        <v>782492210</v>
      </c>
    </row>
    <row r="608" spans="1:11" outlineLevel="3" x14ac:dyDescent="0.2">
      <c r="A608" s="6">
        <v>41403</v>
      </c>
      <c r="B608" s="5" t="s">
        <v>28</v>
      </c>
      <c r="C608" s="5" t="s">
        <v>15</v>
      </c>
      <c r="D608" s="5" t="s">
        <v>30</v>
      </c>
      <c r="E608" s="5" t="s">
        <v>36</v>
      </c>
      <c r="F608" s="5">
        <v>250</v>
      </c>
      <c r="G608" s="7">
        <v>40</v>
      </c>
      <c r="H608" s="7">
        <v>2500</v>
      </c>
      <c r="I608" s="8">
        <v>2.5000000000000001E-2</v>
      </c>
      <c r="J608" s="9">
        <f>G608*H608*(1-I608)</f>
        <v>97500</v>
      </c>
      <c r="K608" s="9">
        <f>J608*1.16</f>
        <v>113099.99999999999</v>
      </c>
    </row>
    <row r="609" spans="1:11" outlineLevel="3" x14ac:dyDescent="0.2">
      <c r="A609" s="6">
        <v>41403</v>
      </c>
      <c r="B609" s="5" t="s">
        <v>28</v>
      </c>
      <c r="C609" s="5" t="s">
        <v>20</v>
      </c>
      <c r="D609" s="5" t="s">
        <v>30</v>
      </c>
      <c r="E609" s="5" t="s">
        <v>36</v>
      </c>
      <c r="F609" s="5">
        <v>500</v>
      </c>
      <c r="G609" s="7">
        <v>40</v>
      </c>
      <c r="H609" s="7">
        <v>5000</v>
      </c>
      <c r="I609" s="8">
        <v>2.5000000000000001E-2</v>
      </c>
      <c r="J609" s="9">
        <f>G609*H609*(1-I609)</f>
        <v>195000</v>
      </c>
      <c r="K609" s="9">
        <f>J609*1.16</f>
        <v>226199.99999999997</v>
      </c>
    </row>
    <row r="610" spans="1:11" outlineLevel="2" x14ac:dyDescent="0.2">
      <c r="A610" s="6"/>
      <c r="B610" s="5" t="s">
        <v>91</v>
      </c>
      <c r="C610" s="5"/>
      <c r="D610" s="5"/>
      <c r="E610" s="5"/>
      <c r="F610" s="5"/>
      <c r="G610" s="7"/>
      <c r="H610" s="7"/>
      <c r="I610" s="8"/>
      <c r="J610" s="9">
        <f>SUBTOTAL(9,J608:J609)</f>
        <v>292500</v>
      </c>
      <c r="K610" s="9">
        <f>SUBTOTAL(9,K608:K609)</f>
        <v>339299.99999999994</v>
      </c>
    </row>
    <row r="611" spans="1:11" outlineLevel="3" x14ac:dyDescent="0.2">
      <c r="A611" s="6">
        <v>41403</v>
      </c>
      <c r="B611" s="5" t="s">
        <v>29</v>
      </c>
      <c r="C611" s="5" t="s">
        <v>15</v>
      </c>
      <c r="D611" s="5" t="s">
        <v>30</v>
      </c>
      <c r="E611" s="5" t="s">
        <v>36</v>
      </c>
      <c r="F611" s="5">
        <v>1500</v>
      </c>
      <c r="G611" s="7">
        <v>20</v>
      </c>
      <c r="H611" s="7">
        <v>15000</v>
      </c>
      <c r="I611" s="8">
        <v>2.5000000000000001E-2</v>
      </c>
      <c r="J611" s="9">
        <f>G611*H611*(1-I611)</f>
        <v>292500</v>
      </c>
      <c r="K611" s="9">
        <f>J611*1.16</f>
        <v>339300</v>
      </c>
    </row>
    <row r="612" spans="1:11" outlineLevel="2" x14ac:dyDescent="0.2">
      <c r="A612" s="6"/>
      <c r="B612" s="5" t="s">
        <v>92</v>
      </c>
      <c r="C612" s="5"/>
      <c r="D612" s="5"/>
      <c r="E612" s="5"/>
      <c r="F612" s="5"/>
      <c r="G612" s="7"/>
      <c r="H612" s="7"/>
      <c r="I612" s="8"/>
      <c r="J612" s="9">
        <f>SUBTOTAL(9,J611:J611)</f>
        <v>292500</v>
      </c>
      <c r="K612" s="9">
        <f>SUBTOTAL(9,K611:K611)</f>
        <v>339300</v>
      </c>
    </row>
    <row r="613" spans="1:11" outlineLevel="3" x14ac:dyDescent="0.2">
      <c r="A613" s="6">
        <v>41403</v>
      </c>
      <c r="B613" s="5" t="s">
        <v>27</v>
      </c>
      <c r="C613" s="5" t="s">
        <v>11</v>
      </c>
      <c r="D613" s="5" t="s">
        <v>30</v>
      </c>
      <c r="E613" s="5" t="s">
        <v>36</v>
      </c>
      <c r="F613" s="5">
        <v>5000</v>
      </c>
      <c r="G613" s="7">
        <v>100</v>
      </c>
      <c r="H613" s="7">
        <v>5000</v>
      </c>
      <c r="I613" s="8">
        <v>2.5000000000000001E-2</v>
      </c>
      <c r="J613" s="9">
        <f>G613*H613*(1-I613)</f>
        <v>487500</v>
      </c>
      <c r="K613" s="9">
        <f>J613*1.16</f>
        <v>565500</v>
      </c>
    </row>
    <row r="614" spans="1:11" outlineLevel="2" x14ac:dyDescent="0.2">
      <c r="A614" s="6"/>
      <c r="B614" s="5" t="s">
        <v>89</v>
      </c>
      <c r="C614" s="5"/>
      <c r="D614" s="5"/>
      <c r="E614" s="5"/>
      <c r="F614" s="5"/>
      <c r="G614" s="7"/>
      <c r="H614" s="7"/>
      <c r="I614" s="8"/>
      <c r="J614" s="9">
        <f>SUBTOTAL(9,J613:J613)</f>
        <v>487500</v>
      </c>
      <c r="K614" s="9">
        <f>SUBTOTAL(9,K613:K613)</f>
        <v>565500</v>
      </c>
    </row>
    <row r="615" spans="1:11" outlineLevel="3" x14ac:dyDescent="0.2">
      <c r="A615" s="6">
        <v>41403</v>
      </c>
      <c r="B615" s="5" t="s">
        <v>26</v>
      </c>
      <c r="C615" s="5" t="s">
        <v>11</v>
      </c>
      <c r="D615" s="5" t="s">
        <v>30</v>
      </c>
      <c r="E615" s="5" t="s">
        <v>36</v>
      </c>
      <c r="F615" s="5">
        <v>500</v>
      </c>
      <c r="G615" s="7">
        <v>200</v>
      </c>
      <c r="H615" s="7">
        <v>5000</v>
      </c>
      <c r="I615" s="8">
        <v>2.5000000000000001E-2</v>
      </c>
      <c r="J615" s="9">
        <f>G615*H615*(1-I615)</f>
        <v>975000</v>
      </c>
      <c r="K615" s="9">
        <f>J615*1.16</f>
        <v>1131000</v>
      </c>
    </row>
    <row r="616" spans="1:11" outlineLevel="2" x14ac:dyDescent="0.2">
      <c r="A616" s="6"/>
      <c r="B616" s="5" t="s">
        <v>93</v>
      </c>
      <c r="C616" s="5"/>
      <c r="D616" s="5"/>
      <c r="E616" s="5"/>
      <c r="F616" s="5"/>
      <c r="G616" s="7"/>
      <c r="H616" s="7"/>
      <c r="I616" s="8"/>
      <c r="J616" s="9">
        <f>SUBTOTAL(9,J615:J615)</f>
        <v>975000</v>
      </c>
      <c r="K616" s="9">
        <f>SUBTOTAL(9,K615:K615)</f>
        <v>1131000</v>
      </c>
    </row>
    <row r="617" spans="1:11" outlineLevel="3" x14ac:dyDescent="0.2">
      <c r="A617" s="6">
        <v>41403</v>
      </c>
      <c r="B617" s="5" t="s">
        <v>25</v>
      </c>
      <c r="C617" s="5" t="s">
        <v>15</v>
      </c>
      <c r="D617" s="5" t="s">
        <v>30</v>
      </c>
      <c r="E617" s="5" t="s">
        <v>36</v>
      </c>
      <c r="F617" s="5">
        <v>2000</v>
      </c>
      <c r="G617" s="7">
        <v>50</v>
      </c>
      <c r="H617" s="7">
        <v>20000</v>
      </c>
      <c r="I617" s="8">
        <v>2.5000000000000001E-2</v>
      </c>
      <c r="J617" s="9">
        <f>G617*H617*(1-I617)</f>
        <v>975000</v>
      </c>
      <c r="K617" s="9">
        <f>J617*1.16</f>
        <v>1131000</v>
      </c>
    </row>
    <row r="618" spans="1:11" outlineLevel="2" x14ac:dyDescent="0.2">
      <c r="A618" s="6"/>
      <c r="B618" s="5" t="s">
        <v>90</v>
      </c>
      <c r="C618" s="5"/>
      <c r="D618" s="5"/>
      <c r="E618" s="5"/>
      <c r="F618" s="5"/>
      <c r="G618" s="7"/>
      <c r="H618" s="7"/>
      <c r="I618" s="8"/>
      <c r="J618" s="9">
        <f>SUBTOTAL(9,J617:J617)</f>
        <v>975000</v>
      </c>
      <c r="K618" s="9">
        <f>SUBTOTAL(9,K617:K617)</f>
        <v>1131000</v>
      </c>
    </row>
    <row r="619" spans="1:11" outlineLevel="3" x14ac:dyDescent="0.2">
      <c r="A619" s="6">
        <v>41403</v>
      </c>
      <c r="B619" s="5" t="s">
        <v>29</v>
      </c>
      <c r="C619" s="5" t="s">
        <v>19</v>
      </c>
      <c r="D619" s="5" t="s">
        <v>30</v>
      </c>
      <c r="E619" s="5" t="s">
        <v>36</v>
      </c>
      <c r="F619" s="5">
        <v>250</v>
      </c>
      <c r="G619" s="7">
        <v>690</v>
      </c>
      <c r="H619" s="7">
        <v>2500</v>
      </c>
      <c r="I619" s="8">
        <v>2.5000000000000001E-2</v>
      </c>
      <c r="J619" s="9">
        <f>G619*H619*(1-I619)</f>
        <v>1681875</v>
      </c>
      <c r="K619" s="9">
        <f>J619*1.16</f>
        <v>1950974.9999999998</v>
      </c>
    </row>
    <row r="620" spans="1:11" outlineLevel="2" x14ac:dyDescent="0.2">
      <c r="A620" s="6"/>
      <c r="B620" s="5" t="s">
        <v>92</v>
      </c>
      <c r="C620" s="5"/>
      <c r="D620" s="5"/>
      <c r="E620" s="5"/>
      <c r="F620" s="5"/>
      <c r="G620" s="7"/>
      <c r="H620" s="7"/>
      <c r="I620" s="8"/>
      <c r="J620" s="9">
        <f>SUBTOTAL(9,J619:J619)</f>
        <v>1681875</v>
      </c>
      <c r="K620" s="9">
        <f>SUBTOTAL(9,K619:K619)</f>
        <v>1950974.9999999998</v>
      </c>
    </row>
    <row r="621" spans="1:11" outlineLevel="3" x14ac:dyDescent="0.2">
      <c r="A621" s="6">
        <v>41403</v>
      </c>
      <c r="B621" s="5" t="s">
        <v>26</v>
      </c>
      <c r="C621" s="5" t="s">
        <v>20</v>
      </c>
      <c r="D621" s="5" t="s">
        <v>30</v>
      </c>
      <c r="E621" s="5" t="s">
        <v>36</v>
      </c>
      <c r="F621" s="5">
        <v>1000</v>
      </c>
      <c r="G621" s="7">
        <v>200</v>
      </c>
      <c r="H621" s="7">
        <v>10000</v>
      </c>
      <c r="I621" s="8">
        <v>2.5000000000000001E-2</v>
      </c>
      <c r="J621" s="9">
        <f>G621*H621*(1-I621)</f>
        <v>1950000</v>
      </c>
      <c r="K621" s="9">
        <f>J621*1.16</f>
        <v>2262000</v>
      </c>
    </row>
    <row r="622" spans="1:11" outlineLevel="3" x14ac:dyDescent="0.2">
      <c r="A622" s="6">
        <v>41403</v>
      </c>
      <c r="B622" s="5" t="s">
        <v>26</v>
      </c>
      <c r="C622" s="5" t="s">
        <v>12</v>
      </c>
      <c r="D622" s="5" t="s">
        <v>30</v>
      </c>
      <c r="E622" s="5" t="s">
        <v>36</v>
      </c>
      <c r="F622" s="5">
        <v>250</v>
      </c>
      <c r="G622" s="7">
        <v>1170</v>
      </c>
      <c r="H622" s="7">
        <v>2500</v>
      </c>
      <c r="I622" s="8">
        <v>2.5000000000000001E-2</v>
      </c>
      <c r="J622" s="9">
        <f>G622*H622*(1-I622)</f>
        <v>2851875</v>
      </c>
      <c r="K622" s="9">
        <f>J622*1.16</f>
        <v>3308175</v>
      </c>
    </row>
    <row r="623" spans="1:11" outlineLevel="2" x14ac:dyDescent="0.2">
      <c r="A623" s="6"/>
      <c r="B623" s="5" t="s">
        <v>93</v>
      </c>
      <c r="C623" s="5"/>
      <c r="D623" s="5"/>
      <c r="E623" s="5"/>
      <c r="F623" s="5"/>
      <c r="G623" s="7"/>
      <c r="H623" s="7"/>
      <c r="I623" s="8"/>
      <c r="J623" s="9">
        <f>SUBTOTAL(9,J621:J622)</f>
        <v>4801875</v>
      </c>
      <c r="K623" s="9">
        <f>SUBTOTAL(9,K621:K622)</f>
        <v>5570175</v>
      </c>
    </row>
    <row r="624" spans="1:11" outlineLevel="3" x14ac:dyDescent="0.2">
      <c r="A624" s="6">
        <v>41403</v>
      </c>
      <c r="B624" s="5" t="s">
        <v>27</v>
      </c>
      <c r="C624" s="5" t="s">
        <v>20</v>
      </c>
      <c r="D624" s="5" t="s">
        <v>30</v>
      </c>
      <c r="E624" s="5" t="s">
        <v>36</v>
      </c>
      <c r="F624" s="5">
        <v>3000</v>
      </c>
      <c r="G624" s="7">
        <v>100</v>
      </c>
      <c r="H624" s="7">
        <v>30000</v>
      </c>
      <c r="I624" s="8">
        <v>2.5000000000000001E-2</v>
      </c>
      <c r="J624" s="9">
        <f>G624*H624*(1-I624)</f>
        <v>2925000</v>
      </c>
      <c r="K624" s="9">
        <f>J624*1.16</f>
        <v>3392999.9999999995</v>
      </c>
    </row>
    <row r="625" spans="1:11" outlineLevel="3" x14ac:dyDescent="0.2">
      <c r="A625" s="6">
        <v>41403</v>
      </c>
      <c r="B625" s="5" t="s">
        <v>27</v>
      </c>
      <c r="C625" s="5" t="s">
        <v>16</v>
      </c>
      <c r="D625" s="5" t="s">
        <v>30</v>
      </c>
      <c r="E625" s="5" t="s">
        <v>36</v>
      </c>
      <c r="F625" s="5">
        <v>1000</v>
      </c>
      <c r="G625" s="7">
        <v>330</v>
      </c>
      <c r="H625" s="7">
        <v>10000</v>
      </c>
      <c r="I625" s="8">
        <v>2.5000000000000001E-2</v>
      </c>
      <c r="J625" s="9">
        <f>G625*H625*(1-I625)</f>
        <v>3217500</v>
      </c>
      <c r="K625" s="9">
        <f>J625*1.16</f>
        <v>3732299.9999999995</v>
      </c>
    </row>
    <row r="626" spans="1:11" outlineLevel="3" x14ac:dyDescent="0.2">
      <c r="A626" s="6">
        <v>41403</v>
      </c>
      <c r="B626" s="5" t="s">
        <v>27</v>
      </c>
      <c r="C626" s="5" t="s">
        <v>10</v>
      </c>
      <c r="D626" s="5" t="s">
        <v>30</v>
      </c>
      <c r="E626" s="5" t="s">
        <v>36</v>
      </c>
      <c r="F626" s="5">
        <v>250</v>
      </c>
      <c r="G626" s="7">
        <v>1530</v>
      </c>
      <c r="H626" s="7">
        <v>2500</v>
      </c>
      <c r="I626" s="8">
        <v>2.5000000000000001E-2</v>
      </c>
      <c r="J626" s="9">
        <f>G626*H626*(1-I626)</f>
        <v>3729375</v>
      </c>
      <c r="K626" s="9">
        <f>J626*1.16</f>
        <v>4326075</v>
      </c>
    </row>
    <row r="627" spans="1:11" outlineLevel="2" x14ac:dyDescent="0.2">
      <c r="A627" s="6"/>
      <c r="B627" s="5" t="s">
        <v>89</v>
      </c>
      <c r="C627" s="5"/>
      <c r="D627" s="5"/>
      <c r="E627" s="5"/>
      <c r="F627" s="5"/>
      <c r="G627" s="7"/>
      <c r="H627" s="7"/>
      <c r="I627" s="8"/>
      <c r="J627" s="9">
        <f>SUBTOTAL(9,J624:J626)</f>
        <v>9871875</v>
      </c>
      <c r="K627" s="9">
        <f>SUBTOTAL(9,K624:K626)</f>
        <v>11451375</v>
      </c>
    </row>
    <row r="628" spans="1:11" outlineLevel="3" x14ac:dyDescent="0.2">
      <c r="A628" s="6">
        <v>41403</v>
      </c>
      <c r="B628" s="5" t="s">
        <v>28</v>
      </c>
      <c r="C628" s="5" t="s">
        <v>21</v>
      </c>
      <c r="D628" s="5" t="s">
        <v>30</v>
      </c>
      <c r="E628" s="5" t="s">
        <v>36</v>
      </c>
      <c r="F628" s="5">
        <v>5000</v>
      </c>
      <c r="G628" s="7">
        <v>810</v>
      </c>
      <c r="H628" s="7">
        <v>5000</v>
      </c>
      <c r="I628" s="8">
        <v>2.5000000000000001E-2</v>
      </c>
      <c r="J628" s="9">
        <f>G628*H628*(1-I628)</f>
        <v>3948750</v>
      </c>
      <c r="K628" s="9">
        <f>J628*1.16</f>
        <v>4580550</v>
      </c>
    </row>
    <row r="629" spans="1:11" outlineLevel="2" x14ac:dyDescent="0.2">
      <c r="A629" s="6"/>
      <c r="B629" s="5" t="s">
        <v>91</v>
      </c>
      <c r="C629" s="5"/>
      <c r="D629" s="5"/>
      <c r="E629" s="5"/>
      <c r="F629" s="5"/>
      <c r="G629" s="7"/>
      <c r="H629" s="7"/>
      <c r="I629" s="8"/>
      <c r="J629" s="9">
        <f>SUBTOTAL(9,J628:J628)</f>
        <v>3948750</v>
      </c>
      <c r="K629" s="9">
        <f>SUBTOTAL(9,K628:K628)</f>
        <v>4580550</v>
      </c>
    </row>
    <row r="630" spans="1:11" outlineLevel="3" x14ac:dyDescent="0.2">
      <c r="A630" s="6">
        <v>41403</v>
      </c>
      <c r="B630" s="5" t="s">
        <v>29</v>
      </c>
      <c r="C630" s="5" t="s">
        <v>14</v>
      </c>
      <c r="D630" s="5" t="s">
        <v>30</v>
      </c>
      <c r="E630" s="5" t="s">
        <v>36</v>
      </c>
      <c r="F630" s="5">
        <v>1000</v>
      </c>
      <c r="G630" s="7">
        <v>450</v>
      </c>
      <c r="H630" s="7">
        <v>10000</v>
      </c>
      <c r="I630" s="8">
        <v>2.5000000000000001E-2</v>
      </c>
      <c r="J630" s="9">
        <f>G630*H630*(1-I630)</f>
        <v>4387500</v>
      </c>
      <c r="K630" s="9">
        <f>J630*1.16</f>
        <v>5089500</v>
      </c>
    </row>
    <row r="631" spans="1:11" outlineLevel="2" x14ac:dyDescent="0.2">
      <c r="A631" s="6"/>
      <c r="B631" s="5" t="s">
        <v>92</v>
      </c>
      <c r="C631" s="5"/>
      <c r="D631" s="5"/>
      <c r="E631" s="5"/>
      <c r="F631" s="5"/>
      <c r="G631" s="7"/>
      <c r="H631" s="7"/>
      <c r="I631" s="8"/>
      <c r="J631" s="9">
        <f>SUBTOTAL(9,J630:J630)</f>
        <v>4387500</v>
      </c>
      <c r="K631" s="9">
        <f>SUBTOTAL(9,K630:K630)</f>
        <v>5089500</v>
      </c>
    </row>
    <row r="632" spans="1:11" outlineLevel="3" x14ac:dyDescent="0.2">
      <c r="A632" s="6">
        <v>41403</v>
      </c>
      <c r="B632" s="5" t="s">
        <v>27</v>
      </c>
      <c r="C632" s="5" t="s">
        <v>21</v>
      </c>
      <c r="D632" s="5" t="s">
        <v>30</v>
      </c>
      <c r="E632" s="5" t="s">
        <v>36</v>
      </c>
      <c r="F632" s="5">
        <v>500</v>
      </c>
      <c r="G632" s="7">
        <v>930</v>
      </c>
      <c r="H632" s="7">
        <v>5000</v>
      </c>
      <c r="I632" s="8">
        <v>2.5000000000000001E-2</v>
      </c>
      <c r="J632" s="9">
        <f>G632*H632*(1-I632)</f>
        <v>4533750</v>
      </c>
      <c r="K632" s="9">
        <f>J632*1.16</f>
        <v>5259150</v>
      </c>
    </row>
    <row r="633" spans="1:11" outlineLevel="2" x14ac:dyDescent="0.2">
      <c r="A633" s="6"/>
      <c r="B633" s="5" t="s">
        <v>89</v>
      </c>
      <c r="C633" s="5"/>
      <c r="D633" s="5"/>
      <c r="E633" s="5"/>
      <c r="F633" s="5"/>
      <c r="G633" s="7"/>
      <c r="H633" s="7"/>
      <c r="I633" s="8"/>
      <c r="J633" s="9">
        <f>SUBTOTAL(9,J632:J632)</f>
        <v>4533750</v>
      </c>
      <c r="K633" s="9">
        <f>SUBTOTAL(9,K632:K632)</f>
        <v>5259150</v>
      </c>
    </row>
    <row r="634" spans="1:11" outlineLevel="3" x14ac:dyDescent="0.2">
      <c r="A634" s="6">
        <v>41403</v>
      </c>
      <c r="B634" s="5" t="s">
        <v>25</v>
      </c>
      <c r="C634" s="5" t="s">
        <v>13</v>
      </c>
      <c r="D634" s="5" t="s">
        <v>30</v>
      </c>
      <c r="E634" s="5" t="s">
        <v>36</v>
      </c>
      <c r="F634" s="5">
        <v>250</v>
      </c>
      <c r="G634" s="7">
        <v>2370</v>
      </c>
      <c r="H634" s="7">
        <v>2500</v>
      </c>
      <c r="I634" s="8">
        <v>2.5000000000000001E-2</v>
      </c>
      <c r="J634" s="9">
        <f>G634*H634*(1-I634)</f>
        <v>5776875</v>
      </c>
      <c r="K634" s="9">
        <f>J634*1.16</f>
        <v>6701175</v>
      </c>
    </row>
    <row r="635" spans="1:11" outlineLevel="2" x14ac:dyDescent="0.2">
      <c r="A635" s="6"/>
      <c r="B635" s="5" t="s">
        <v>90</v>
      </c>
      <c r="C635" s="5"/>
      <c r="D635" s="5"/>
      <c r="E635" s="5"/>
      <c r="F635" s="5"/>
      <c r="G635" s="7"/>
      <c r="H635" s="7"/>
      <c r="I635" s="8"/>
      <c r="J635" s="9">
        <f>SUBTOTAL(9,J634:J634)</f>
        <v>5776875</v>
      </c>
      <c r="K635" s="9">
        <f>SUBTOTAL(9,K634:K634)</f>
        <v>6701175</v>
      </c>
    </row>
    <row r="636" spans="1:11" outlineLevel="3" x14ac:dyDescent="0.2">
      <c r="A636" s="6">
        <v>41403</v>
      </c>
      <c r="B636" s="5" t="s">
        <v>28</v>
      </c>
      <c r="C636" s="5" t="s">
        <v>16</v>
      </c>
      <c r="D636" s="5" t="s">
        <v>30</v>
      </c>
      <c r="E636" s="5" t="s">
        <v>36</v>
      </c>
      <c r="F636" s="5">
        <v>3000</v>
      </c>
      <c r="G636" s="7">
        <v>210</v>
      </c>
      <c r="H636" s="7">
        <v>30000</v>
      </c>
      <c r="I636" s="8">
        <v>2.5000000000000001E-2</v>
      </c>
      <c r="J636" s="9">
        <f>G636*H636*(1-I636)</f>
        <v>6142500</v>
      </c>
      <c r="K636" s="9">
        <f>J636*1.16</f>
        <v>7125299.9999999991</v>
      </c>
    </row>
    <row r="637" spans="1:11" outlineLevel="2" x14ac:dyDescent="0.2">
      <c r="A637" s="6"/>
      <c r="B637" s="5" t="s">
        <v>91</v>
      </c>
      <c r="C637" s="5"/>
      <c r="D637" s="5"/>
      <c r="E637" s="5"/>
      <c r="F637" s="5"/>
      <c r="G637" s="7"/>
      <c r="H637" s="7"/>
      <c r="I637" s="8"/>
      <c r="J637" s="9">
        <f>SUBTOTAL(9,J636:J636)</f>
        <v>6142500</v>
      </c>
      <c r="K637" s="9">
        <f>SUBTOTAL(9,K636:K636)</f>
        <v>7125299.9999999991</v>
      </c>
    </row>
    <row r="638" spans="1:11" outlineLevel="3" x14ac:dyDescent="0.2">
      <c r="A638" s="6">
        <v>41403</v>
      </c>
      <c r="B638" s="5" t="s">
        <v>25</v>
      </c>
      <c r="C638" s="5" t="s">
        <v>14</v>
      </c>
      <c r="D638" s="5" t="s">
        <v>30</v>
      </c>
      <c r="E638" s="5" t="s">
        <v>36</v>
      </c>
      <c r="F638" s="5">
        <v>3000</v>
      </c>
      <c r="G638" s="7">
        <v>210</v>
      </c>
      <c r="H638" s="7">
        <v>30000</v>
      </c>
      <c r="I638" s="8">
        <v>2.5000000000000001E-2</v>
      </c>
      <c r="J638" s="9">
        <f>G638*H638*(1-I638)</f>
        <v>6142500</v>
      </c>
      <c r="K638" s="9">
        <f>J638*1.16</f>
        <v>7125299.9999999991</v>
      </c>
    </row>
    <row r="639" spans="1:11" outlineLevel="3" x14ac:dyDescent="0.2">
      <c r="A639" s="6">
        <v>41403</v>
      </c>
      <c r="B639" s="5" t="s">
        <v>25</v>
      </c>
      <c r="C639" s="5" t="s">
        <v>12</v>
      </c>
      <c r="D639" s="5" t="s">
        <v>30</v>
      </c>
      <c r="E639" s="5" t="s">
        <v>36</v>
      </c>
      <c r="F639" s="5">
        <v>5000</v>
      </c>
      <c r="G639" s="7">
        <v>1410</v>
      </c>
      <c r="H639" s="7">
        <v>5000</v>
      </c>
      <c r="I639" s="8">
        <v>2.5000000000000001E-2</v>
      </c>
      <c r="J639" s="9">
        <f>G639*H639*(1-I639)</f>
        <v>6873750</v>
      </c>
      <c r="K639" s="9">
        <f>J639*1.16</f>
        <v>7973549.9999999991</v>
      </c>
    </row>
    <row r="640" spans="1:11" outlineLevel="2" x14ac:dyDescent="0.2">
      <c r="A640" s="6"/>
      <c r="B640" s="5" t="s">
        <v>90</v>
      </c>
      <c r="C640" s="5"/>
      <c r="D640" s="5"/>
      <c r="E640" s="5"/>
      <c r="F640" s="5"/>
      <c r="G640" s="7"/>
      <c r="H640" s="7"/>
      <c r="I640" s="8"/>
      <c r="J640" s="9">
        <f>SUBTOTAL(9,J638:J639)</f>
        <v>13016250</v>
      </c>
      <c r="K640" s="9">
        <f>SUBTOTAL(9,K638:K639)</f>
        <v>15098849.999999998</v>
      </c>
    </row>
    <row r="641" spans="1:11" outlineLevel="3" x14ac:dyDescent="0.2">
      <c r="A641" s="6">
        <v>41403</v>
      </c>
      <c r="B641" s="5" t="s">
        <v>28</v>
      </c>
      <c r="C641" s="5" t="s">
        <v>23</v>
      </c>
      <c r="D641" s="5" t="s">
        <v>30</v>
      </c>
      <c r="E641" s="5" t="s">
        <v>36</v>
      </c>
      <c r="F641" s="5">
        <v>250</v>
      </c>
      <c r="G641" s="7">
        <v>3210</v>
      </c>
      <c r="H641" s="7">
        <v>2500</v>
      </c>
      <c r="I641" s="8">
        <v>2.5000000000000001E-2</v>
      </c>
      <c r="J641" s="9">
        <f>G641*H641*(1-I641)</f>
        <v>7824375</v>
      </c>
      <c r="K641" s="9">
        <f>J641*1.16</f>
        <v>9076275</v>
      </c>
    </row>
    <row r="642" spans="1:11" outlineLevel="2" x14ac:dyDescent="0.2">
      <c r="A642" s="6"/>
      <c r="B642" s="5" t="s">
        <v>91</v>
      </c>
      <c r="C642" s="5"/>
      <c r="D642" s="5"/>
      <c r="E642" s="5"/>
      <c r="F642" s="5"/>
      <c r="G642" s="7"/>
      <c r="H642" s="7"/>
      <c r="I642" s="8"/>
      <c r="J642" s="9">
        <f>SUBTOTAL(9,J641:J641)</f>
        <v>7824375</v>
      </c>
      <c r="K642" s="9">
        <f>SUBTOTAL(9,K641:K641)</f>
        <v>9076275</v>
      </c>
    </row>
    <row r="643" spans="1:11" outlineLevel="3" x14ac:dyDescent="0.2">
      <c r="A643" s="6">
        <v>41403</v>
      </c>
      <c r="B643" s="5" t="s">
        <v>29</v>
      </c>
      <c r="C643" s="5" t="s">
        <v>16</v>
      </c>
      <c r="D643" s="5" t="s">
        <v>30</v>
      </c>
      <c r="E643" s="5" t="s">
        <v>36</v>
      </c>
      <c r="F643" s="5">
        <v>500</v>
      </c>
      <c r="G643" s="7">
        <v>1650</v>
      </c>
      <c r="H643" s="7">
        <v>5000</v>
      </c>
      <c r="I643" s="8">
        <v>2.5000000000000001E-2</v>
      </c>
      <c r="J643" s="9">
        <f>G643*H643*(1-I643)</f>
        <v>8043750</v>
      </c>
      <c r="K643" s="9">
        <f>J643*1.16</f>
        <v>9330750</v>
      </c>
    </row>
    <row r="644" spans="1:11" outlineLevel="2" x14ac:dyDescent="0.2">
      <c r="A644" s="6"/>
      <c r="B644" s="5" t="s">
        <v>92</v>
      </c>
      <c r="C644" s="5"/>
      <c r="D644" s="5"/>
      <c r="E644" s="5"/>
      <c r="F644" s="5"/>
      <c r="G644" s="7"/>
      <c r="H644" s="7"/>
      <c r="I644" s="8"/>
      <c r="J644" s="9">
        <f>SUBTOTAL(9,J643:J643)</f>
        <v>8043750</v>
      </c>
      <c r="K644" s="9">
        <f>SUBTOTAL(9,K643:K643)</f>
        <v>9330750</v>
      </c>
    </row>
    <row r="645" spans="1:11" outlineLevel="3" x14ac:dyDescent="0.2">
      <c r="A645" s="6">
        <v>41403</v>
      </c>
      <c r="B645" s="5" t="s">
        <v>26</v>
      </c>
      <c r="C645" s="5" t="s">
        <v>10</v>
      </c>
      <c r="D645" s="5" t="s">
        <v>30</v>
      </c>
      <c r="E645" s="5" t="s">
        <v>36</v>
      </c>
      <c r="F645" s="5">
        <v>5000</v>
      </c>
      <c r="G645" s="7">
        <v>1650</v>
      </c>
      <c r="H645" s="7">
        <v>5000</v>
      </c>
      <c r="I645" s="8">
        <v>2.5000000000000001E-2</v>
      </c>
      <c r="J645" s="9">
        <f>G645*H645*(1-I645)</f>
        <v>8043750</v>
      </c>
      <c r="K645" s="9">
        <f>J645*1.16</f>
        <v>9330750</v>
      </c>
    </row>
    <row r="646" spans="1:11" outlineLevel="2" x14ac:dyDescent="0.2">
      <c r="A646" s="6"/>
      <c r="B646" s="5" t="s">
        <v>93</v>
      </c>
      <c r="C646" s="5"/>
      <c r="D646" s="5"/>
      <c r="E646" s="5"/>
      <c r="F646" s="5"/>
      <c r="G646" s="7"/>
      <c r="H646" s="7"/>
      <c r="I646" s="8"/>
      <c r="J646" s="9">
        <f>SUBTOTAL(9,J645:J645)</f>
        <v>8043750</v>
      </c>
      <c r="K646" s="9">
        <f>SUBTOTAL(9,K645:K645)</f>
        <v>9330750</v>
      </c>
    </row>
    <row r="647" spans="1:11" outlineLevel="3" x14ac:dyDescent="0.2">
      <c r="A647" s="6">
        <v>41403</v>
      </c>
      <c r="B647" s="5" t="s">
        <v>25</v>
      </c>
      <c r="C647" s="5" t="s">
        <v>19</v>
      </c>
      <c r="D647" s="5" t="s">
        <v>30</v>
      </c>
      <c r="E647" s="5" t="s">
        <v>36</v>
      </c>
      <c r="F647" s="5">
        <v>1500</v>
      </c>
      <c r="G647" s="7">
        <v>570</v>
      </c>
      <c r="H647" s="7">
        <v>15000</v>
      </c>
      <c r="I647" s="8">
        <v>2.5000000000000001E-2</v>
      </c>
      <c r="J647" s="9">
        <f>G647*H647*(1-I647)</f>
        <v>8336250</v>
      </c>
      <c r="K647" s="9">
        <f>J647*1.16</f>
        <v>9670050</v>
      </c>
    </row>
    <row r="648" spans="1:11" outlineLevel="3" x14ac:dyDescent="0.2">
      <c r="A648" s="6">
        <v>41403</v>
      </c>
      <c r="B648" s="5" t="s">
        <v>25</v>
      </c>
      <c r="C648" s="5" t="s">
        <v>18</v>
      </c>
      <c r="D648" s="5" t="s">
        <v>30</v>
      </c>
      <c r="E648" s="5" t="s">
        <v>36</v>
      </c>
      <c r="F648" s="5">
        <v>500</v>
      </c>
      <c r="G648" s="7">
        <v>1770</v>
      </c>
      <c r="H648" s="7">
        <v>5000</v>
      </c>
      <c r="I648" s="8">
        <v>2.5000000000000001E-2</v>
      </c>
      <c r="J648" s="9">
        <f>G648*H648*(1-I648)</f>
        <v>8628750</v>
      </c>
      <c r="K648" s="9">
        <f>J648*1.16</f>
        <v>10009350</v>
      </c>
    </row>
    <row r="649" spans="1:11" outlineLevel="2" x14ac:dyDescent="0.2">
      <c r="A649" s="6"/>
      <c r="B649" s="5" t="s">
        <v>90</v>
      </c>
      <c r="C649" s="5"/>
      <c r="D649" s="5"/>
      <c r="E649" s="5"/>
      <c r="F649" s="5"/>
      <c r="G649" s="7"/>
      <c r="H649" s="7"/>
      <c r="I649" s="8"/>
      <c r="J649" s="9">
        <f>SUBTOTAL(9,J647:J648)</f>
        <v>16965000</v>
      </c>
      <c r="K649" s="9">
        <f>SUBTOTAL(9,K647:K648)</f>
        <v>19679400</v>
      </c>
    </row>
    <row r="650" spans="1:11" outlineLevel="3" x14ac:dyDescent="0.2">
      <c r="A650" s="6">
        <v>41403</v>
      </c>
      <c r="B650" s="5" t="s">
        <v>26</v>
      </c>
      <c r="C650" s="5" t="s">
        <v>19</v>
      </c>
      <c r="D650" s="5" t="s">
        <v>30</v>
      </c>
      <c r="E650" s="5" t="s">
        <v>36</v>
      </c>
      <c r="F650" s="5">
        <v>2000</v>
      </c>
      <c r="G650" s="7">
        <v>450</v>
      </c>
      <c r="H650" s="7">
        <v>20000</v>
      </c>
      <c r="I650" s="8">
        <v>2.5000000000000001E-2</v>
      </c>
      <c r="J650" s="9">
        <f>G650*H650*(1-I650)</f>
        <v>8775000</v>
      </c>
      <c r="K650" s="9">
        <f>J650*1.16</f>
        <v>10179000</v>
      </c>
    </row>
    <row r="651" spans="1:11" outlineLevel="2" x14ac:dyDescent="0.2">
      <c r="A651" s="6"/>
      <c r="B651" s="5" t="s">
        <v>93</v>
      </c>
      <c r="C651" s="5"/>
      <c r="D651" s="5"/>
      <c r="E651" s="5"/>
      <c r="F651" s="5"/>
      <c r="G651" s="7"/>
      <c r="H651" s="7"/>
      <c r="I651" s="8"/>
      <c r="J651" s="9">
        <f>SUBTOTAL(9,J650:J650)</f>
        <v>8775000</v>
      </c>
      <c r="K651" s="9">
        <f>SUBTOTAL(9,K650:K650)</f>
        <v>10179000</v>
      </c>
    </row>
    <row r="652" spans="1:11" outlineLevel="3" x14ac:dyDescent="0.2">
      <c r="A652" s="6">
        <v>41403</v>
      </c>
      <c r="B652" s="5" t="s">
        <v>25</v>
      </c>
      <c r="C652" s="5" t="s">
        <v>17</v>
      </c>
      <c r="D652" s="5" t="s">
        <v>30</v>
      </c>
      <c r="E652" s="5" t="s">
        <v>36</v>
      </c>
      <c r="F652" s="5">
        <v>1000</v>
      </c>
      <c r="G652" s="7">
        <v>1170</v>
      </c>
      <c r="H652" s="7">
        <v>10000</v>
      </c>
      <c r="I652" s="8">
        <v>2.5000000000000001E-2</v>
      </c>
      <c r="J652" s="9">
        <f>G652*H652*(1-I652)</f>
        <v>11407500</v>
      </c>
      <c r="K652" s="9">
        <f>J652*1.16</f>
        <v>13232700</v>
      </c>
    </row>
    <row r="653" spans="1:11" outlineLevel="2" x14ac:dyDescent="0.2">
      <c r="A653" s="6"/>
      <c r="B653" s="5" t="s">
        <v>90</v>
      </c>
      <c r="C653" s="5"/>
      <c r="D653" s="5"/>
      <c r="E653" s="5"/>
      <c r="F653" s="5"/>
      <c r="G653" s="7"/>
      <c r="H653" s="7"/>
      <c r="I653" s="8"/>
      <c r="J653" s="9">
        <f>SUBTOTAL(9,J652:J652)</f>
        <v>11407500</v>
      </c>
      <c r="K653" s="9">
        <f>SUBTOTAL(9,K652:K652)</f>
        <v>13232700</v>
      </c>
    </row>
    <row r="654" spans="1:11" outlineLevel="3" x14ac:dyDescent="0.2">
      <c r="A654" s="6">
        <v>41403</v>
      </c>
      <c r="B654" s="5" t="s">
        <v>29</v>
      </c>
      <c r="C654" s="5" t="s">
        <v>13</v>
      </c>
      <c r="D654" s="5" t="s">
        <v>30</v>
      </c>
      <c r="E654" s="5" t="s">
        <v>36</v>
      </c>
      <c r="F654" s="5">
        <v>5000</v>
      </c>
      <c r="G654" s="7">
        <v>2490</v>
      </c>
      <c r="H654" s="7">
        <v>5000</v>
      </c>
      <c r="I654" s="8">
        <v>2.5000000000000001E-2</v>
      </c>
      <c r="J654" s="9">
        <f>G654*H654*(1-I654)</f>
        <v>12138750</v>
      </c>
      <c r="K654" s="9">
        <f>J654*1.16</f>
        <v>14080949.999999998</v>
      </c>
    </row>
    <row r="655" spans="1:11" outlineLevel="2" x14ac:dyDescent="0.2">
      <c r="A655" s="6"/>
      <c r="B655" s="5" t="s">
        <v>92</v>
      </c>
      <c r="C655" s="5"/>
      <c r="D655" s="5"/>
      <c r="E655" s="5"/>
      <c r="F655" s="5"/>
      <c r="G655" s="7"/>
      <c r="H655" s="7"/>
      <c r="I655" s="8"/>
      <c r="J655" s="9">
        <f>SUBTOTAL(9,J654:J654)</f>
        <v>12138750</v>
      </c>
      <c r="K655" s="9">
        <f>SUBTOTAL(9,K654:K654)</f>
        <v>14080949.999999998</v>
      </c>
    </row>
    <row r="656" spans="1:11" outlineLevel="3" x14ac:dyDescent="0.2">
      <c r="A656" s="6">
        <v>41403</v>
      </c>
      <c r="B656" s="5" t="s">
        <v>28</v>
      </c>
      <c r="C656" s="5" t="s">
        <v>13</v>
      </c>
      <c r="D656" s="5" t="s">
        <v>30</v>
      </c>
      <c r="E656" s="5" t="s">
        <v>36</v>
      </c>
      <c r="F656" s="5">
        <v>500</v>
      </c>
      <c r="G656" s="7">
        <v>2610</v>
      </c>
      <c r="H656" s="7">
        <v>5000</v>
      </c>
      <c r="I656" s="8">
        <v>2.5000000000000001E-2</v>
      </c>
      <c r="J656" s="9">
        <f>G656*H656*(1-I656)</f>
        <v>12723750</v>
      </c>
      <c r="K656" s="9">
        <f>J656*1.16</f>
        <v>14759549.999999998</v>
      </c>
    </row>
    <row r="657" spans="1:11" outlineLevel="3" x14ac:dyDescent="0.2">
      <c r="A657" s="6">
        <v>41403</v>
      </c>
      <c r="B657" s="5" t="s">
        <v>28</v>
      </c>
      <c r="C657" s="5" t="s">
        <v>14</v>
      </c>
      <c r="D657" s="5" t="s">
        <v>30</v>
      </c>
      <c r="E657" s="5" t="s">
        <v>36</v>
      </c>
      <c r="F657" s="5">
        <v>2000</v>
      </c>
      <c r="G657" s="7">
        <v>690</v>
      </c>
      <c r="H657" s="7">
        <v>20000</v>
      </c>
      <c r="I657" s="8">
        <v>2.5000000000000001E-2</v>
      </c>
      <c r="J657" s="9">
        <f>G657*H657*(1-I657)</f>
        <v>13455000</v>
      </c>
      <c r="K657" s="9">
        <f>J657*1.16</f>
        <v>15607799.999999998</v>
      </c>
    </row>
    <row r="658" spans="1:11" outlineLevel="2" x14ac:dyDescent="0.2">
      <c r="A658" s="6"/>
      <c r="B658" s="5" t="s">
        <v>91</v>
      </c>
      <c r="C658" s="5"/>
      <c r="D658" s="5"/>
      <c r="E658" s="5"/>
      <c r="F658" s="5"/>
      <c r="G658" s="7"/>
      <c r="H658" s="7"/>
      <c r="I658" s="8"/>
      <c r="J658" s="9">
        <f>SUBTOTAL(9,J656:J657)</f>
        <v>26178750</v>
      </c>
      <c r="K658" s="9">
        <f>SUBTOTAL(9,K656:K657)</f>
        <v>30367349.999999996</v>
      </c>
    </row>
    <row r="659" spans="1:11" outlineLevel="3" x14ac:dyDescent="0.2">
      <c r="A659" s="6">
        <v>41403</v>
      </c>
      <c r="B659" s="5" t="s">
        <v>27</v>
      </c>
      <c r="C659" s="5" t="s">
        <v>12</v>
      </c>
      <c r="D659" s="5" t="s">
        <v>30</v>
      </c>
      <c r="E659" s="5" t="s">
        <v>36</v>
      </c>
      <c r="F659" s="5">
        <v>1500</v>
      </c>
      <c r="G659" s="7">
        <v>930</v>
      </c>
      <c r="H659" s="7">
        <v>15000</v>
      </c>
      <c r="I659" s="8">
        <v>2.5000000000000001E-2</v>
      </c>
      <c r="J659" s="9">
        <f>G659*H659*(1-I659)</f>
        <v>13601250</v>
      </c>
      <c r="K659" s="9">
        <f>J659*1.16</f>
        <v>15777449.999999998</v>
      </c>
    </row>
    <row r="660" spans="1:11" outlineLevel="3" x14ac:dyDescent="0.2">
      <c r="A660" s="6">
        <v>41403</v>
      </c>
      <c r="B660" s="5" t="s">
        <v>27</v>
      </c>
      <c r="C660" s="5" t="s">
        <v>23</v>
      </c>
      <c r="D660" s="5" t="s">
        <v>30</v>
      </c>
      <c r="E660" s="5" t="s">
        <v>36</v>
      </c>
      <c r="F660" s="5">
        <v>5000</v>
      </c>
      <c r="G660" s="7">
        <v>3330</v>
      </c>
      <c r="H660" s="7">
        <v>5000</v>
      </c>
      <c r="I660" s="8">
        <v>2.5000000000000001E-2</v>
      </c>
      <c r="J660" s="9">
        <f>G660*H660*(1-I660)</f>
        <v>16233750</v>
      </c>
      <c r="K660" s="9">
        <f>J660*1.16</f>
        <v>18831150</v>
      </c>
    </row>
    <row r="661" spans="1:11" outlineLevel="2" x14ac:dyDescent="0.2">
      <c r="A661" s="6"/>
      <c r="B661" s="5" t="s">
        <v>89</v>
      </c>
      <c r="C661" s="5"/>
      <c r="D661" s="5"/>
      <c r="E661" s="5"/>
      <c r="F661" s="5"/>
      <c r="G661" s="7"/>
      <c r="H661" s="7"/>
      <c r="I661" s="8"/>
      <c r="J661" s="9">
        <f>SUBTOTAL(9,J659:J660)</f>
        <v>29835000</v>
      </c>
      <c r="K661" s="9">
        <f>SUBTOTAL(9,K659:K660)</f>
        <v>34608600</v>
      </c>
    </row>
    <row r="662" spans="1:11" outlineLevel="3" x14ac:dyDescent="0.2">
      <c r="A662" s="6">
        <v>41403</v>
      </c>
      <c r="B662" s="5" t="s">
        <v>28</v>
      </c>
      <c r="C662" s="5" t="s">
        <v>18</v>
      </c>
      <c r="D662" s="5" t="s">
        <v>30</v>
      </c>
      <c r="E662" s="5" t="s">
        <v>36</v>
      </c>
      <c r="F662" s="5">
        <v>1000</v>
      </c>
      <c r="G662" s="7">
        <v>2010</v>
      </c>
      <c r="H662" s="7">
        <v>10000</v>
      </c>
      <c r="I662" s="8">
        <v>2.5000000000000001E-2</v>
      </c>
      <c r="J662" s="9">
        <f>G662*H662*(1-I662)</f>
        <v>19597500</v>
      </c>
      <c r="K662" s="9">
        <f>J662*1.16</f>
        <v>22733100</v>
      </c>
    </row>
    <row r="663" spans="1:11" outlineLevel="3" x14ac:dyDescent="0.2">
      <c r="A663" s="6">
        <v>41403</v>
      </c>
      <c r="B663" s="5" t="s">
        <v>28</v>
      </c>
      <c r="C663" s="5" t="s">
        <v>10</v>
      </c>
      <c r="D663" s="5" t="s">
        <v>30</v>
      </c>
      <c r="E663" s="5" t="s">
        <v>36</v>
      </c>
      <c r="F663" s="5">
        <v>1500</v>
      </c>
      <c r="G663" s="7">
        <v>1410</v>
      </c>
      <c r="H663" s="7">
        <v>15000</v>
      </c>
      <c r="I663" s="8">
        <v>2.5000000000000001E-2</v>
      </c>
      <c r="J663" s="9">
        <f>G663*H663*(1-I663)</f>
        <v>20621250</v>
      </c>
      <c r="K663" s="9">
        <f>J663*1.16</f>
        <v>23920650</v>
      </c>
    </row>
    <row r="664" spans="1:11" outlineLevel="2" x14ac:dyDescent="0.2">
      <c r="A664" s="6"/>
      <c r="B664" s="5" t="s">
        <v>91</v>
      </c>
      <c r="C664" s="5"/>
      <c r="D664" s="5"/>
      <c r="E664" s="5"/>
      <c r="F664" s="5"/>
      <c r="G664" s="7"/>
      <c r="H664" s="7"/>
      <c r="I664" s="8"/>
      <c r="J664" s="9">
        <f>SUBTOTAL(9,J662:J663)</f>
        <v>40218750</v>
      </c>
      <c r="K664" s="9">
        <f>SUBTOTAL(9,K662:K663)</f>
        <v>46653750</v>
      </c>
    </row>
    <row r="665" spans="1:11" outlineLevel="3" x14ac:dyDescent="0.2">
      <c r="A665" s="6">
        <v>41403</v>
      </c>
      <c r="B665" s="5" t="s">
        <v>29</v>
      </c>
      <c r="C665" s="5" t="s">
        <v>17</v>
      </c>
      <c r="D665" s="5" t="s">
        <v>30</v>
      </c>
      <c r="E665" s="5" t="s">
        <v>36</v>
      </c>
      <c r="F665" s="5">
        <v>2000</v>
      </c>
      <c r="G665" s="7">
        <v>1290</v>
      </c>
      <c r="H665" s="7">
        <v>20000</v>
      </c>
      <c r="I665" s="8">
        <v>2.5000000000000001E-2</v>
      </c>
      <c r="J665" s="9">
        <f>G665*H665*(1-I665)</f>
        <v>25155000</v>
      </c>
      <c r="K665" s="9">
        <f>J665*1.16</f>
        <v>29179799.999999996</v>
      </c>
    </row>
    <row r="666" spans="1:11" outlineLevel="2" x14ac:dyDescent="0.2">
      <c r="A666" s="6"/>
      <c r="B666" s="5" t="s">
        <v>92</v>
      </c>
      <c r="C666" s="5"/>
      <c r="D666" s="5"/>
      <c r="E666" s="5"/>
      <c r="F666" s="5"/>
      <c r="G666" s="7"/>
      <c r="H666" s="7"/>
      <c r="I666" s="8"/>
      <c r="J666" s="9">
        <f>SUBTOTAL(9,J665:J665)</f>
        <v>25155000</v>
      </c>
      <c r="K666" s="9">
        <f>SUBTOTAL(9,K665:K665)</f>
        <v>29179799.999999996</v>
      </c>
    </row>
    <row r="667" spans="1:11" outlineLevel="3" x14ac:dyDescent="0.2">
      <c r="A667" s="6">
        <v>41403</v>
      </c>
      <c r="B667" s="5" t="s">
        <v>26</v>
      </c>
      <c r="C667" s="5" t="s">
        <v>24</v>
      </c>
      <c r="D667" s="5" t="s">
        <v>30</v>
      </c>
      <c r="E667" s="5" t="s">
        <v>36</v>
      </c>
      <c r="F667" s="5">
        <v>1000</v>
      </c>
      <c r="G667" s="7">
        <v>2850</v>
      </c>
      <c r="H667" s="7">
        <v>10000</v>
      </c>
      <c r="I667" s="8">
        <v>2.5000000000000001E-2</v>
      </c>
      <c r="J667" s="9">
        <f>G667*H667*(1-I667)</f>
        <v>27787500</v>
      </c>
      <c r="K667" s="9">
        <f>J667*1.16</f>
        <v>32233499.999999996</v>
      </c>
    </row>
    <row r="668" spans="1:11" outlineLevel="3" x14ac:dyDescent="0.2">
      <c r="A668" s="6">
        <v>41403</v>
      </c>
      <c r="B668" s="5" t="s">
        <v>26</v>
      </c>
      <c r="C668" s="5" t="s">
        <v>17</v>
      </c>
      <c r="D668" s="5" t="s">
        <v>30</v>
      </c>
      <c r="E668" s="5" t="s">
        <v>36</v>
      </c>
      <c r="F668" s="5">
        <v>3000</v>
      </c>
      <c r="G668" s="7">
        <v>1050</v>
      </c>
      <c r="H668" s="7">
        <v>30000</v>
      </c>
      <c r="I668" s="8">
        <v>2.5000000000000001E-2</v>
      </c>
      <c r="J668" s="9">
        <f>G668*H668*(1-I668)</f>
        <v>30712500</v>
      </c>
      <c r="K668" s="9">
        <f>J668*1.16</f>
        <v>35626500</v>
      </c>
    </row>
    <row r="669" spans="1:11" outlineLevel="3" x14ac:dyDescent="0.2">
      <c r="A669" s="6">
        <v>41403</v>
      </c>
      <c r="B669" s="5" t="s">
        <v>26</v>
      </c>
      <c r="C669" s="5" t="s">
        <v>22</v>
      </c>
      <c r="D669" s="5" t="s">
        <v>30</v>
      </c>
      <c r="E669" s="5" t="s">
        <v>36</v>
      </c>
      <c r="F669" s="5">
        <v>1500</v>
      </c>
      <c r="G669" s="7">
        <v>2250</v>
      </c>
      <c r="H669" s="7">
        <v>15000</v>
      </c>
      <c r="I669" s="8">
        <v>2.5000000000000001E-2</v>
      </c>
      <c r="J669" s="9">
        <f>G669*H669*(1-I669)</f>
        <v>32906250</v>
      </c>
      <c r="K669" s="9">
        <f>J669*1.16</f>
        <v>38171250</v>
      </c>
    </row>
    <row r="670" spans="1:11" outlineLevel="2" x14ac:dyDescent="0.2">
      <c r="A670" s="6"/>
      <c r="B670" s="5" t="s">
        <v>93</v>
      </c>
      <c r="C670" s="5"/>
      <c r="D670" s="5"/>
      <c r="E670" s="5"/>
      <c r="F670" s="5"/>
      <c r="G670" s="7"/>
      <c r="H670" s="7"/>
      <c r="I670" s="8"/>
      <c r="J670" s="9">
        <f>SUBTOTAL(9,J667:J669)</f>
        <v>91406250</v>
      </c>
      <c r="K670" s="9">
        <f>SUBTOTAL(9,K667:K669)</f>
        <v>106031250</v>
      </c>
    </row>
    <row r="671" spans="1:11" outlineLevel="3" x14ac:dyDescent="0.2">
      <c r="A671" s="6">
        <v>41403</v>
      </c>
      <c r="B671" s="5" t="s">
        <v>27</v>
      </c>
      <c r="C671" s="5" t="s">
        <v>22</v>
      </c>
      <c r="D671" s="5" t="s">
        <v>30</v>
      </c>
      <c r="E671" s="5" t="s">
        <v>36</v>
      </c>
      <c r="F671" s="5">
        <v>2000</v>
      </c>
      <c r="G671" s="7">
        <v>2130</v>
      </c>
      <c r="H671" s="7">
        <v>20000</v>
      </c>
      <c r="I671" s="8">
        <v>2.5000000000000001E-2</v>
      </c>
      <c r="J671" s="9">
        <f>G671*H671*(1-I671)</f>
        <v>41535000</v>
      </c>
      <c r="K671" s="9">
        <f>J671*1.16</f>
        <v>48180600</v>
      </c>
    </row>
    <row r="672" spans="1:11" outlineLevel="2" x14ac:dyDescent="0.2">
      <c r="A672" s="6"/>
      <c r="B672" s="5" t="s">
        <v>89</v>
      </c>
      <c r="C672" s="5"/>
      <c r="D672" s="5"/>
      <c r="E672" s="5"/>
      <c r="F672" s="5"/>
      <c r="G672" s="7"/>
      <c r="H672" s="7"/>
      <c r="I672" s="8"/>
      <c r="J672" s="9">
        <f>SUBTOTAL(9,J671:J671)</f>
        <v>41535000</v>
      </c>
      <c r="K672" s="9">
        <f>SUBTOTAL(9,K671:K671)</f>
        <v>48180600</v>
      </c>
    </row>
    <row r="673" spans="1:11" outlineLevel="3" x14ac:dyDescent="0.2">
      <c r="A673" s="6">
        <v>41403</v>
      </c>
      <c r="B673" s="5" t="s">
        <v>29</v>
      </c>
      <c r="C673" s="5" t="s">
        <v>23</v>
      </c>
      <c r="D673" s="5" t="s">
        <v>30</v>
      </c>
      <c r="E673" s="5" t="s">
        <v>36</v>
      </c>
      <c r="F673" s="5">
        <v>1500</v>
      </c>
      <c r="G673" s="7">
        <v>3090</v>
      </c>
      <c r="H673" s="7">
        <v>15000</v>
      </c>
      <c r="I673" s="8">
        <v>2.5000000000000001E-2</v>
      </c>
      <c r="J673" s="9">
        <f>G673*H673*(1-I673)</f>
        <v>45191250</v>
      </c>
      <c r="K673" s="9">
        <f>J673*1.16</f>
        <v>52421850</v>
      </c>
    </row>
    <row r="674" spans="1:11" outlineLevel="3" x14ac:dyDescent="0.2">
      <c r="A674" s="6">
        <v>41403</v>
      </c>
      <c r="B674" s="5" t="s">
        <v>29</v>
      </c>
      <c r="C674" s="5" t="s">
        <v>18</v>
      </c>
      <c r="D674" s="5" t="s">
        <v>30</v>
      </c>
      <c r="E674" s="5" t="s">
        <v>36</v>
      </c>
      <c r="F674" s="5">
        <v>3000</v>
      </c>
      <c r="G674" s="7">
        <v>1890</v>
      </c>
      <c r="H674" s="7">
        <v>30000</v>
      </c>
      <c r="I674" s="8">
        <v>2.5000000000000001E-2</v>
      </c>
      <c r="J674" s="9">
        <f>G674*H674*(1-I674)</f>
        <v>55282500</v>
      </c>
      <c r="K674" s="9">
        <f>J674*1.16</f>
        <v>64127699.999999993</v>
      </c>
    </row>
    <row r="675" spans="1:11" outlineLevel="2" x14ac:dyDescent="0.2">
      <c r="A675" s="6"/>
      <c r="B675" s="5" t="s">
        <v>92</v>
      </c>
      <c r="C675" s="5"/>
      <c r="D675" s="5"/>
      <c r="E675" s="5"/>
      <c r="F675" s="5"/>
      <c r="G675" s="7"/>
      <c r="H675" s="7"/>
      <c r="I675" s="8"/>
      <c r="J675" s="9">
        <f>SUBTOTAL(9,J673:J674)</f>
        <v>100473750</v>
      </c>
      <c r="K675" s="9">
        <f>SUBTOTAL(9,K673:K674)</f>
        <v>116549550</v>
      </c>
    </row>
    <row r="676" spans="1:11" outlineLevel="3" x14ac:dyDescent="0.2">
      <c r="A676" s="6">
        <v>41403</v>
      </c>
      <c r="B676" s="5" t="s">
        <v>25</v>
      </c>
      <c r="C676" s="5" t="s">
        <v>24</v>
      </c>
      <c r="D676" s="5" t="s">
        <v>30</v>
      </c>
      <c r="E676" s="5" t="s">
        <v>36</v>
      </c>
      <c r="F676" s="5">
        <v>2000</v>
      </c>
      <c r="G676" s="7">
        <v>2970</v>
      </c>
      <c r="H676" s="7">
        <v>20000</v>
      </c>
      <c r="I676" s="8">
        <v>2.5000000000000001E-2</v>
      </c>
      <c r="J676" s="9">
        <f>G676*H676*(1-I676)</f>
        <v>57915000</v>
      </c>
      <c r="K676" s="9">
        <f>J676*1.16</f>
        <v>67181400</v>
      </c>
    </row>
    <row r="677" spans="1:11" outlineLevel="2" x14ac:dyDescent="0.2">
      <c r="A677" s="6"/>
      <c r="B677" s="5" t="s">
        <v>90</v>
      </c>
      <c r="C677" s="5"/>
      <c r="D677" s="5"/>
      <c r="E677" s="5"/>
      <c r="F677" s="5"/>
      <c r="G677" s="7"/>
      <c r="H677" s="7"/>
      <c r="I677" s="8"/>
      <c r="J677" s="9">
        <f>SUBTOTAL(9,J676:J676)</f>
        <v>57915000</v>
      </c>
      <c r="K677" s="9">
        <f>SUBTOTAL(9,K676:K676)</f>
        <v>67181400</v>
      </c>
    </row>
    <row r="678" spans="1:11" outlineLevel="3" x14ac:dyDescent="0.2">
      <c r="A678" s="6">
        <v>41403</v>
      </c>
      <c r="B678" s="5" t="s">
        <v>27</v>
      </c>
      <c r="C678" s="5" t="s">
        <v>24</v>
      </c>
      <c r="D678" s="5" t="s">
        <v>30</v>
      </c>
      <c r="E678" s="5" t="s">
        <v>36</v>
      </c>
      <c r="F678" s="5">
        <v>3000</v>
      </c>
      <c r="G678" s="7">
        <v>2730</v>
      </c>
      <c r="H678" s="7">
        <v>30000</v>
      </c>
      <c r="I678" s="8">
        <v>2.5000000000000001E-2</v>
      </c>
      <c r="J678" s="9">
        <f>G678*H678*(1-I678)</f>
        <v>79852500</v>
      </c>
      <c r="K678" s="9">
        <f>J678*1.16</f>
        <v>92628900</v>
      </c>
    </row>
    <row r="679" spans="1:11" outlineLevel="2" x14ac:dyDescent="0.2">
      <c r="A679" s="6"/>
      <c r="B679" s="5" t="s">
        <v>89</v>
      </c>
      <c r="C679" s="5"/>
      <c r="D679" s="5"/>
      <c r="E679" s="5"/>
      <c r="F679" s="5"/>
      <c r="G679" s="7"/>
      <c r="H679" s="7"/>
      <c r="I679" s="8"/>
      <c r="J679" s="9">
        <f>SUBTOTAL(9,J678:J678)</f>
        <v>79852500</v>
      </c>
      <c r="K679" s="9">
        <f>SUBTOTAL(9,K678:K678)</f>
        <v>92628900</v>
      </c>
    </row>
    <row r="680" spans="1:11" outlineLevel="1" x14ac:dyDescent="0.2">
      <c r="A680" s="6" t="s">
        <v>72</v>
      </c>
      <c r="B680" s="5"/>
      <c r="C680" s="5"/>
      <c r="D680" s="5"/>
      <c r="E680" s="5"/>
      <c r="F680" s="5"/>
      <c r="G680" s="7"/>
      <c r="H680" s="7"/>
      <c r="I680" s="8"/>
      <c r="J680" s="9">
        <f>SUBTOTAL(9,J608:J678)</f>
        <v>622951875</v>
      </c>
      <c r="K680" s="9">
        <f>SUBTOTAL(9,K608:K678)</f>
        <v>722624175</v>
      </c>
    </row>
    <row r="681" spans="1:11" outlineLevel="3" x14ac:dyDescent="0.2">
      <c r="A681" s="6">
        <v>41404</v>
      </c>
      <c r="B681" s="5" t="s">
        <v>29</v>
      </c>
      <c r="C681" s="5" t="s">
        <v>20</v>
      </c>
      <c r="D681" s="5" t="s">
        <v>31</v>
      </c>
      <c r="E681" s="5" t="s">
        <v>37</v>
      </c>
      <c r="F681" s="5">
        <v>250</v>
      </c>
      <c r="G681" s="7">
        <v>10</v>
      </c>
      <c r="H681" s="7">
        <v>2500</v>
      </c>
      <c r="I681" s="8">
        <v>3.5000000000000003E-2</v>
      </c>
      <c r="J681" s="9">
        <f>G681*H681*(1-I681)</f>
        <v>24125</v>
      </c>
      <c r="K681" s="9">
        <f>J681*1.16</f>
        <v>27984.999999999996</v>
      </c>
    </row>
    <row r="682" spans="1:11" outlineLevel="2" x14ac:dyDescent="0.2">
      <c r="A682" s="6"/>
      <c r="B682" s="5" t="s">
        <v>92</v>
      </c>
      <c r="C682" s="5"/>
      <c r="D682" s="5"/>
      <c r="E682" s="5"/>
      <c r="F682" s="5"/>
      <c r="G682" s="7"/>
      <c r="H682" s="7"/>
      <c r="I682" s="8"/>
      <c r="J682" s="9">
        <f>SUBTOTAL(9,J681:J681)</f>
        <v>24125</v>
      </c>
      <c r="K682" s="9">
        <f>SUBTOTAL(9,K681:K681)</f>
        <v>27984.999999999996</v>
      </c>
    </row>
    <row r="683" spans="1:11" outlineLevel="3" x14ac:dyDescent="0.2">
      <c r="A683" s="6">
        <v>41404</v>
      </c>
      <c r="B683" s="5" t="s">
        <v>28</v>
      </c>
      <c r="C683" s="5" t="s">
        <v>20</v>
      </c>
      <c r="D683" s="5" t="s">
        <v>31</v>
      </c>
      <c r="E683" s="5" t="s">
        <v>37</v>
      </c>
      <c r="F683" s="5">
        <v>5000</v>
      </c>
      <c r="G683" s="7">
        <v>30</v>
      </c>
      <c r="H683" s="7">
        <v>5000</v>
      </c>
      <c r="I683" s="8">
        <v>3.5000000000000003E-2</v>
      </c>
      <c r="J683" s="9">
        <f>G683*H683*(1-I683)</f>
        <v>144750</v>
      </c>
      <c r="K683" s="9">
        <f>J683*1.16</f>
        <v>167910</v>
      </c>
    </row>
    <row r="684" spans="1:11" outlineLevel="2" x14ac:dyDescent="0.2">
      <c r="A684" s="6"/>
      <c r="B684" s="5" t="s">
        <v>91</v>
      </c>
      <c r="C684" s="5"/>
      <c r="D684" s="5"/>
      <c r="E684" s="5"/>
      <c r="F684" s="5"/>
      <c r="G684" s="7"/>
      <c r="H684" s="7"/>
      <c r="I684" s="8"/>
      <c r="J684" s="9">
        <f>SUBTOTAL(9,J683:J683)</f>
        <v>144750</v>
      </c>
      <c r="K684" s="9">
        <f>SUBTOTAL(9,K683:K683)</f>
        <v>167910</v>
      </c>
    </row>
    <row r="685" spans="1:11" outlineLevel="3" x14ac:dyDescent="0.2">
      <c r="A685" s="6">
        <v>41404</v>
      </c>
      <c r="B685" s="5" t="s">
        <v>27</v>
      </c>
      <c r="C685" s="5" t="s">
        <v>11</v>
      </c>
      <c r="D685" s="5" t="s">
        <v>31</v>
      </c>
      <c r="E685" s="5" t="s">
        <v>37</v>
      </c>
      <c r="F685" s="5">
        <v>250</v>
      </c>
      <c r="G685" s="7">
        <v>60</v>
      </c>
      <c r="H685" s="7">
        <v>2500</v>
      </c>
      <c r="I685" s="8">
        <v>3.5000000000000003E-2</v>
      </c>
      <c r="J685" s="9">
        <f>G685*H685*(1-I685)</f>
        <v>144750</v>
      </c>
      <c r="K685" s="9">
        <f>J685*1.16</f>
        <v>167910</v>
      </c>
    </row>
    <row r="686" spans="1:11" outlineLevel="2" x14ac:dyDescent="0.2">
      <c r="A686" s="6"/>
      <c r="B686" s="5" t="s">
        <v>89</v>
      </c>
      <c r="C686" s="5"/>
      <c r="D686" s="5"/>
      <c r="E686" s="5"/>
      <c r="F686" s="5"/>
      <c r="G686" s="7"/>
      <c r="H686" s="7"/>
      <c r="I686" s="8"/>
      <c r="J686" s="9">
        <f>SUBTOTAL(9,J685:J685)</f>
        <v>144750</v>
      </c>
      <c r="K686" s="9">
        <f>SUBTOTAL(9,K685:K685)</f>
        <v>167910</v>
      </c>
    </row>
    <row r="687" spans="1:11" outlineLevel="3" x14ac:dyDescent="0.2">
      <c r="A687" s="6">
        <v>41404</v>
      </c>
      <c r="B687" s="5" t="s">
        <v>29</v>
      </c>
      <c r="C687" s="5" t="s">
        <v>15</v>
      </c>
      <c r="D687" s="5" t="s">
        <v>31</v>
      </c>
      <c r="E687" s="5" t="s">
        <v>37</v>
      </c>
      <c r="F687" s="5">
        <v>2000</v>
      </c>
      <c r="G687" s="7">
        <v>10</v>
      </c>
      <c r="H687" s="7">
        <v>20000</v>
      </c>
      <c r="I687" s="8">
        <v>3.5000000000000003E-2</v>
      </c>
      <c r="J687" s="9">
        <f>G687*H687*(1-I687)</f>
        <v>193000</v>
      </c>
      <c r="K687" s="9">
        <f>J687*1.16</f>
        <v>223879.99999999997</v>
      </c>
    </row>
    <row r="688" spans="1:11" outlineLevel="2" x14ac:dyDescent="0.2">
      <c r="A688" s="6"/>
      <c r="B688" s="5" t="s">
        <v>92</v>
      </c>
      <c r="C688" s="5"/>
      <c r="D688" s="5"/>
      <c r="E688" s="5"/>
      <c r="F688" s="5"/>
      <c r="G688" s="7"/>
      <c r="H688" s="7"/>
      <c r="I688" s="8"/>
      <c r="J688" s="9">
        <f>SUBTOTAL(9,J687:J687)</f>
        <v>193000</v>
      </c>
      <c r="K688" s="9">
        <f>SUBTOTAL(9,K687:K687)</f>
        <v>223879.99999999997</v>
      </c>
    </row>
    <row r="689" spans="1:11" outlineLevel="3" x14ac:dyDescent="0.2">
      <c r="A689" s="6">
        <v>41404</v>
      </c>
      <c r="B689" s="5" t="s">
        <v>27</v>
      </c>
      <c r="C689" s="5" t="s">
        <v>20</v>
      </c>
      <c r="D689" s="5" t="s">
        <v>31</v>
      </c>
      <c r="E689" s="5" t="s">
        <v>37</v>
      </c>
      <c r="F689" s="5">
        <v>500</v>
      </c>
      <c r="G689" s="7">
        <v>60</v>
      </c>
      <c r="H689" s="7">
        <v>5000</v>
      </c>
      <c r="I689" s="8">
        <v>3.5000000000000003E-2</v>
      </c>
      <c r="J689" s="9">
        <f>G689*H689*(1-I689)</f>
        <v>289500</v>
      </c>
      <c r="K689" s="9">
        <f>J689*1.16</f>
        <v>335820</v>
      </c>
    </row>
    <row r="690" spans="1:11" outlineLevel="2" x14ac:dyDescent="0.2">
      <c r="A690" s="6"/>
      <c r="B690" s="5" t="s">
        <v>89</v>
      </c>
      <c r="C690" s="5"/>
      <c r="D690" s="5"/>
      <c r="E690" s="5"/>
      <c r="F690" s="5"/>
      <c r="G690" s="7"/>
      <c r="H690" s="7"/>
      <c r="I690" s="8"/>
      <c r="J690" s="9">
        <f>SUBTOTAL(9,J689:J689)</f>
        <v>289500</v>
      </c>
      <c r="K690" s="9">
        <f>SUBTOTAL(9,K689:K689)</f>
        <v>335820</v>
      </c>
    </row>
    <row r="691" spans="1:11" outlineLevel="3" x14ac:dyDescent="0.2">
      <c r="A691" s="6">
        <v>41404</v>
      </c>
      <c r="B691" s="5" t="s">
        <v>28</v>
      </c>
      <c r="C691" s="5" t="s">
        <v>11</v>
      </c>
      <c r="D691" s="5" t="s">
        <v>31</v>
      </c>
      <c r="E691" s="5" t="s">
        <v>37</v>
      </c>
      <c r="F691" s="5">
        <v>1500</v>
      </c>
      <c r="G691" s="7">
        <v>30</v>
      </c>
      <c r="H691" s="7">
        <v>15000</v>
      </c>
      <c r="I691" s="8">
        <v>3.5000000000000003E-2</v>
      </c>
      <c r="J691" s="9">
        <f>G691*H691*(1-I691)</f>
        <v>434250</v>
      </c>
      <c r="K691" s="9">
        <f>J691*1.16</f>
        <v>503729.99999999994</v>
      </c>
    </row>
    <row r="692" spans="1:11" outlineLevel="2" x14ac:dyDescent="0.2">
      <c r="A692" s="6"/>
      <c r="B692" s="5" t="s">
        <v>91</v>
      </c>
      <c r="C692" s="5"/>
      <c r="D692" s="5"/>
      <c r="E692" s="5"/>
      <c r="F692" s="5"/>
      <c r="G692" s="7"/>
      <c r="H692" s="7"/>
      <c r="I692" s="8"/>
      <c r="J692" s="9">
        <f>SUBTOTAL(9,J691:J691)</f>
        <v>434250</v>
      </c>
      <c r="K692" s="9">
        <f>SUBTOTAL(9,K691:K691)</f>
        <v>503729.99999999994</v>
      </c>
    </row>
    <row r="693" spans="1:11" outlineLevel="3" x14ac:dyDescent="0.2">
      <c r="A693" s="6">
        <v>41404</v>
      </c>
      <c r="B693" s="5" t="s">
        <v>29</v>
      </c>
      <c r="C693" s="5" t="s">
        <v>16</v>
      </c>
      <c r="D693" s="5" t="s">
        <v>31</v>
      </c>
      <c r="E693" s="5" t="s">
        <v>37</v>
      </c>
      <c r="F693" s="5">
        <v>5000</v>
      </c>
      <c r="G693" s="7">
        <v>215</v>
      </c>
      <c r="H693" s="7">
        <v>5000</v>
      </c>
      <c r="I693" s="8">
        <v>3.5000000000000003E-2</v>
      </c>
      <c r="J693" s="9">
        <f>G693*H693*(1-I693)</f>
        <v>1037375</v>
      </c>
      <c r="K693" s="9">
        <f>J693*1.16</f>
        <v>1203355</v>
      </c>
    </row>
    <row r="694" spans="1:11" outlineLevel="2" x14ac:dyDescent="0.2">
      <c r="A694" s="6"/>
      <c r="B694" s="5" t="s">
        <v>92</v>
      </c>
      <c r="C694" s="5"/>
      <c r="D694" s="5"/>
      <c r="E694" s="5"/>
      <c r="F694" s="5"/>
      <c r="G694" s="7"/>
      <c r="H694" s="7"/>
      <c r="I694" s="8"/>
      <c r="J694" s="9">
        <f>SUBTOTAL(9,J693:J693)</f>
        <v>1037375</v>
      </c>
      <c r="K694" s="9">
        <f>SUBTOTAL(9,K693:K693)</f>
        <v>1203355</v>
      </c>
    </row>
    <row r="695" spans="1:11" outlineLevel="3" x14ac:dyDescent="0.2">
      <c r="A695" s="6">
        <v>41404</v>
      </c>
      <c r="B695" s="5" t="s">
        <v>26</v>
      </c>
      <c r="C695" s="5" t="s">
        <v>14</v>
      </c>
      <c r="D695" s="5" t="s">
        <v>31</v>
      </c>
      <c r="E695" s="5" t="s">
        <v>37</v>
      </c>
      <c r="F695" s="5">
        <v>5000</v>
      </c>
      <c r="G695" s="7">
        <v>220</v>
      </c>
      <c r="H695" s="7">
        <v>5000</v>
      </c>
      <c r="I695" s="8">
        <v>3.5000000000000003E-2</v>
      </c>
      <c r="J695" s="9">
        <f>G695*H695*(1-I695)</f>
        <v>1061500</v>
      </c>
      <c r="K695" s="9">
        <f>J695*1.16</f>
        <v>1231340</v>
      </c>
    </row>
    <row r="696" spans="1:11" outlineLevel="2" x14ac:dyDescent="0.2">
      <c r="A696" s="6"/>
      <c r="B696" s="5" t="s">
        <v>93</v>
      </c>
      <c r="C696" s="5"/>
      <c r="D696" s="5"/>
      <c r="E696" s="5"/>
      <c r="F696" s="5"/>
      <c r="G696" s="7"/>
      <c r="H696" s="7"/>
      <c r="I696" s="8"/>
      <c r="J696" s="9">
        <f>SUBTOTAL(9,J695:J695)</f>
        <v>1061500</v>
      </c>
      <c r="K696" s="9">
        <f>SUBTOTAL(9,K695:K695)</f>
        <v>1231340</v>
      </c>
    </row>
    <row r="697" spans="1:11" outlineLevel="3" x14ac:dyDescent="0.2">
      <c r="A697" s="6">
        <v>41404</v>
      </c>
      <c r="B697" s="5" t="s">
        <v>25</v>
      </c>
      <c r="C697" s="5" t="s">
        <v>15</v>
      </c>
      <c r="D697" s="5" t="s">
        <v>31</v>
      </c>
      <c r="E697" s="5" t="s">
        <v>37</v>
      </c>
      <c r="F697" s="5">
        <v>1000</v>
      </c>
      <c r="G697" s="7">
        <v>150</v>
      </c>
      <c r="H697" s="7">
        <v>10000</v>
      </c>
      <c r="I697" s="8">
        <v>3.5000000000000003E-2</v>
      </c>
      <c r="J697" s="9">
        <f>G697*H697*(1-I697)</f>
        <v>1447500</v>
      </c>
      <c r="K697" s="9">
        <f>J697*1.16</f>
        <v>1679100</v>
      </c>
    </row>
    <row r="698" spans="1:11" outlineLevel="2" x14ac:dyDescent="0.2">
      <c r="A698" s="6"/>
      <c r="B698" s="5" t="s">
        <v>90</v>
      </c>
      <c r="C698" s="5"/>
      <c r="D698" s="5"/>
      <c r="E698" s="5"/>
      <c r="F698" s="5"/>
      <c r="G698" s="7"/>
      <c r="H698" s="7"/>
      <c r="I698" s="8"/>
      <c r="J698" s="9">
        <f>SUBTOTAL(9,J697:J697)</f>
        <v>1447500</v>
      </c>
      <c r="K698" s="9">
        <f>SUBTOTAL(9,K697:K697)</f>
        <v>1679100</v>
      </c>
    </row>
    <row r="699" spans="1:11" outlineLevel="3" x14ac:dyDescent="0.2">
      <c r="A699" s="6">
        <v>41404</v>
      </c>
      <c r="B699" s="5" t="s">
        <v>28</v>
      </c>
      <c r="C699" s="5" t="s">
        <v>16</v>
      </c>
      <c r="D699" s="5" t="s">
        <v>31</v>
      </c>
      <c r="E699" s="5" t="s">
        <v>37</v>
      </c>
      <c r="F699" s="5">
        <v>500</v>
      </c>
      <c r="G699" s="7">
        <v>335</v>
      </c>
      <c r="H699" s="7">
        <v>5000</v>
      </c>
      <c r="I699" s="8">
        <v>3.5000000000000003E-2</v>
      </c>
      <c r="J699" s="9">
        <f>G699*H699*(1-I699)</f>
        <v>1616375</v>
      </c>
      <c r="K699" s="9">
        <f>J699*1.16</f>
        <v>1874994.9999999998</v>
      </c>
    </row>
    <row r="700" spans="1:11" outlineLevel="2" x14ac:dyDescent="0.2">
      <c r="A700" s="6"/>
      <c r="B700" s="5" t="s">
        <v>91</v>
      </c>
      <c r="C700" s="5"/>
      <c r="D700" s="5"/>
      <c r="E700" s="5"/>
      <c r="F700" s="5"/>
      <c r="G700" s="7"/>
      <c r="H700" s="7"/>
      <c r="I700" s="8"/>
      <c r="J700" s="9">
        <f>SUBTOTAL(9,J699:J699)</f>
        <v>1616375</v>
      </c>
      <c r="K700" s="9">
        <f>SUBTOTAL(9,K699:K699)</f>
        <v>1874994.9999999998</v>
      </c>
    </row>
    <row r="701" spans="1:11" outlineLevel="3" x14ac:dyDescent="0.2">
      <c r="A701" s="6">
        <v>41404</v>
      </c>
      <c r="B701" s="5" t="s">
        <v>25</v>
      </c>
      <c r="C701" s="5" t="s">
        <v>14</v>
      </c>
      <c r="D701" s="5" t="s">
        <v>31</v>
      </c>
      <c r="E701" s="5" t="s">
        <v>37</v>
      </c>
      <c r="F701" s="5">
        <v>500</v>
      </c>
      <c r="G701" s="7">
        <v>460</v>
      </c>
      <c r="H701" s="7">
        <v>5000</v>
      </c>
      <c r="I701" s="8">
        <v>3.5000000000000003E-2</v>
      </c>
      <c r="J701" s="9">
        <f>G701*H701*(1-I701)</f>
        <v>2219500</v>
      </c>
      <c r="K701" s="9">
        <f>J701*1.16</f>
        <v>2574620</v>
      </c>
    </row>
    <row r="702" spans="1:11" outlineLevel="2" x14ac:dyDescent="0.2">
      <c r="A702" s="6"/>
      <c r="B702" s="5" t="s">
        <v>90</v>
      </c>
      <c r="C702" s="5"/>
      <c r="D702" s="5"/>
      <c r="E702" s="5"/>
      <c r="F702" s="5"/>
      <c r="G702" s="7"/>
      <c r="H702" s="7"/>
      <c r="I702" s="8"/>
      <c r="J702" s="9">
        <f>SUBTOTAL(9,J701:J701)</f>
        <v>2219500</v>
      </c>
      <c r="K702" s="9">
        <f>SUBTOTAL(9,K701:K701)</f>
        <v>2574620</v>
      </c>
    </row>
    <row r="703" spans="1:11" outlineLevel="3" x14ac:dyDescent="0.2">
      <c r="A703" s="6">
        <v>41404</v>
      </c>
      <c r="B703" s="5" t="s">
        <v>28</v>
      </c>
      <c r="C703" s="5" t="s">
        <v>21</v>
      </c>
      <c r="D703" s="5" t="s">
        <v>31</v>
      </c>
      <c r="E703" s="5" t="s">
        <v>37</v>
      </c>
      <c r="F703" s="5">
        <v>250</v>
      </c>
      <c r="G703" s="7">
        <v>935</v>
      </c>
      <c r="H703" s="7">
        <v>2500</v>
      </c>
      <c r="I703" s="8">
        <v>3.5000000000000003E-2</v>
      </c>
      <c r="J703" s="9">
        <f>G703*H703*(1-I703)</f>
        <v>2255687.5</v>
      </c>
      <c r="K703" s="9">
        <f>J703*1.16</f>
        <v>2616597.5</v>
      </c>
    </row>
    <row r="704" spans="1:11" outlineLevel="2" x14ac:dyDescent="0.2">
      <c r="A704" s="6"/>
      <c r="B704" s="5" t="s">
        <v>91</v>
      </c>
      <c r="C704" s="5"/>
      <c r="D704" s="5"/>
      <c r="E704" s="5"/>
      <c r="F704" s="5"/>
      <c r="G704" s="7"/>
      <c r="H704" s="7"/>
      <c r="I704" s="8"/>
      <c r="J704" s="9">
        <f>SUBTOTAL(9,J703:J703)</f>
        <v>2255687.5</v>
      </c>
      <c r="K704" s="9">
        <f>SUBTOTAL(9,K703:K703)</f>
        <v>2616597.5</v>
      </c>
    </row>
    <row r="705" spans="1:11" outlineLevel="3" x14ac:dyDescent="0.2">
      <c r="A705" s="6">
        <v>41404</v>
      </c>
      <c r="B705" s="5" t="s">
        <v>26</v>
      </c>
      <c r="C705" s="5" t="s">
        <v>15</v>
      </c>
      <c r="D705" s="5" t="s">
        <v>31</v>
      </c>
      <c r="E705" s="5" t="s">
        <v>37</v>
      </c>
      <c r="F705" s="5">
        <v>3000</v>
      </c>
      <c r="G705" s="7">
        <v>80</v>
      </c>
      <c r="H705" s="7">
        <v>30000</v>
      </c>
      <c r="I705" s="8">
        <v>3.5000000000000003E-2</v>
      </c>
      <c r="J705" s="9">
        <f>G705*H705*(1-I705)</f>
        <v>2316000</v>
      </c>
      <c r="K705" s="9">
        <f>J705*1.16</f>
        <v>2686560</v>
      </c>
    </row>
    <row r="706" spans="1:11" outlineLevel="2" x14ac:dyDescent="0.2">
      <c r="A706" s="6"/>
      <c r="B706" s="5" t="s">
        <v>93</v>
      </c>
      <c r="C706" s="5"/>
      <c r="D706" s="5"/>
      <c r="E706" s="5"/>
      <c r="F706" s="5"/>
      <c r="G706" s="7"/>
      <c r="H706" s="7"/>
      <c r="I706" s="8"/>
      <c r="J706" s="9">
        <f>SUBTOTAL(9,J705:J705)</f>
        <v>2316000</v>
      </c>
      <c r="K706" s="9">
        <f>SUBTOTAL(9,K705:K705)</f>
        <v>2686560</v>
      </c>
    </row>
    <row r="707" spans="1:11" outlineLevel="3" x14ac:dyDescent="0.2">
      <c r="A707" s="6">
        <v>41404</v>
      </c>
      <c r="B707" s="5" t="s">
        <v>25</v>
      </c>
      <c r="C707" s="5" t="s">
        <v>16</v>
      </c>
      <c r="D707" s="5" t="s">
        <v>31</v>
      </c>
      <c r="E707" s="5" t="s">
        <v>37</v>
      </c>
      <c r="F707" s="5">
        <v>250</v>
      </c>
      <c r="G707" s="7">
        <v>1660</v>
      </c>
      <c r="H707" s="7">
        <v>2500</v>
      </c>
      <c r="I707" s="8">
        <v>3.5000000000000003E-2</v>
      </c>
      <c r="J707" s="9">
        <f>G707*H707*(1-I707)</f>
        <v>4004750</v>
      </c>
      <c r="K707" s="9">
        <f>J707*1.16</f>
        <v>4645510</v>
      </c>
    </row>
    <row r="708" spans="1:11" outlineLevel="2" x14ac:dyDescent="0.2">
      <c r="A708" s="6"/>
      <c r="B708" s="5" t="s">
        <v>90</v>
      </c>
      <c r="C708" s="5"/>
      <c r="D708" s="5"/>
      <c r="E708" s="5"/>
      <c r="F708" s="5"/>
      <c r="G708" s="7"/>
      <c r="H708" s="7"/>
      <c r="I708" s="8"/>
      <c r="J708" s="9">
        <f>SUBTOTAL(9,J707:J707)</f>
        <v>4004750</v>
      </c>
      <c r="K708" s="9">
        <f>SUBTOTAL(9,K707:K707)</f>
        <v>4645510</v>
      </c>
    </row>
    <row r="709" spans="1:11" outlineLevel="3" x14ac:dyDescent="0.2">
      <c r="A709" s="6">
        <v>41404</v>
      </c>
      <c r="B709" s="5" t="s">
        <v>26</v>
      </c>
      <c r="C709" s="5" t="s">
        <v>18</v>
      </c>
      <c r="D709" s="5" t="s">
        <v>31</v>
      </c>
      <c r="E709" s="5" t="s">
        <v>37</v>
      </c>
      <c r="F709" s="5">
        <v>250</v>
      </c>
      <c r="G709" s="7">
        <v>1775</v>
      </c>
      <c r="H709" s="7">
        <v>2500</v>
      </c>
      <c r="I709" s="8">
        <v>3.5000000000000003E-2</v>
      </c>
      <c r="J709" s="9">
        <f>G709*H709*(1-I709)</f>
        <v>4282187.5</v>
      </c>
      <c r="K709" s="9">
        <f>J709*1.16</f>
        <v>4967337.5</v>
      </c>
    </row>
    <row r="710" spans="1:11" outlineLevel="2" x14ac:dyDescent="0.2">
      <c r="A710" s="6"/>
      <c r="B710" s="5" t="s">
        <v>93</v>
      </c>
      <c r="C710" s="5"/>
      <c r="D710" s="5"/>
      <c r="E710" s="5"/>
      <c r="F710" s="5"/>
      <c r="G710" s="7"/>
      <c r="H710" s="7"/>
      <c r="I710" s="8"/>
      <c r="J710" s="9">
        <f>SUBTOTAL(9,J709:J709)</f>
        <v>4282187.5</v>
      </c>
      <c r="K710" s="9">
        <f>SUBTOTAL(9,K709:K709)</f>
        <v>4967337.5</v>
      </c>
    </row>
    <row r="711" spans="1:11" outlineLevel="3" x14ac:dyDescent="0.2">
      <c r="A711" s="6">
        <v>41404</v>
      </c>
      <c r="B711" s="5" t="s">
        <v>27</v>
      </c>
      <c r="C711" s="5" t="s">
        <v>17</v>
      </c>
      <c r="D711" s="5" t="s">
        <v>31</v>
      </c>
      <c r="E711" s="5" t="s">
        <v>37</v>
      </c>
      <c r="F711" s="5">
        <v>5000</v>
      </c>
      <c r="G711" s="7">
        <v>1055</v>
      </c>
      <c r="H711" s="7">
        <v>5000</v>
      </c>
      <c r="I711" s="8">
        <v>3.5000000000000003E-2</v>
      </c>
      <c r="J711" s="9">
        <f>G711*H711*(1-I711)</f>
        <v>5090375</v>
      </c>
      <c r="K711" s="9">
        <f>J711*1.16</f>
        <v>5904835</v>
      </c>
    </row>
    <row r="712" spans="1:11" outlineLevel="2" x14ac:dyDescent="0.2">
      <c r="A712" s="6"/>
      <c r="B712" s="5" t="s">
        <v>89</v>
      </c>
      <c r="C712" s="5"/>
      <c r="D712" s="5"/>
      <c r="E712" s="5"/>
      <c r="F712" s="5"/>
      <c r="G712" s="7"/>
      <c r="H712" s="7"/>
      <c r="I712" s="8"/>
      <c r="J712" s="9">
        <f>SUBTOTAL(9,J711:J711)</f>
        <v>5090375</v>
      </c>
      <c r="K712" s="9">
        <f>SUBTOTAL(9,K711:K711)</f>
        <v>5904835</v>
      </c>
    </row>
    <row r="713" spans="1:11" outlineLevel="3" x14ac:dyDescent="0.2">
      <c r="A713" s="6">
        <v>41404</v>
      </c>
      <c r="B713" s="5" t="s">
        <v>26</v>
      </c>
      <c r="C713" s="5" t="s">
        <v>19</v>
      </c>
      <c r="D713" s="5" t="s">
        <v>31</v>
      </c>
      <c r="E713" s="5" t="s">
        <v>37</v>
      </c>
      <c r="F713" s="5">
        <v>1000</v>
      </c>
      <c r="G713" s="7">
        <v>575</v>
      </c>
      <c r="H713" s="7">
        <v>10000</v>
      </c>
      <c r="I713" s="8">
        <v>3.5000000000000003E-2</v>
      </c>
      <c r="J713" s="9">
        <f>G713*H713*(1-I713)</f>
        <v>5548750</v>
      </c>
      <c r="K713" s="9">
        <f>J713*1.16</f>
        <v>6436550</v>
      </c>
    </row>
    <row r="714" spans="1:11" outlineLevel="3" x14ac:dyDescent="0.2">
      <c r="A714" s="6">
        <v>41404</v>
      </c>
      <c r="B714" s="5" t="s">
        <v>26</v>
      </c>
      <c r="C714" s="5" t="s">
        <v>17</v>
      </c>
      <c r="D714" s="5" t="s">
        <v>31</v>
      </c>
      <c r="E714" s="5" t="s">
        <v>37</v>
      </c>
      <c r="F714" s="5">
        <v>500</v>
      </c>
      <c r="G714" s="7">
        <v>1175</v>
      </c>
      <c r="H714" s="7">
        <v>5000</v>
      </c>
      <c r="I714" s="8">
        <v>3.5000000000000003E-2</v>
      </c>
      <c r="J714" s="9">
        <f>G714*H714*(1-I714)</f>
        <v>5669375</v>
      </c>
      <c r="K714" s="9">
        <f>J714*1.16</f>
        <v>6576475</v>
      </c>
    </row>
    <row r="715" spans="1:11" outlineLevel="2" x14ac:dyDescent="0.2">
      <c r="A715" s="6"/>
      <c r="B715" s="5" t="s">
        <v>93</v>
      </c>
      <c r="C715" s="5"/>
      <c r="D715" s="5"/>
      <c r="E715" s="5"/>
      <c r="F715" s="5"/>
      <c r="G715" s="7"/>
      <c r="H715" s="7"/>
      <c r="I715" s="8"/>
      <c r="J715" s="9">
        <f>SUBTOTAL(9,J713:J714)</f>
        <v>11218125</v>
      </c>
      <c r="K715" s="9">
        <f>SUBTOTAL(9,K713:K714)</f>
        <v>13013025</v>
      </c>
    </row>
    <row r="716" spans="1:11" outlineLevel="3" x14ac:dyDescent="0.2">
      <c r="A716" s="6">
        <v>41404</v>
      </c>
      <c r="B716" s="5" t="s">
        <v>29</v>
      </c>
      <c r="C716" s="5" t="s">
        <v>13</v>
      </c>
      <c r="D716" s="5" t="s">
        <v>31</v>
      </c>
      <c r="E716" s="5" t="s">
        <v>37</v>
      </c>
      <c r="F716" s="5">
        <v>250</v>
      </c>
      <c r="G716" s="7">
        <v>2615</v>
      </c>
      <c r="H716" s="7">
        <v>2500</v>
      </c>
      <c r="I716" s="8">
        <v>3.5000000000000003E-2</v>
      </c>
      <c r="J716" s="9">
        <f>G716*H716*(1-I716)</f>
        <v>6308687.5</v>
      </c>
      <c r="K716" s="9">
        <f>J716*1.16</f>
        <v>7318077.4999999991</v>
      </c>
    </row>
    <row r="717" spans="1:11" outlineLevel="2" x14ac:dyDescent="0.2">
      <c r="A717" s="6"/>
      <c r="B717" s="5" t="s">
        <v>92</v>
      </c>
      <c r="C717" s="5"/>
      <c r="D717" s="5"/>
      <c r="E717" s="5"/>
      <c r="F717" s="5"/>
      <c r="G717" s="7"/>
      <c r="H717" s="7"/>
      <c r="I717" s="8"/>
      <c r="J717" s="9">
        <f>SUBTOTAL(9,J716:J716)</f>
        <v>6308687.5</v>
      </c>
      <c r="K717" s="9">
        <f>SUBTOTAL(9,K716:K716)</f>
        <v>7318077.4999999991</v>
      </c>
    </row>
    <row r="718" spans="1:11" outlineLevel="3" x14ac:dyDescent="0.2">
      <c r="A718" s="6">
        <v>41404</v>
      </c>
      <c r="B718" s="5" t="s">
        <v>28</v>
      </c>
      <c r="C718" s="5" t="s">
        <v>12</v>
      </c>
      <c r="D718" s="5" t="s">
        <v>31</v>
      </c>
      <c r="E718" s="5" t="s">
        <v>37</v>
      </c>
      <c r="F718" s="5">
        <v>1000</v>
      </c>
      <c r="G718" s="7">
        <v>940</v>
      </c>
      <c r="H718" s="7">
        <v>10000</v>
      </c>
      <c r="I718" s="8">
        <v>3.5000000000000003E-2</v>
      </c>
      <c r="J718" s="9">
        <f>G718*H718*(1-I718)</f>
        <v>9071000</v>
      </c>
      <c r="K718" s="9">
        <f>J718*1.16</f>
        <v>10522360</v>
      </c>
    </row>
    <row r="719" spans="1:11" outlineLevel="2" x14ac:dyDescent="0.2">
      <c r="A719" s="6"/>
      <c r="B719" s="5" t="s">
        <v>91</v>
      </c>
      <c r="C719" s="5"/>
      <c r="D719" s="5"/>
      <c r="E719" s="5"/>
      <c r="F719" s="5"/>
      <c r="G719" s="7"/>
      <c r="H719" s="7"/>
      <c r="I719" s="8"/>
      <c r="J719" s="9">
        <f>SUBTOTAL(9,J718:J718)</f>
        <v>9071000</v>
      </c>
      <c r="K719" s="9">
        <f>SUBTOTAL(9,K718:K718)</f>
        <v>10522360</v>
      </c>
    </row>
    <row r="720" spans="1:11" outlineLevel="3" x14ac:dyDescent="0.2">
      <c r="A720" s="6">
        <v>41404</v>
      </c>
      <c r="B720" s="5" t="s">
        <v>25</v>
      </c>
      <c r="C720" s="5" t="s">
        <v>18</v>
      </c>
      <c r="D720" s="5" t="s">
        <v>31</v>
      </c>
      <c r="E720" s="5" t="s">
        <v>37</v>
      </c>
      <c r="F720" s="5">
        <v>5000</v>
      </c>
      <c r="G720" s="7">
        <v>1895</v>
      </c>
      <c r="H720" s="7">
        <v>5000</v>
      </c>
      <c r="I720" s="8">
        <v>3.5000000000000003E-2</v>
      </c>
      <c r="J720" s="9">
        <f>G720*H720*(1-I720)</f>
        <v>9143375</v>
      </c>
      <c r="K720" s="9">
        <f>J720*1.16</f>
        <v>10606315</v>
      </c>
    </row>
    <row r="721" spans="1:11" outlineLevel="2" x14ac:dyDescent="0.2">
      <c r="A721" s="6"/>
      <c r="B721" s="5" t="s">
        <v>90</v>
      </c>
      <c r="C721" s="5"/>
      <c r="D721" s="5"/>
      <c r="E721" s="5"/>
      <c r="F721" s="5"/>
      <c r="G721" s="7"/>
      <c r="H721" s="7"/>
      <c r="I721" s="8"/>
      <c r="J721" s="9">
        <f>SUBTOTAL(9,J720:J720)</f>
        <v>9143375</v>
      </c>
      <c r="K721" s="9">
        <f>SUBTOTAL(9,K720:K720)</f>
        <v>10606315</v>
      </c>
    </row>
    <row r="722" spans="1:11" outlineLevel="3" x14ac:dyDescent="0.2">
      <c r="A722" s="6">
        <v>41404</v>
      </c>
      <c r="B722" s="5" t="s">
        <v>29</v>
      </c>
      <c r="C722" s="5" t="s">
        <v>18</v>
      </c>
      <c r="D722" s="5" t="s">
        <v>31</v>
      </c>
      <c r="E722" s="5" t="s">
        <v>37</v>
      </c>
      <c r="F722" s="5">
        <v>500</v>
      </c>
      <c r="G722" s="7">
        <v>2015</v>
      </c>
      <c r="H722" s="7">
        <v>5000</v>
      </c>
      <c r="I722" s="8">
        <v>3.5000000000000003E-2</v>
      </c>
      <c r="J722" s="9">
        <f>G722*H722*(1-I722)</f>
        <v>9722375</v>
      </c>
      <c r="K722" s="9">
        <f>J722*1.16</f>
        <v>11277955</v>
      </c>
    </row>
    <row r="723" spans="1:11" outlineLevel="3" x14ac:dyDescent="0.2">
      <c r="A723" s="6">
        <v>41404</v>
      </c>
      <c r="B723" s="5" t="s">
        <v>29</v>
      </c>
      <c r="C723" s="5" t="s">
        <v>21</v>
      </c>
      <c r="D723" s="5" t="s">
        <v>31</v>
      </c>
      <c r="E723" s="5" t="s">
        <v>37</v>
      </c>
      <c r="F723" s="5">
        <v>1500</v>
      </c>
      <c r="G723" s="7">
        <v>815</v>
      </c>
      <c r="H723" s="7">
        <v>15000</v>
      </c>
      <c r="I723" s="8">
        <v>3.5000000000000003E-2</v>
      </c>
      <c r="J723" s="9">
        <f>G723*H723*(1-I723)</f>
        <v>11797125</v>
      </c>
      <c r="K723" s="9">
        <f>J723*1.16</f>
        <v>13684664.999999998</v>
      </c>
    </row>
    <row r="724" spans="1:11" outlineLevel="2" x14ac:dyDescent="0.2">
      <c r="A724" s="6"/>
      <c r="B724" s="5" t="s">
        <v>92</v>
      </c>
      <c r="C724" s="5"/>
      <c r="D724" s="5"/>
      <c r="E724" s="5"/>
      <c r="F724" s="5"/>
      <c r="G724" s="7"/>
      <c r="H724" s="7"/>
      <c r="I724" s="8"/>
      <c r="J724" s="9">
        <f>SUBTOTAL(9,J722:J723)</f>
        <v>21519500</v>
      </c>
      <c r="K724" s="9">
        <f>SUBTOTAL(9,K722:K723)</f>
        <v>24962620</v>
      </c>
    </row>
    <row r="725" spans="1:11" outlineLevel="3" x14ac:dyDescent="0.2">
      <c r="A725" s="6">
        <v>41404</v>
      </c>
      <c r="B725" s="5" t="s">
        <v>27</v>
      </c>
      <c r="C725" s="5" t="s">
        <v>19</v>
      </c>
      <c r="D725" s="5" t="s">
        <v>31</v>
      </c>
      <c r="E725" s="5" t="s">
        <v>37</v>
      </c>
      <c r="F725" s="5">
        <v>3000</v>
      </c>
      <c r="G725" s="7">
        <v>455</v>
      </c>
      <c r="H725" s="7">
        <v>30000</v>
      </c>
      <c r="I725" s="8">
        <v>3.5000000000000003E-2</v>
      </c>
      <c r="J725" s="9">
        <f>G725*H725*(1-I725)</f>
        <v>13172250</v>
      </c>
      <c r="K725" s="9">
        <f>J725*1.16</f>
        <v>15279809.999999998</v>
      </c>
    </row>
    <row r="726" spans="1:11" outlineLevel="2" x14ac:dyDescent="0.2">
      <c r="A726" s="6"/>
      <c r="B726" s="5" t="s">
        <v>89</v>
      </c>
      <c r="C726" s="5"/>
      <c r="D726" s="5"/>
      <c r="E726" s="5"/>
      <c r="F726" s="5"/>
      <c r="G726" s="7"/>
      <c r="H726" s="7"/>
      <c r="I726" s="8"/>
      <c r="J726" s="9">
        <f>SUBTOTAL(9,J725:J725)</f>
        <v>13172250</v>
      </c>
      <c r="K726" s="9">
        <f>SUBTOTAL(9,K725:K725)</f>
        <v>15279809.999999998</v>
      </c>
    </row>
    <row r="727" spans="1:11" outlineLevel="3" x14ac:dyDescent="0.2">
      <c r="A727" s="6">
        <v>41404</v>
      </c>
      <c r="B727" s="5" t="s">
        <v>28</v>
      </c>
      <c r="C727" s="5" t="s">
        <v>24</v>
      </c>
      <c r="D727" s="5" t="s">
        <v>31</v>
      </c>
      <c r="E727" s="5" t="s">
        <v>37</v>
      </c>
      <c r="F727" s="5">
        <v>5000</v>
      </c>
      <c r="G727" s="7">
        <v>2735</v>
      </c>
      <c r="H727" s="7">
        <v>5000</v>
      </c>
      <c r="I727" s="8">
        <v>3.5000000000000003E-2</v>
      </c>
      <c r="J727" s="9">
        <f>G727*H727*(1-I727)</f>
        <v>13196375</v>
      </c>
      <c r="K727" s="9">
        <f>J727*1.16</f>
        <v>15307794.999999998</v>
      </c>
    </row>
    <row r="728" spans="1:11" outlineLevel="2" x14ac:dyDescent="0.2">
      <c r="A728" s="6"/>
      <c r="B728" s="5" t="s">
        <v>91</v>
      </c>
      <c r="C728" s="5"/>
      <c r="D728" s="5"/>
      <c r="E728" s="5"/>
      <c r="F728" s="5"/>
      <c r="G728" s="7"/>
      <c r="H728" s="7"/>
      <c r="I728" s="8"/>
      <c r="J728" s="9">
        <f>SUBTOTAL(9,J727:J727)</f>
        <v>13196375</v>
      </c>
      <c r="K728" s="9">
        <f>SUBTOTAL(9,K727:K727)</f>
        <v>15307794.999999998</v>
      </c>
    </row>
    <row r="729" spans="1:11" outlineLevel="3" x14ac:dyDescent="0.2">
      <c r="A729" s="6">
        <v>41404</v>
      </c>
      <c r="B729" s="5" t="s">
        <v>25</v>
      </c>
      <c r="C729" s="5" t="s">
        <v>19</v>
      </c>
      <c r="D729" s="5" t="s">
        <v>31</v>
      </c>
      <c r="E729" s="5" t="s">
        <v>37</v>
      </c>
      <c r="F729" s="5">
        <v>2000</v>
      </c>
      <c r="G729" s="7">
        <v>695</v>
      </c>
      <c r="H729" s="7">
        <v>20000</v>
      </c>
      <c r="I729" s="8">
        <v>3.5000000000000003E-2</v>
      </c>
      <c r="J729" s="9">
        <f>G729*H729*(1-I729)</f>
        <v>13413500</v>
      </c>
      <c r="K729" s="9">
        <f>J729*1.16</f>
        <v>15559659.999999998</v>
      </c>
    </row>
    <row r="730" spans="1:11" outlineLevel="2" x14ac:dyDescent="0.2">
      <c r="A730" s="6"/>
      <c r="B730" s="5" t="s">
        <v>90</v>
      </c>
      <c r="C730" s="5"/>
      <c r="D730" s="5"/>
      <c r="E730" s="5"/>
      <c r="F730" s="5"/>
      <c r="G730" s="7"/>
      <c r="H730" s="7"/>
      <c r="I730" s="8"/>
      <c r="J730" s="9">
        <f>SUBTOTAL(9,J729:J729)</f>
        <v>13413500</v>
      </c>
      <c r="K730" s="9">
        <f>SUBTOTAL(9,K729:K729)</f>
        <v>15559659.999999998</v>
      </c>
    </row>
    <row r="731" spans="1:11" outlineLevel="3" x14ac:dyDescent="0.2">
      <c r="A731" s="6">
        <v>41404</v>
      </c>
      <c r="B731" s="5" t="s">
        <v>29</v>
      </c>
      <c r="C731" s="5" t="s">
        <v>10</v>
      </c>
      <c r="D731" s="5" t="s">
        <v>31</v>
      </c>
      <c r="E731" s="5" t="s">
        <v>37</v>
      </c>
      <c r="F731" s="5">
        <v>1000</v>
      </c>
      <c r="G731" s="7">
        <v>1415</v>
      </c>
      <c r="H731" s="7">
        <v>10000</v>
      </c>
      <c r="I731" s="8">
        <v>3.5000000000000003E-2</v>
      </c>
      <c r="J731" s="9">
        <f>G731*H731*(1-I731)</f>
        <v>13654750</v>
      </c>
      <c r="K731" s="9">
        <f>J731*1.16</f>
        <v>15839509.999999998</v>
      </c>
    </row>
    <row r="732" spans="1:11" outlineLevel="2" x14ac:dyDescent="0.2">
      <c r="A732" s="6"/>
      <c r="B732" s="5" t="s">
        <v>92</v>
      </c>
      <c r="C732" s="5"/>
      <c r="D732" s="5"/>
      <c r="E732" s="5"/>
      <c r="F732" s="5"/>
      <c r="G732" s="7"/>
      <c r="H732" s="7"/>
      <c r="I732" s="8"/>
      <c r="J732" s="9">
        <f>SUBTOTAL(9,J731:J731)</f>
        <v>13654750</v>
      </c>
      <c r="K732" s="9">
        <f>SUBTOTAL(9,K731:K731)</f>
        <v>15839509.999999998</v>
      </c>
    </row>
    <row r="733" spans="1:11" outlineLevel="3" x14ac:dyDescent="0.2">
      <c r="A733" s="6">
        <v>41404</v>
      </c>
      <c r="B733" s="5" t="s">
        <v>27</v>
      </c>
      <c r="C733" s="5" t="s">
        <v>24</v>
      </c>
      <c r="D733" s="5" t="s">
        <v>31</v>
      </c>
      <c r="E733" s="5" t="s">
        <v>37</v>
      </c>
      <c r="F733" s="5">
        <v>500</v>
      </c>
      <c r="G733" s="7">
        <v>2855</v>
      </c>
      <c r="H733" s="7">
        <v>5000</v>
      </c>
      <c r="I733" s="8">
        <v>3.5000000000000003E-2</v>
      </c>
      <c r="J733" s="9">
        <f>G733*H733*(1-I733)</f>
        <v>13775375</v>
      </c>
      <c r="K733" s="9">
        <f>J733*1.16</f>
        <v>15979434.999999998</v>
      </c>
    </row>
    <row r="734" spans="1:11" outlineLevel="2" x14ac:dyDescent="0.2">
      <c r="A734" s="6"/>
      <c r="B734" s="5" t="s">
        <v>89</v>
      </c>
      <c r="C734" s="5"/>
      <c r="D734" s="5"/>
      <c r="E734" s="5"/>
      <c r="F734" s="5"/>
      <c r="G734" s="7"/>
      <c r="H734" s="7"/>
      <c r="I734" s="8"/>
      <c r="J734" s="9">
        <f>SUBTOTAL(9,J733:J733)</f>
        <v>13775375</v>
      </c>
      <c r="K734" s="9">
        <f>SUBTOTAL(9,K733:K733)</f>
        <v>15979434.999999998</v>
      </c>
    </row>
    <row r="735" spans="1:11" outlineLevel="3" x14ac:dyDescent="0.2">
      <c r="A735" s="6">
        <v>41404</v>
      </c>
      <c r="B735" s="5" t="s">
        <v>29</v>
      </c>
      <c r="C735" s="5" t="s">
        <v>14</v>
      </c>
      <c r="D735" s="5" t="s">
        <v>31</v>
      </c>
      <c r="E735" s="5" t="s">
        <v>37</v>
      </c>
      <c r="F735" s="5">
        <v>3000</v>
      </c>
      <c r="G735" s="7">
        <v>700</v>
      </c>
      <c r="H735" s="7">
        <v>30000</v>
      </c>
      <c r="I735" s="8">
        <v>3.5000000000000003E-2</v>
      </c>
      <c r="J735" s="9">
        <f>G735*H735*(1-I735)</f>
        <v>20265000</v>
      </c>
      <c r="K735" s="9">
        <f>J735*1.16</f>
        <v>23507400</v>
      </c>
    </row>
    <row r="736" spans="1:11" outlineLevel="2" x14ac:dyDescent="0.2">
      <c r="A736" s="6"/>
      <c r="B736" s="5" t="s">
        <v>92</v>
      </c>
      <c r="C736" s="5"/>
      <c r="D736" s="5"/>
      <c r="E736" s="5"/>
      <c r="F736" s="5"/>
      <c r="G736" s="7"/>
      <c r="H736" s="7"/>
      <c r="I736" s="8"/>
      <c r="J736" s="9">
        <f>SUBTOTAL(9,J735:J735)</f>
        <v>20265000</v>
      </c>
      <c r="K736" s="9">
        <f>SUBTOTAL(9,K735:K735)</f>
        <v>23507400</v>
      </c>
    </row>
    <row r="737" spans="1:11" outlineLevel="3" x14ac:dyDescent="0.2">
      <c r="A737" s="6">
        <v>41404</v>
      </c>
      <c r="B737" s="5" t="s">
        <v>26</v>
      </c>
      <c r="C737" s="5" t="s">
        <v>12</v>
      </c>
      <c r="D737" s="5" t="s">
        <v>31</v>
      </c>
      <c r="E737" s="5" t="s">
        <v>37</v>
      </c>
      <c r="F737" s="5">
        <v>1500</v>
      </c>
      <c r="G737" s="7">
        <v>1420</v>
      </c>
      <c r="H737" s="7">
        <v>15000</v>
      </c>
      <c r="I737" s="8">
        <v>3.5000000000000003E-2</v>
      </c>
      <c r="J737" s="9">
        <f>G737*H737*(1-I737)</f>
        <v>20554500</v>
      </c>
      <c r="K737" s="9">
        <f>J737*1.16</f>
        <v>23843220</v>
      </c>
    </row>
    <row r="738" spans="1:11" outlineLevel="2" x14ac:dyDescent="0.2">
      <c r="A738" s="6"/>
      <c r="B738" s="5" t="s">
        <v>93</v>
      </c>
      <c r="C738" s="5"/>
      <c r="D738" s="5"/>
      <c r="E738" s="5"/>
      <c r="F738" s="5"/>
      <c r="G738" s="7"/>
      <c r="H738" s="7"/>
      <c r="I738" s="8"/>
      <c r="J738" s="9">
        <f>SUBTOTAL(9,J737:J737)</f>
        <v>20554500</v>
      </c>
      <c r="K738" s="9">
        <f>SUBTOTAL(9,K737:K737)</f>
        <v>23843220</v>
      </c>
    </row>
    <row r="739" spans="1:11" outlineLevel="3" x14ac:dyDescent="0.2">
      <c r="A739" s="6">
        <v>41404</v>
      </c>
      <c r="B739" s="5" t="s">
        <v>27</v>
      </c>
      <c r="C739" s="5" t="s">
        <v>22</v>
      </c>
      <c r="D739" s="5" t="s">
        <v>31</v>
      </c>
      <c r="E739" s="5" t="s">
        <v>37</v>
      </c>
      <c r="F739" s="5">
        <v>1000</v>
      </c>
      <c r="G739" s="7">
        <v>2255</v>
      </c>
      <c r="H739" s="7">
        <v>10000</v>
      </c>
      <c r="I739" s="8">
        <v>3.5000000000000003E-2</v>
      </c>
      <c r="J739" s="9">
        <f>G739*H739*(1-I739)</f>
        <v>21760750</v>
      </c>
      <c r="K739" s="9">
        <f>J739*1.16</f>
        <v>25242470</v>
      </c>
    </row>
    <row r="740" spans="1:11" outlineLevel="3" x14ac:dyDescent="0.2">
      <c r="A740" s="6">
        <v>41404</v>
      </c>
      <c r="B740" s="5" t="s">
        <v>27</v>
      </c>
      <c r="C740" s="5" t="s">
        <v>12</v>
      </c>
      <c r="D740" s="5" t="s">
        <v>31</v>
      </c>
      <c r="E740" s="5" t="s">
        <v>37</v>
      </c>
      <c r="F740" s="5">
        <v>2000</v>
      </c>
      <c r="G740" s="7">
        <v>1180</v>
      </c>
      <c r="H740" s="7">
        <v>20000</v>
      </c>
      <c r="I740" s="8">
        <v>3.5000000000000003E-2</v>
      </c>
      <c r="J740" s="9">
        <f>G740*H740*(1-I740)</f>
        <v>22774000</v>
      </c>
      <c r="K740" s="9">
        <f>J740*1.16</f>
        <v>26417840</v>
      </c>
    </row>
    <row r="741" spans="1:11" outlineLevel="3" x14ac:dyDescent="0.2">
      <c r="A741" s="6">
        <v>41404</v>
      </c>
      <c r="B741" s="5" t="s">
        <v>27</v>
      </c>
      <c r="C741" s="5" t="s">
        <v>10</v>
      </c>
      <c r="D741" s="5" t="s">
        <v>31</v>
      </c>
      <c r="E741" s="5" t="s">
        <v>37</v>
      </c>
      <c r="F741" s="5">
        <v>1500</v>
      </c>
      <c r="G741" s="7">
        <v>1655</v>
      </c>
      <c r="H741" s="7">
        <v>15000</v>
      </c>
      <c r="I741" s="8">
        <v>3.5000000000000003E-2</v>
      </c>
      <c r="J741" s="9">
        <f>G741*H741*(1-I741)</f>
        <v>23956125</v>
      </c>
      <c r="K741" s="9">
        <f>J741*1.16</f>
        <v>27789104.999999996</v>
      </c>
    </row>
    <row r="742" spans="1:11" outlineLevel="2" x14ac:dyDescent="0.2">
      <c r="A742" s="6"/>
      <c r="B742" s="5" t="s">
        <v>89</v>
      </c>
      <c r="C742" s="5"/>
      <c r="D742" s="5"/>
      <c r="E742" s="5"/>
      <c r="F742" s="5"/>
      <c r="G742" s="7"/>
      <c r="H742" s="7"/>
      <c r="I742" s="8"/>
      <c r="J742" s="9">
        <f>SUBTOTAL(9,J739:J741)</f>
        <v>68490875</v>
      </c>
      <c r="K742" s="9">
        <f>SUBTOTAL(9,K739:K741)</f>
        <v>79449415</v>
      </c>
    </row>
    <row r="743" spans="1:11" outlineLevel="3" x14ac:dyDescent="0.2">
      <c r="A743" s="6">
        <v>41404</v>
      </c>
      <c r="B743" s="5" t="s">
        <v>28</v>
      </c>
      <c r="C743" s="5" t="s">
        <v>10</v>
      </c>
      <c r="D743" s="5" t="s">
        <v>31</v>
      </c>
      <c r="E743" s="5" t="s">
        <v>37</v>
      </c>
      <c r="F743" s="5">
        <v>2000</v>
      </c>
      <c r="G743" s="7">
        <v>1535</v>
      </c>
      <c r="H743" s="7">
        <v>20000</v>
      </c>
      <c r="I743" s="8">
        <v>3.5000000000000003E-2</v>
      </c>
      <c r="J743" s="9">
        <f>G743*H743*(1-I743)</f>
        <v>29625500</v>
      </c>
      <c r="K743" s="9">
        <f>J743*1.16</f>
        <v>34365580</v>
      </c>
    </row>
    <row r="744" spans="1:11" outlineLevel="2" x14ac:dyDescent="0.2">
      <c r="A744" s="6"/>
      <c r="B744" s="5" t="s">
        <v>91</v>
      </c>
      <c r="C744" s="5"/>
      <c r="D744" s="5"/>
      <c r="E744" s="5"/>
      <c r="F744" s="5"/>
      <c r="G744" s="7"/>
      <c r="H744" s="7"/>
      <c r="I744" s="8"/>
      <c r="J744" s="9">
        <f>SUBTOTAL(9,J743:J743)</f>
        <v>29625500</v>
      </c>
      <c r="K744" s="9">
        <f>SUBTOTAL(9,K743:K743)</f>
        <v>34365580</v>
      </c>
    </row>
    <row r="745" spans="1:11" outlineLevel="3" x14ac:dyDescent="0.2">
      <c r="A745" s="6">
        <v>41404</v>
      </c>
      <c r="B745" s="5" t="s">
        <v>25</v>
      </c>
      <c r="C745" s="5" t="s">
        <v>23</v>
      </c>
      <c r="D745" s="5" t="s">
        <v>31</v>
      </c>
      <c r="E745" s="5" t="s">
        <v>37</v>
      </c>
      <c r="F745" s="5">
        <v>1000</v>
      </c>
      <c r="G745" s="7">
        <v>3095</v>
      </c>
      <c r="H745" s="7">
        <v>10000</v>
      </c>
      <c r="I745" s="8">
        <v>3.5000000000000003E-2</v>
      </c>
      <c r="J745" s="9">
        <f>G745*H745*(1-I745)</f>
        <v>29866750</v>
      </c>
      <c r="K745" s="9">
        <f>J745*1.16</f>
        <v>34645430</v>
      </c>
    </row>
    <row r="746" spans="1:11" outlineLevel="3" x14ac:dyDescent="0.2">
      <c r="A746" s="6">
        <v>41404</v>
      </c>
      <c r="B746" s="5" t="s">
        <v>25</v>
      </c>
      <c r="C746" s="5" t="s">
        <v>13</v>
      </c>
      <c r="D746" s="5" t="s">
        <v>31</v>
      </c>
      <c r="E746" s="5" t="s">
        <v>37</v>
      </c>
      <c r="F746" s="5">
        <v>1500</v>
      </c>
      <c r="G746" s="7">
        <v>2495</v>
      </c>
      <c r="H746" s="7">
        <v>15000</v>
      </c>
      <c r="I746" s="8">
        <v>3.5000000000000003E-2</v>
      </c>
      <c r="J746" s="9">
        <f>G746*H746*(1-I746)</f>
        <v>36115125</v>
      </c>
      <c r="K746" s="9">
        <f>J746*1.16</f>
        <v>41893545</v>
      </c>
    </row>
    <row r="747" spans="1:11" outlineLevel="3" x14ac:dyDescent="0.2">
      <c r="A747" s="6">
        <v>41404</v>
      </c>
      <c r="B747" s="5" t="s">
        <v>25</v>
      </c>
      <c r="C747" s="5" t="s">
        <v>17</v>
      </c>
      <c r="D747" s="5" t="s">
        <v>31</v>
      </c>
      <c r="E747" s="5" t="s">
        <v>37</v>
      </c>
      <c r="F747" s="5">
        <v>3000</v>
      </c>
      <c r="G747" s="7">
        <v>1295</v>
      </c>
      <c r="H747" s="7">
        <v>30000</v>
      </c>
      <c r="I747" s="8">
        <v>3.5000000000000003E-2</v>
      </c>
      <c r="J747" s="9">
        <f>G747*H747*(1-I747)</f>
        <v>37490250</v>
      </c>
      <c r="K747" s="9">
        <f>J747*1.16</f>
        <v>43488690</v>
      </c>
    </row>
    <row r="748" spans="1:11" outlineLevel="2" x14ac:dyDescent="0.2">
      <c r="A748" s="6"/>
      <c r="B748" s="5" t="s">
        <v>90</v>
      </c>
      <c r="C748" s="5"/>
      <c r="D748" s="5"/>
      <c r="E748" s="5"/>
      <c r="F748" s="5"/>
      <c r="G748" s="7"/>
      <c r="H748" s="7"/>
      <c r="I748" s="8"/>
      <c r="J748" s="9">
        <f>SUBTOTAL(9,J745:J747)</f>
        <v>103472125</v>
      </c>
      <c r="K748" s="9">
        <f>SUBTOTAL(9,K745:K747)</f>
        <v>120027665</v>
      </c>
    </row>
    <row r="749" spans="1:11" outlineLevel="3" x14ac:dyDescent="0.2">
      <c r="A749" s="6">
        <v>41404</v>
      </c>
      <c r="B749" s="5" t="s">
        <v>26</v>
      </c>
      <c r="C749" s="5" t="s">
        <v>13</v>
      </c>
      <c r="D749" s="5" t="s">
        <v>31</v>
      </c>
      <c r="E749" s="5" t="s">
        <v>37</v>
      </c>
      <c r="F749" s="5">
        <v>2000</v>
      </c>
      <c r="G749" s="7">
        <v>2375</v>
      </c>
      <c r="H749" s="7">
        <v>20000</v>
      </c>
      <c r="I749" s="8">
        <v>3.5000000000000003E-2</v>
      </c>
      <c r="J749" s="9">
        <f>G749*H749*(1-I749)</f>
        <v>45837500</v>
      </c>
      <c r="K749" s="9">
        <f>J749*1.16</f>
        <v>53171500</v>
      </c>
    </row>
    <row r="750" spans="1:11" outlineLevel="2" x14ac:dyDescent="0.2">
      <c r="A750" s="6"/>
      <c r="B750" s="5" t="s">
        <v>93</v>
      </c>
      <c r="C750" s="5"/>
      <c r="D750" s="5"/>
      <c r="E750" s="5"/>
      <c r="F750" s="5"/>
      <c r="G750" s="7"/>
      <c r="H750" s="7"/>
      <c r="I750" s="8"/>
      <c r="J750" s="9">
        <f>SUBTOTAL(9,J749:J749)</f>
        <v>45837500</v>
      </c>
      <c r="K750" s="9">
        <f>SUBTOTAL(9,K749:K749)</f>
        <v>53171500</v>
      </c>
    </row>
    <row r="751" spans="1:11" outlineLevel="3" x14ac:dyDescent="0.2">
      <c r="A751" s="6">
        <v>41404</v>
      </c>
      <c r="B751" s="5" t="s">
        <v>28</v>
      </c>
      <c r="C751" s="5" t="s">
        <v>23</v>
      </c>
      <c r="D751" s="5" t="s">
        <v>31</v>
      </c>
      <c r="E751" s="5" t="s">
        <v>37</v>
      </c>
      <c r="F751" s="5">
        <v>1500</v>
      </c>
      <c r="G751" s="7">
        <v>3335</v>
      </c>
      <c r="H751" s="7">
        <v>15000</v>
      </c>
      <c r="I751" s="8">
        <v>3.5000000000000003E-2</v>
      </c>
      <c r="J751" s="9">
        <f>G751*H751*(1-I751)</f>
        <v>48274125</v>
      </c>
      <c r="K751" s="9">
        <f>J751*1.16</f>
        <v>55997984.999999993</v>
      </c>
    </row>
    <row r="752" spans="1:11" outlineLevel="3" x14ac:dyDescent="0.2">
      <c r="A752" s="6">
        <v>41404</v>
      </c>
      <c r="B752" s="5" t="s">
        <v>28</v>
      </c>
      <c r="C752" s="5" t="s">
        <v>22</v>
      </c>
      <c r="D752" s="5" t="s">
        <v>31</v>
      </c>
      <c r="E752" s="5" t="s">
        <v>37</v>
      </c>
      <c r="F752" s="5">
        <v>3000</v>
      </c>
      <c r="G752" s="7">
        <v>2135</v>
      </c>
      <c r="H752" s="7">
        <v>30000</v>
      </c>
      <c r="I752" s="8">
        <v>3.5000000000000003E-2</v>
      </c>
      <c r="J752" s="9">
        <f>G752*H752*(1-I752)</f>
        <v>61808250</v>
      </c>
      <c r="K752" s="9">
        <f>J752*1.16</f>
        <v>71697570</v>
      </c>
    </row>
    <row r="753" spans="1:11" outlineLevel="2" x14ac:dyDescent="0.2">
      <c r="A753" s="6"/>
      <c r="B753" s="5" t="s">
        <v>91</v>
      </c>
      <c r="C753" s="5"/>
      <c r="D753" s="5"/>
      <c r="E753" s="5"/>
      <c r="F753" s="5"/>
      <c r="G753" s="7"/>
      <c r="H753" s="7"/>
      <c r="I753" s="8"/>
      <c r="J753" s="9">
        <f>SUBTOTAL(9,J751:J752)</f>
        <v>110082375</v>
      </c>
      <c r="K753" s="9">
        <f>SUBTOTAL(9,K751:K752)</f>
        <v>127695555</v>
      </c>
    </row>
    <row r="754" spans="1:11" outlineLevel="3" x14ac:dyDescent="0.2">
      <c r="A754" s="6">
        <v>41404</v>
      </c>
      <c r="B754" s="5" t="s">
        <v>29</v>
      </c>
      <c r="C754" s="5" t="s">
        <v>23</v>
      </c>
      <c r="D754" s="5" t="s">
        <v>31</v>
      </c>
      <c r="E754" s="5" t="s">
        <v>37</v>
      </c>
      <c r="F754" s="5">
        <v>2000</v>
      </c>
      <c r="G754" s="7">
        <v>3215</v>
      </c>
      <c r="H754" s="7">
        <v>20000</v>
      </c>
      <c r="I754" s="8">
        <v>3.5000000000000003E-2</v>
      </c>
      <c r="J754" s="9">
        <f>G754*H754*(1-I754)</f>
        <v>62049500</v>
      </c>
      <c r="K754" s="9">
        <f>J754*1.16</f>
        <v>71977420</v>
      </c>
    </row>
    <row r="755" spans="1:11" outlineLevel="2" x14ac:dyDescent="0.2">
      <c r="A755" s="6"/>
      <c r="B755" s="5" t="s">
        <v>92</v>
      </c>
      <c r="C755" s="5"/>
      <c r="D755" s="5"/>
      <c r="E755" s="5"/>
      <c r="F755" s="5"/>
      <c r="G755" s="7"/>
      <c r="H755" s="7"/>
      <c r="I755" s="8"/>
      <c r="J755" s="9">
        <f>SUBTOTAL(9,J754:J754)</f>
        <v>62049500</v>
      </c>
      <c r="K755" s="9">
        <f>SUBTOTAL(9,K754:K754)</f>
        <v>71977420</v>
      </c>
    </row>
    <row r="756" spans="1:11" outlineLevel="3" x14ac:dyDescent="0.2">
      <c r="A756" s="6">
        <v>41404</v>
      </c>
      <c r="B756" s="5" t="s">
        <v>26</v>
      </c>
      <c r="C756" s="5" t="s">
        <v>24</v>
      </c>
      <c r="D756" s="5" t="s">
        <v>31</v>
      </c>
      <c r="E756" s="5" t="s">
        <v>37</v>
      </c>
      <c r="F756" s="5">
        <v>3000</v>
      </c>
      <c r="G756" s="7">
        <v>2975</v>
      </c>
      <c r="H756" s="7">
        <v>30000</v>
      </c>
      <c r="I756" s="8">
        <v>3.5000000000000003E-2</v>
      </c>
      <c r="J756" s="9">
        <f>G756*H756*(1-I756)</f>
        <v>86126250</v>
      </c>
      <c r="K756" s="9">
        <f>J756*1.16</f>
        <v>99906450</v>
      </c>
    </row>
    <row r="757" spans="1:11" outlineLevel="2" x14ac:dyDescent="0.2">
      <c r="A757" s="6"/>
      <c r="B757" s="5" t="s">
        <v>93</v>
      </c>
      <c r="C757" s="5"/>
      <c r="D757" s="5"/>
      <c r="E757" s="5"/>
      <c r="F757" s="5"/>
      <c r="G757" s="7"/>
      <c r="H757" s="7"/>
      <c r="I757" s="8"/>
      <c r="J757" s="9">
        <f>SUBTOTAL(9,J756:J756)</f>
        <v>86126250</v>
      </c>
      <c r="K757" s="9">
        <f>SUBTOTAL(9,K756:K756)</f>
        <v>99906450</v>
      </c>
    </row>
    <row r="758" spans="1:11" outlineLevel="1" x14ac:dyDescent="0.2">
      <c r="A758" s="6" t="s">
        <v>73</v>
      </c>
      <c r="B758" s="5"/>
      <c r="C758" s="5"/>
      <c r="D758" s="5"/>
      <c r="E758" s="5"/>
      <c r="F758" s="5"/>
      <c r="G758" s="7"/>
      <c r="H758" s="7"/>
      <c r="I758" s="8"/>
      <c r="J758" s="9">
        <f>SUBTOTAL(9,J681:J756)</f>
        <v>697538187.5</v>
      </c>
      <c r="K758" s="9">
        <f>SUBTOTAL(9,K681:K756)</f>
        <v>809144297.5</v>
      </c>
    </row>
    <row r="759" spans="1:11" outlineLevel="3" x14ac:dyDescent="0.2">
      <c r="A759" s="6">
        <v>41405</v>
      </c>
      <c r="B759" s="5" t="s">
        <v>28</v>
      </c>
      <c r="C759" s="5" t="s">
        <v>20</v>
      </c>
      <c r="D759" s="5" t="s">
        <v>32</v>
      </c>
      <c r="E759" s="5" t="s">
        <v>38</v>
      </c>
      <c r="F759" s="5">
        <v>250</v>
      </c>
      <c r="G759" s="7">
        <v>40</v>
      </c>
      <c r="H759" s="7">
        <v>2500</v>
      </c>
      <c r="I759" s="8">
        <v>0.04</v>
      </c>
      <c r="J759" s="9">
        <f>G759*H759*(1-I759)</f>
        <v>96000</v>
      </c>
      <c r="K759" s="9">
        <f>J759*1.16</f>
        <v>111359.99999999999</v>
      </c>
    </row>
    <row r="760" spans="1:11" outlineLevel="2" x14ac:dyDescent="0.2">
      <c r="A760" s="6"/>
      <c r="B760" s="5" t="s">
        <v>91</v>
      </c>
      <c r="C760" s="5"/>
      <c r="D760" s="5"/>
      <c r="E760" s="5"/>
      <c r="F760" s="5"/>
      <c r="G760" s="7"/>
      <c r="H760" s="7"/>
      <c r="I760" s="8"/>
      <c r="J760" s="9">
        <f>SUBTOTAL(9,J759:J759)</f>
        <v>96000</v>
      </c>
      <c r="K760" s="9">
        <f>SUBTOTAL(9,K759:K759)</f>
        <v>111359.99999999999</v>
      </c>
    </row>
    <row r="761" spans="1:11" outlineLevel="3" x14ac:dyDescent="0.2">
      <c r="A761" s="6">
        <v>41405</v>
      </c>
      <c r="B761" s="5" t="s">
        <v>29</v>
      </c>
      <c r="C761" s="5" t="s">
        <v>11</v>
      </c>
      <c r="D761" s="5" t="s">
        <v>32</v>
      </c>
      <c r="E761" s="5" t="s">
        <v>38</v>
      </c>
      <c r="F761" s="5">
        <v>1000</v>
      </c>
      <c r="G761" s="7">
        <v>20</v>
      </c>
      <c r="H761" s="7">
        <v>10000</v>
      </c>
      <c r="I761" s="8">
        <v>0.04</v>
      </c>
      <c r="J761" s="9">
        <f>G761*H761*(1-I761)</f>
        <v>192000</v>
      </c>
      <c r="K761" s="9">
        <f>J761*1.16</f>
        <v>222719.99999999997</v>
      </c>
    </row>
    <row r="762" spans="1:11" outlineLevel="3" x14ac:dyDescent="0.2">
      <c r="A762" s="6">
        <v>41405</v>
      </c>
      <c r="B762" s="5" t="s">
        <v>29</v>
      </c>
      <c r="C762" s="5" t="s">
        <v>20</v>
      </c>
      <c r="D762" s="5" t="s">
        <v>32</v>
      </c>
      <c r="E762" s="5" t="s">
        <v>38</v>
      </c>
      <c r="F762" s="5">
        <v>1500</v>
      </c>
      <c r="G762" s="7">
        <v>20</v>
      </c>
      <c r="H762" s="7">
        <v>15000</v>
      </c>
      <c r="I762" s="8">
        <v>0.04</v>
      </c>
      <c r="J762" s="9">
        <f>G762*H762*(1-I762)</f>
        <v>288000</v>
      </c>
      <c r="K762" s="9">
        <f>J762*1.16</f>
        <v>334080</v>
      </c>
    </row>
    <row r="763" spans="1:11" outlineLevel="2" x14ac:dyDescent="0.2">
      <c r="A763" s="6"/>
      <c r="B763" s="5" t="s">
        <v>92</v>
      </c>
      <c r="C763" s="5"/>
      <c r="D763" s="5"/>
      <c r="E763" s="5"/>
      <c r="F763" s="5"/>
      <c r="G763" s="7"/>
      <c r="H763" s="7"/>
      <c r="I763" s="8"/>
      <c r="J763" s="9">
        <f>SUBTOTAL(9,J761:J762)</f>
        <v>480000</v>
      </c>
      <c r="K763" s="9">
        <f>SUBTOTAL(9,K761:K762)</f>
        <v>556800</v>
      </c>
    </row>
    <row r="764" spans="1:11" outlineLevel="3" x14ac:dyDescent="0.2">
      <c r="A764" s="6">
        <v>41405</v>
      </c>
      <c r="B764" s="5" t="s">
        <v>27</v>
      </c>
      <c r="C764" s="5" t="s">
        <v>15</v>
      </c>
      <c r="D764" s="5" t="s">
        <v>32</v>
      </c>
      <c r="E764" s="5" t="s">
        <v>38</v>
      </c>
      <c r="F764" s="5">
        <v>5000</v>
      </c>
      <c r="G764" s="7">
        <v>100</v>
      </c>
      <c r="H764" s="7">
        <v>5000</v>
      </c>
      <c r="I764" s="8">
        <v>0.04</v>
      </c>
      <c r="J764" s="9">
        <f>G764*H764*(1-I764)</f>
        <v>480000</v>
      </c>
      <c r="K764" s="9">
        <f>J764*1.16</f>
        <v>556800</v>
      </c>
    </row>
    <row r="765" spans="1:11" outlineLevel="2" x14ac:dyDescent="0.2">
      <c r="A765" s="6"/>
      <c r="B765" s="5" t="s">
        <v>89</v>
      </c>
      <c r="C765" s="5"/>
      <c r="D765" s="5"/>
      <c r="E765" s="5"/>
      <c r="F765" s="5"/>
      <c r="G765" s="7"/>
      <c r="H765" s="7"/>
      <c r="I765" s="8"/>
      <c r="J765" s="9">
        <f>SUBTOTAL(9,J764:J764)</f>
        <v>480000</v>
      </c>
      <c r="K765" s="9">
        <f>SUBTOTAL(9,K764:K764)</f>
        <v>556800</v>
      </c>
    </row>
    <row r="766" spans="1:11" outlineLevel="3" x14ac:dyDescent="0.2">
      <c r="A766" s="6">
        <v>41405</v>
      </c>
      <c r="B766" s="5" t="s">
        <v>28</v>
      </c>
      <c r="C766" s="5" t="s">
        <v>11</v>
      </c>
      <c r="D766" s="5" t="s">
        <v>32</v>
      </c>
      <c r="E766" s="5" t="s">
        <v>38</v>
      </c>
      <c r="F766" s="5">
        <v>2000</v>
      </c>
      <c r="G766" s="7">
        <v>40</v>
      </c>
      <c r="H766" s="7">
        <v>20000</v>
      </c>
      <c r="I766" s="8">
        <v>0.04</v>
      </c>
      <c r="J766" s="9">
        <f>G766*H766*(1-I766)</f>
        <v>768000</v>
      </c>
      <c r="K766" s="9">
        <f>J766*1.16</f>
        <v>890879.99999999988</v>
      </c>
    </row>
    <row r="767" spans="1:11" outlineLevel="2" x14ac:dyDescent="0.2">
      <c r="A767" s="6"/>
      <c r="B767" s="5" t="s">
        <v>91</v>
      </c>
      <c r="C767" s="5"/>
      <c r="D767" s="5"/>
      <c r="E767" s="5"/>
      <c r="F767" s="5"/>
      <c r="G767" s="7"/>
      <c r="H767" s="7"/>
      <c r="I767" s="8"/>
      <c r="J767" s="9">
        <f>SUBTOTAL(9,J766:J766)</f>
        <v>768000</v>
      </c>
      <c r="K767" s="9">
        <f>SUBTOTAL(9,K766:K766)</f>
        <v>890879.99999999988</v>
      </c>
    </row>
    <row r="768" spans="1:11" outlineLevel="3" x14ac:dyDescent="0.2">
      <c r="A768" s="6">
        <v>41405</v>
      </c>
      <c r="B768" s="5" t="s">
        <v>29</v>
      </c>
      <c r="C768" s="5" t="s">
        <v>16</v>
      </c>
      <c r="D768" s="5" t="s">
        <v>32</v>
      </c>
      <c r="E768" s="5" t="s">
        <v>38</v>
      </c>
      <c r="F768" s="5">
        <v>250</v>
      </c>
      <c r="G768" s="7">
        <v>340</v>
      </c>
      <c r="H768" s="7">
        <v>2500</v>
      </c>
      <c r="I768" s="8">
        <v>0.04</v>
      </c>
      <c r="J768" s="9">
        <f>G768*H768*(1-I768)</f>
        <v>816000</v>
      </c>
      <c r="K768" s="9">
        <f>J768*1.16</f>
        <v>946559.99999999988</v>
      </c>
    </row>
    <row r="769" spans="1:11" outlineLevel="2" x14ac:dyDescent="0.2">
      <c r="A769" s="6"/>
      <c r="B769" s="5" t="s">
        <v>92</v>
      </c>
      <c r="C769" s="5"/>
      <c r="D769" s="5"/>
      <c r="E769" s="5"/>
      <c r="F769" s="5"/>
      <c r="G769" s="7"/>
      <c r="H769" s="7"/>
      <c r="I769" s="8"/>
      <c r="J769" s="9">
        <f>SUBTOTAL(9,J768:J768)</f>
        <v>816000</v>
      </c>
      <c r="K769" s="9">
        <f>SUBTOTAL(9,K768:K768)</f>
        <v>946559.99999999988</v>
      </c>
    </row>
    <row r="770" spans="1:11" outlineLevel="3" x14ac:dyDescent="0.2">
      <c r="A770" s="6">
        <v>41405</v>
      </c>
      <c r="B770" s="5" t="s">
        <v>26</v>
      </c>
      <c r="C770" s="5" t="s">
        <v>15</v>
      </c>
      <c r="D770" s="5" t="s">
        <v>32</v>
      </c>
      <c r="E770" s="5" t="s">
        <v>38</v>
      </c>
      <c r="F770" s="5">
        <v>500</v>
      </c>
      <c r="G770" s="7">
        <v>200</v>
      </c>
      <c r="H770" s="7">
        <v>5000</v>
      </c>
      <c r="I770" s="8">
        <v>0.04</v>
      </c>
      <c r="J770" s="9">
        <f>G770*H770*(1-I770)</f>
        <v>960000</v>
      </c>
      <c r="K770" s="9">
        <f>J770*1.16</f>
        <v>1113600</v>
      </c>
    </row>
    <row r="771" spans="1:11" outlineLevel="2" x14ac:dyDescent="0.2">
      <c r="A771" s="6"/>
      <c r="B771" s="5" t="s">
        <v>93</v>
      </c>
      <c r="C771" s="5"/>
      <c r="D771" s="5"/>
      <c r="E771" s="5"/>
      <c r="F771" s="5"/>
      <c r="G771" s="7"/>
      <c r="H771" s="7"/>
      <c r="I771" s="8"/>
      <c r="J771" s="9">
        <f>SUBTOTAL(9,J770:J770)</f>
        <v>960000</v>
      </c>
      <c r="K771" s="9">
        <f>SUBTOTAL(9,K770:K770)</f>
        <v>1113600</v>
      </c>
    </row>
    <row r="772" spans="1:11" outlineLevel="3" x14ac:dyDescent="0.2">
      <c r="A772" s="6">
        <v>41405</v>
      </c>
      <c r="B772" s="5" t="s">
        <v>25</v>
      </c>
      <c r="C772" s="5" t="s">
        <v>20</v>
      </c>
      <c r="D772" s="5" t="s">
        <v>32</v>
      </c>
      <c r="E772" s="5" t="s">
        <v>38</v>
      </c>
      <c r="F772" s="5">
        <v>2000</v>
      </c>
      <c r="G772" s="7">
        <v>50</v>
      </c>
      <c r="H772" s="7">
        <v>20000</v>
      </c>
      <c r="I772" s="8">
        <v>0.04</v>
      </c>
      <c r="J772" s="9">
        <f>G772*H772*(1-I772)</f>
        <v>960000</v>
      </c>
      <c r="K772" s="9">
        <f>J772*1.16</f>
        <v>1113600</v>
      </c>
    </row>
    <row r="773" spans="1:11" outlineLevel="2" x14ac:dyDescent="0.2">
      <c r="A773" s="6"/>
      <c r="B773" s="5" t="s">
        <v>90</v>
      </c>
      <c r="C773" s="5"/>
      <c r="D773" s="5"/>
      <c r="E773" s="5"/>
      <c r="F773" s="5"/>
      <c r="G773" s="7"/>
      <c r="H773" s="7"/>
      <c r="I773" s="8"/>
      <c r="J773" s="9">
        <f>SUBTOTAL(9,J772:J772)</f>
        <v>960000</v>
      </c>
      <c r="K773" s="9">
        <f>SUBTOTAL(9,K772:K772)</f>
        <v>1113600</v>
      </c>
    </row>
    <row r="774" spans="1:11" outlineLevel="3" x14ac:dyDescent="0.2">
      <c r="A774" s="6">
        <v>41405</v>
      </c>
      <c r="B774" s="5" t="s">
        <v>26</v>
      </c>
      <c r="C774" s="5" t="s">
        <v>14</v>
      </c>
      <c r="D774" s="5" t="s">
        <v>32</v>
      </c>
      <c r="E774" s="5" t="s">
        <v>38</v>
      </c>
      <c r="F774" s="5">
        <v>250</v>
      </c>
      <c r="G774" s="7">
        <v>470</v>
      </c>
      <c r="H774" s="7">
        <v>2500</v>
      </c>
      <c r="I774" s="8">
        <v>0.04</v>
      </c>
      <c r="J774" s="9">
        <f>G774*H774*(1-I774)</f>
        <v>1128000</v>
      </c>
      <c r="K774" s="9">
        <f>J774*1.16</f>
        <v>1308480</v>
      </c>
    </row>
    <row r="775" spans="1:11" outlineLevel="2" x14ac:dyDescent="0.2">
      <c r="A775" s="6"/>
      <c r="B775" s="5" t="s">
        <v>93</v>
      </c>
      <c r="C775" s="5"/>
      <c r="D775" s="5"/>
      <c r="E775" s="5"/>
      <c r="F775" s="5"/>
      <c r="G775" s="7"/>
      <c r="H775" s="7"/>
      <c r="I775" s="8"/>
      <c r="J775" s="9">
        <f>SUBTOTAL(9,J774:J774)</f>
        <v>1128000</v>
      </c>
      <c r="K775" s="9">
        <f>SUBTOTAL(9,K774:K774)</f>
        <v>1308480</v>
      </c>
    </row>
    <row r="776" spans="1:11" outlineLevel="3" x14ac:dyDescent="0.2">
      <c r="A776" s="6">
        <v>41405</v>
      </c>
      <c r="B776" s="5" t="s">
        <v>25</v>
      </c>
      <c r="C776" s="5" t="s">
        <v>15</v>
      </c>
      <c r="D776" s="5" t="s">
        <v>32</v>
      </c>
      <c r="E776" s="5" t="s">
        <v>38</v>
      </c>
      <c r="F776" s="5">
        <v>3000</v>
      </c>
      <c r="G776" s="7">
        <v>50</v>
      </c>
      <c r="H776" s="7">
        <v>30000</v>
      </c>
      <c r="I776" s="8">
        <v>0.04</v>
      </c>
      <c r="J776" s="9">
        <f>G776*H776*(1-I776)</f>
        <v>1440000</v>
      </c>
      <c r="K776" s="9">
        <f>J776*1.16</f>
        <v>1670400</v>
      </c>
    </row>
    <row r="777" spans="1:11" outlineLevel="2" x14ac:dyDescent="0.2">
      <c r="A777" s="6"/>
      <c r="B777" s="5" t="s">
        <v>90</v>
      </c>
      <c r="C777" s="5"/>
      <c r="D777" s="5"/>
      <c r="E777" s="5"/>
      <c r="F777" s="5"/>
      <c r="G777" s="7"/>
      <c r="H777" s="7"/>
      <c r="I777" s="8"/>
      <c r="J777" s="9">
        <f>SUBTOTAL(9,J776:J776)</f>
        <v>1440000</v>
      </c>
      <c r="K777" s="9">
        <f>SUBTOTAL(9,K776:K776)</f>
        <v>1670400</v>
      </c>
    </row>
    <row r="778" spans="1:11" outlineLevel="3" x14ac:dyDescent="0.2">
      <c r="A778" s="6">
        <v>41405</v>
      </c>
      <c r="B778" s="5" t="s">
        <v>26</v>
      </c>
      <c r="C778" s="5" t="s">
        <v>16</v>
      </c>
      <c r="D778" s="5" t="s">
        <v>32</v>
      </c>
      <c r="E778" s="5" t="s">
        <v>38</v>
      </c>
      <c r="F778" s="5">
        <v>2000</v>
      </c>
      <c r="G778" s="7">
        <v>100</v>
      </c>
      <c r="H778" s="7">
        <v>20000</v>
      </c>
      <c r="I778" s="8">
        <v>0.04</v>
      </c>
      <c r="J778" s="9">
        <f>G778*H778*(1-I778)</f>
        <v>1920000</v>
      </c>
      <c r="K778" s="9">
        <f>J778*1.16</f>
        <v>2227200</v>
      </c>
    </row>
    <row r="779" spans="1:11" outlineLevel="2" x14ac:dyDescent="0.2">
      <c r="A779" s="6"/>
      <c r="B779" s="5" t="s">
        <v>93</v>
      </c>
      <c r="C779" s="5"/>
      <c r="D779" s="5"/>
      <c r="E779" s="5"/>
      <c r="F779" s="5"/>
      <c r="G779" s="7"/>
      <c r="H779" s="7"/>
      <c r="I779" s="8"/>
      <c r="J779" s="9">
        <f>SUBTOTAL(9,J778:J778)</f>
        <v>1920000</v>
      </c>
      <c r="K779" s="9">
        <f>SUBTOTAL(9,K778:K778)</f>
        <v>2227200</v>
      </c>
    </row>
    <row r="780" spans="1:11" outlineLevel="3" x14ac:dyDescent="0.2">
      <c r="A780" s="6">
        <v>41405</v>
      </c>
      <c r="B780" s="5" t="s">
        <v>28</v>
      </c>
      <c r="C780" s="5" t="s">
        <v>19</v>
      </c>
      <c r="D780" s="5" t="s">
        <v>32</v>
      </c>
      <c r="E780" s="5" t="s">
        <v>38</v>
      </c>
      <c r="F780" s="5">
        <v>5000</v>
      </c>
      <c r="G780" s="7">
        <v>460</v>
      </c>
      <c r="H780" s="7">
        <v>5000</v>
      </c>
      <c r="I780" s="8">
        <v>0.04</v>
      </c>
      <c r="J780" s="9">
        <f>G780*H780*(1-I780)</f>
        <v>2208000</v>
      </c>
      <c r="K780" s="9">
        <f>J780*1.16</f>
        <v>2561280</v>
      </c>
    </row>
    <row r="781" spans="1:11" outlineLevel="2" x14ac:dyDescent="0.2">
      <c r="A781" s="6"/>
      <c r="B781" s="5" t="s">
        <v>91</v>
      </c>
      <c r="C781" s="5"/>
      <c r="D781" s="5"/>
      <c r="E781" s="5"/>
      <c r="F781" s="5"/>
      <c r="G781" s="7"/>
      <c r="H781" s="7"/>
      <c r="I781" s="8"/>
      <c r="J781" s="9">
        <f>SUBTOTAL(9,J780:J780)</f>
        <v>2208000</v>
      </c>
      <c r="K781" s="9">
        <f>SUBTOTAL(9,K780:K780)</f>
        <v>2561280</v>
      </c>
    </row>
    <row r="782" spans="1:11" outlineLevel="3" x14ac:dyDescent="0.2">
      <c r="A782" s="6">
        <v>41405</v>
      </c>
      <c r="B782" s="5" t="s">
        <v>27</v>
      </c>
      <c r="C782" s="5" t="s">
        <v>19</v>
      </c>
      <c r="D782" s="5" t="s">
        <v>32</v>
      </c>
      <c r="E782" s="5" t="s">
        <v>38</v>
      </c>
      <c r="F782" s="5">
        <v>500</v>
      </c>
      <c r="G782" s="7">
        <v>580</v>
      </c>
      <c r="H782" s="7">
        <v>5000</v>
      </c>
      <c r="I782" s="8">
        <v>0.04</v>
      </c>
      <c r="J782" s="9">
        <f>G782*H782*(1-I782)</f>
        <v>2784000</v>
      </c>
      <c r="K782" s="9">
        <f>J782*1.16</f>
        <v>3229440</v>
      </c>
    </row>
    <row r="783" spans="1:11" outlineLevel="3" x14ac:dyDescent="0.2">
      <c r="A783" s="6">
        <v>41405</v>
      </c>
      <c r="B783" s="5" t="s">
        <v>27</v>
      </c>
      <c r="C783" s="5" t="s">
        <v>17</v>
      </c>
      <c r="D783" s="5" t="s">
        <v>32</v>
      </c>
      <c r="E783" s="5" t="s">
        <v>38</v>
      </c>
      <c r="F783" s="5">
        <v>250</v>
      </c>
      <c r="G783" s="7">
        <v>1180</v>
      </c>
      <c r="H783" s="7">
        <v>2500</v>
      </c>
      <c r="I783" s="8">
        <v>0.04</v>
      </c>
      <c r="J783" s="9">
        <f>G783*H783*(1-I783)</f>
        <v>2832000</v>
      </c>
      <c r="K783" s="9">
        <f>J783*1.16</f>
        <v>3285120</v>
      </c>
    </row>
    <row r="784" spans="1:11" outlineLevel="2" x14ac:dyDescent="0.2">
      <c r="A784" s="6"/>
      <c r="B784" s="5" t="s">
        <v>89</v>
      </c>
      <c r="C784" s="5"/>
      <c r="D784" s="5"/>
      <c r="E784" s="5"/>
      <c r="F784" s="5"/>
      <c r="G784" s="7"/>
      <c r="H784" s="7"/>
      <c r="I784" s="8"/>
      <c r="J784" s="9">
        <f>SUBTOTAL(9,J782:J783)</f>
        <v>5616000</v>
      </c>
      <c r="K784" s="9">
        <f>SUBTOTAL(9,K782:K783)</f>
        <v>6514560</v>
      </c>
    </row>
    <row r="785" spans="1:11" outlineLevel="3" x14ac:dyDescent="0.2">
      <c r="A785" s="6">
        <v>41405</v>
      </c>
      <c r="B785" s="5" t="s">
        <v>25</v>
      </c>
      <c r="C785" s="5" t="s">
        <v>16</v>
      </c>
      <c r="D785" s="5" t="s">
        <v>32</v>
      </c>
      <c r="E785" s="5" t="s">
        <v>38</v>
      </c>
      <c r="F785" s="5">
        <v>1500</v>
      </c>
      <c r="G785" s="7">
        <v>220</v>
      </c>
      <c r="H785" s="7">
        <v>15000</v>
      </c>
      <c r="I785" s="8">
        <v>0.04</v>
      </c>
      <c r="J785" s="9">
        <f>G785*H785*(1-I785)</f>
        <v>3168000</v>
      </c>
      <c r="K785" s="9">
        <f>J785*1.16</f>
        <v>3674879.9999999995</v>
      </c>
    </row>
    <row r="786" spans="1:11" outlineLevel="2" x14ac:dyDescent="0.2">
      <c r="A786" s="6"/>
      <c r="B786" s="5" t="s">
        <v>90</v>
      </c>
      <c r="C786" s="5"/>
      <c r="D786" s="5"/>
      <c r="E786" s="5"/>
      <c r="F786" s="5"/>
      <c r="G786" s="7"/>
      <c r="H786" s="7"/>
      <c r="I786" s="8"/>
      <c r="J786" s="9">
        <f>SUBTOTAL(9,J785:J785)</f>
        <v>3168000</v>
      </c>
      <c r="K786" s="9">
        <f>SUBTOTAL(9,K785:K785)</f>
        <v>3674879.9999999995</v>
      </c>
    </row>
    <row r="787" spans="1:11" outlineLevel="3" x14ac:dyDescent="0.2">
      <c r="A787" s="6">
        <v>41405</v>
      </c>
      <c r="B787" s="5" t="s">
        <v>27</v>
      </c>
      <c r="C787" s="5" t="s">
        <v>14</v>
      </c>
      <c r="D787" s="5" t="s">
        <v>32</v>
      </c>
      <c r="E787" s="5" t="s">
        <v>38</v>
      </c>
      <c r="F787" s="5">
        <v>1500</v>
      </c>
      <c r="G787" s="7">
        <v>230</v>
      </c>
      <c r="H787" s="7">
        <v>15000</v>
      </c>
      <c r="I787" s="8">
        <v>0.04</v>
      </c>
      <c r="J787" s="9">
        <f>G787*H787*(1-I787)</f>
        <v>3312000</v>
      </c>
      <c r="K787" s="9">
        <f>J787*1.16</f>
        <v>3841919.9999999995</v>
      </c>
    </row>
    <row r="788" spans="1:11" outlineLevel="2" x14ac:dyDescent="0.2">
      <c r="A788" s="6"/>
      <c r="B788" s="5" t="s">
        <v>89</v>
      </c>
      <c r="C788" s="5"/>
      <c r="D788" s="5"/>
      <c r="E788" s="5"/>
      <c r="F788" s="5"/>
      <c r="G788" s="7"/>
      <c r="H788" s="7"/>
      <c r="I788" s="8"/>
      <c r="J788" s="9">
        <f>SUBTOTAL(9,J787:J787)</f>
        <v>3312000</v>
      </c>
      <c r="K788" s="9">
        <f>SUBTOTAL(9,K787:K787)</f>
        <v>3841919.9999999995</v>
      </c>
    </row>
    <row r="789" spans="1:11" outlineLevel="3" x14ac:dyDescent="0.2">
      <c r="A789" s="6">
        <v>41405</v>
      </c>
      <c r="B789" s="5" t="s">
        <v>25</v>
      </c>
      <c r="C789" s="5" t="s">
        <v>14</v>
      </c>
      <c r="D789" s="5" t="s">
        <v>32</v>
      </c>
      <c r="E789" s="5" t="s">
        <v>38</v>
      </c>
      <c r="F789" s="5">
        <v>5000</v>
      </c>
      <c r="G789" s="7">
        <v>710</v>
      </c>
      <c r="H789" s="7">
        <v>5000</v>
      </c>
      <c r="I789" s="8">
        <v>0.04</v>
      </c>
      <c r="J789" s="9">
        <f>G789*H789*(1-I789)</f>
        <v>3408000</v>
      </c>
      <c r="K789" s="9">
        <f>J789*1.16</f>
        <v>3953279.9999999995</v>
      </c>
    </row>
    <row r="790" spans="1:11" outlineLevel="2" x14ac:dyDescent="0.2">
      <c r="A790" s="6"/>
      <c r="B790" s="5" t="s">
        <v>90</v>
      </c>
      <c r="C790" s="5"/>
      <c r="D790" s="5"/>
      <c r="E790" s="5"/>
      <c r="F790" s="5"/>
      <c r="G790" s="7"/>
      <c r="H790" s="7"/>
      <c r="I790" s="8"/>
      <c r="J790" s="9">
        <f>SUBTOTAL(9,J789:J789)</f>
        <v>3408000</v>
      </c>
      <c r="K790" s="9">
        <f>SUBTOTAL(9,K789:K789)</f>
        <v>3953279.9999999995</v>
      </c>
    </row>
    <row r="791" spans="1:11" outlineLevel="3" x14ac:dyDescent="0.2">
      <c r="A791" s="6">
        <v>41405</v>
      </c>
      <c r="B791" s="5" t="s">
        <v>29</v>
      </c>
      <c r="C791" s="5" t="s">
        <v>12</v>
      </c>
      <c r="D791" s="5" t="s">
        <v>32</v>
      </c>
      <c r="E791" s="5" t="s">
        <v>38</v>
      </c>
      <c r="F791" s="5">
        <v>500</v>
      </c>
      <c r="G791" s="7">
        <v>950</v>
      </c>
      <c r="H791" s="7">
        <v>5000</v>
      </c>
      <c r="I791" s="8">
        <v>0.04</v>
      </c>
      <c r="J791" s="9">
        <f>G791*H791*(1-I791)</f>
        <v>4560000</v>
      </c>
      <c r="K791" s="9">
        <f>J791*1.16</f>
        <v>5289600</v>
      </c>
    </row>
    <row r="792" spans="1:11" outlineLevel="2" x14ac:dyDescent="0.2">
      <c r="A792" s="6"/>
      <c r="B792" s="5" t="s">
        <v>92</v>
      </c>
      <c r="C792" s="5"/>
      <c r="D792" s="5"/>
      <c r="E792" s="5"/>
      <c r="F792" s="5"/>
      <c r="G792" s="7"/>
      <c r="H792" s="7"/>
      <c r="I792" s="8"/>
      <c r="J792" s="9">
        <f>SUBTOTAL(9,J791:J791)</f>
        <v>4560000</v>
      </c>
      <c r="K792" s="9">
        <f>SUBTOTAL(9,K791:K791)</f>
        <v>5289600</v>
      </c>
    </row>
    <row r="793" spans="1:11" outlineLevel="3" x14ac:dyDescent="0.2">
      <c r="A793" s="6">
        <v>41405</v>
      </c>
      <c r="B793" s="5" t="s">
        <v>25</v>
      </c>
      <c r="C793" s="5" t="s">
        <v>18</v>
      </c>
      <c r="D793" s="5" t="s">
        <v>32</v>
      </c>
      <c r="E793" s="5" t="s">
        <v>38</v>
      </c>
      <c r="F793" s="5">
        <v>250</v>
      </c>
      <c r="G793" s="7">
        <v>2020</v>
      </c>
      <c r="H793" s="7">
        <v>2500</v>
      </c>
      <c r="I793" s="8">
        <v>0.04</v>
      </c>
      <c r="J793" s="9">
        <f>G793*H793*(1-I793)</f>
        <v>4848000</v>
      </c>
      <c r="K793" s="9">
        <f>J793*1.16</f>
        <v>5623680</v>
      </c>
    </row>
    <row r="794" spans="1:11" outlineLevel="2" x14ac:dyDescent="0.2">
      <c r="A794" s="6"/>
      <c r="B794" s="5" t="s">
        <v>90</v>
      </c>
      <c r="C794" s="5"/>
      <c r="D794" s="5"/>
      <c r="E794" s="5"/>
      <c r="F794" s="5"/>
      <c r="G794" s="7"/>
      <c r="H794" s="7"/>
      <c r="I794" s="8"/>
      <c r="J794" s="9">
        <f>SUBTOTAL(9,J793:J793)</f>
        <v>4848000</v>
      </c>
      <c r="K794" s="9">
        <f>SUBTOTAL(9,K793:K793)</f>
        <v>5623680</v>
      </c>
    </row>
    <row r="795" spans="1:11" outlineLevel="3" x14ac:dyDescent="0.2">
      <c r="A795" s="6">
        <v>41405</v>
      </c>
      <c r="B795" s="5" t="s">
        <v>26</v>
      </c>
      <c r="C795" s="5" t="s">
        <v>17</v>
      </c>
      <c r="D795" s="5" t="s">
        <v>32</v>
      </c>
      <c r="E795" s="5" t="s">
        <v>38</v>
      </c>
      <c r="F795" s="5">
        <v>5000</v>
      </c>
      <c r="G795" s="7">
        <v>1300</v>
      </c>
      <c r="H795" s="7">
        <v>5000</v>
      </c>
      <c r="I795" s="8">
        <v>0.04</v>
      </c>
      <c r="J795" s="9">
        <f>G795*H795*(1-I795)</f>
        <v>6240000</v>
      </c>
      <c r="K795" s="9">
        <f>J795*1.16</f>
        <v>7238399.9999999991</v>
      </c>
    </row>
    <row r="796" spans="1:11" outlineLevel="2" x14ac:dyDescent="0.2">
      <c r="A796" s="6"/>
      <c r="B796" s="5" t="s">
        <v>93</v>
      </c>
      <c r="C796" s="5"/>
      <c r="D796" s="5"/>
      <c r="E796" s="5"/>
      <c r="F796" s="5"/>
      <c r="G796" s="7"/>
      <c r="H796" s="7"/>
      <c r="I796" s="8"/>
      <c r="J796" s="9">
        <f>SUBTOTAL(9,J795:J795)</f>
        <v>6240000</v>
      </c>
      <c r="K796" s="9">
        <f>SUBTOTAL(9,K795:K795)</f>
        <v>7238399.9999999991</v>
      </c>
    </row>
    <row r="797" spans="1:11" outlineLevel="3" x14ac:dyDescent="0.2">
      <c r="A797" s="6">
        <v>41405</v>
      </c>
      <c r="B797" s="5" t="s">
        <v>25</v>
      </c>
      <c r="C797" s="5" t="s">
        <v>10</v>
      </c>
      <c r="D797" s="5" t="s">
        <v>32</v>
      </c>
      <c r="E797" s="5" t="s">
        <v>38</v>
      </c>
      <c r="F797" s="5">
        <v>500</v>
      </c>
      <c r="G797" s="7">
        <v>1420</v>
      </c>
      <c r="H797" s="7">
        <v>5000</v>
      </c>
      <c r="I797" s="8">
        <v>0.04</v>
      </c>
      <c r="J797" s="9">
        <f>G797*H797*(1-I797)</f>
        <v>6816000</v>
      </c>
      <c r="K797" s="9">
        <f>J797*1.16</f>
        <v>7906559.9999999991</v>
      </c>
    </row>
    <row r="798" spans="1:11" outlineLevel="2" x14ac:dyDescent="0.2">
      <c r="A798" s="6"/>
      <c r="B798" s="5" t="s">
        <v>90</v>
      </c>
      <c r="C798" s="5"/>
      <c r="D798" s="5"/>
      <c r="E798" s="5"/>
      <c r="F798" s="5"/>
      <c r="G798" s="7"/>
      <c r="H798" s="7"/>
      <c r="I798" s="8"/>
      <c r="J798" s="9">
        <f>SUBTOTAL(9,J797:J797)</f>
        <v>6816000</v>
      </c>
      <c r="K798" s="9">
        <f>SUBTOTAL(9,K797:K797)</f>
        <v>7906559.9999999991</v>
      </c>
    </row>
    <row r="799" spans="1:11" outlineLevel="3" x14ac:dyDescent="0.2">
      <c r="A799" s="6">
        <v>41405</v>
      </c>
      <c r="B799" s="5" t="s">
        <v>28</v>
      </c>
      <c r="C799" s="5" t="s">
        <v>24</v>
      </c>
      <c r="D799" s="5" t="s">
        <v>32</v>
      </c>
      <c r="E799" s="5" t="s">
        <v>38</v>
      </c>
      <c r="F799" s="5">
        <v>250</v>
      </c>
      <c r="G799" s="7">
        <v>2860</v>
      </c>
      <c r="H799" s="7">
        <v>2500</v>
      </c>
      <c r="I799" s="8">
        <v>0.04</v>
      </c>
      <c r="J799" s="9">
        <f>G799*H799*(1-I799)</f>
        <v>6864000</v>
      </c>
      <c r="K799" s="9">
        <f>J799*1.16</f>
        <v>7962239.9999999991</v>
      </c>
    </row>
    <row r="800" spans="1:11" outlineLevel="2" x14ac:dyDescent="0.2">
      <c r="A800" s="6"/>
      <c r="B800" s="5" t="s">
        <v>91</v>
      </c>
      <c r="C800" s="5"/>
      <c r="D800" s="5"/>
      <c r="E800" s="5"/>
      <c r="F800" s="5"/>
      <c r="G800" s="7"/>
      <c r="H800" s="7"/>
      <c r="I800" s="8"/>
      <c r="J800" s="9">
        <f>SUBTOTAL(9,J799:J799)</f>
        <v>6864000</v>
      </c>
      <c r="K800" s="9">
        <f>SUBTOTAL(9,K799:K799)</f>
        <v>7962239.9999999991</v>
      </c>
    </row>
    <row r="801" spans="1:11" outlineLevel="3" x14ac:dyDescent="0.2">
      <c r="A801" s="6">
        <v>41405</v>
      </c>
      <c r="B801" s="5" t="s">
        <v>25</v>
      </c>
      <c r="C801" s="5" t="s">
        <v>21</v>
      </c>
      <c r="D801" s="5" t="s">
        <v>32</v>
      </c>
      <c r="E801" s="5" t="s">
        <v>38</v>
      </c>
      <c r="F801" s="5">
        <v>1000</v>
      </c>
      <c r="G801" s="7">
        <v>820</v>
      </c>
      <c r="H801" s="7">
        <v>10000</v>
      </c>
      <c r="I801" s="8">
        <v>0.04</v>
      </c>
      <c r="J801" s="9">
        <f>G801*H801*(1-I801)</f>
        <v>7872000</v>
      </c>
      <c r="K801" s="9">
        <f>J801*1.16</f>
        <v>9131520</v>
      </c>
    </row>
    <row r="802" spans="1:11" outlineLevel="2" x14ac:dyDescent="0.2">
      <c r="A802" s="6"/>
      <c r="B802" s="5" t="s">
        <v>90</v>
      </c>
      <c r="C802" s="5"/>
      <c r="D802" s="5"/>
      <c r="E802" s="5"/>
      <c r="F802" s="5"/>
      <c r="G802" s="7"/>
      <c r="H802" s="7"/>
      <c r="I802" s="8"/>
      <c r="J802" s="9">
        <f>SUBTOTAL(9,J801:J801)</f>
        <v>7872000</v>
      </c>
      <c r="K802" s="9">
        <f>SUBTOTAL(9,K801:K801)</f>
        <v>9131520</v>
      </c>
    </row>
    <row r="803" spans="1:11" outlineLevel="3" x14ac:dyDescent="0.2">
      <c r="A803" s="6">
        <v>41405</v>
      </c>
      <c r="B803" s="5" t="s">
        <v>29</v>
      </c>
      <c r="C803" s="5" t="s">
        <v>22</v>
      </c>
      <c r="D803" s="5" t="s">
        <v>32</v>
      </c>
      <c r="E803" s="5" t="s">
        <v>38</v>
      </c>
      <c r="F803" s="5">
        <v>5000</v>
      </c>
      <c r="G803" s="7">
        <v>2140</v>
      </c>
      <c r="H803" s="7">
        <v>5000</v>
      </c>
      <c r="I803" s="8">
        <v>0.04</v>
      </c>
      <c r="J803" s="9">
        <f>G803*H803*(1-I803)</f>
        <v>10272000</v>
      </c>
      <c r="K803" s="9">
        <f>J803*1.16</f>
        <v>11915520</v>
      </c>
    </row>
    <row r="804" spans="1:11" outlineLevel="2" x14ac:dyDescent="0.2">
      <c r="A804" s="6"/>
      <c r="B804" s="5" t="s">
        <v>92</v>
      </c>
      <c r="C804" s="5"/>
      <c r="D804" s="5"/>
      <c r="E804" s="5"/>
      <c r="F804" s="5"/>
      <c r="G804" s="7"/>
      <c r="H804" s="7"/>
      <c r="I804" s="8"/>
      <c r="J804" s="9">
        <f>SUBTOTAL(9,J803:J803)</f>
        <v>10272000</v>
      </c>
      <c r="K804" s="9">
        <f>SUBTOTAL(9,K803:K803)</f>
        <v>11915520</v>
      </c>
    </row>
    <row r="805" spans="1:11" outlineLevel="3" x14ac:dyDescent="0.2">
      <c r="A805" s="6">
        <v>41405</v>
      </c>
      <c r="B805" s="5" t="s">
        <v>28</v>
      </c>
      <c r="C805" s="5" t="s">
        <v>22</v>
      </c>
      <c r="D805" s="5" t="s">
        <v>32</v>
      </c>
      <c r="E805" s="5" t="s">
        <v>38</v>
      </c>
      <c r="F805" s="5">
        <v>500</v>
      </c>
      <c r="G805" s="7">
        <v>2260</v>
      </c>
      <c r="H805" s="7">
        <v>5000</v>
      </c>
      <c r="I805" s="8">
        <v>0.04</v>
      </c>
      <c r="J805" s="9">
        <f>G805*H805*(1-I805)</f>
        <v>10848000</v>
      </c>
      <c r="K805" s="9">
        <f>J805*1.16</f>
        <v>12583680</v>
      </c>
    </row>
    <row r="806" spans="1:11" outlineLevel="2" x14ac:dyDescent="0.2">
      <c r="A806" s="6"/>
      <c r="B806" s="5" t="s">
        <v>91</v>
      </c>
      <c r="C806" s="5"/>
      <c r="D806" s="5"/>
      <c r="E806" s="5"/>
      <c r="F806" s="5"/>
      <c r="G806" s="7"/>
      <c r="H806" s="7"/>
      <c r="I806" s="8"/>
      <c r="J806" s="9">
        <f>SUBTOTAL(9,J805:J805)</f>
        <v>10848000</v>
      </c>
      <c r="K806" s="9">
        <f>SUBTOTAL(9,K805:K805)</f>
        <v>12583680</v>
      </c>
    </row>
    <row r="807" spans="1:11" outlineLevel="3" x14ac:dyDescent="0.2">
      <c r="A807" s="6">
        <v>41405</v>
      </c>
      <c r="B807" s="5" t="s">
        <v>27</v>
      </c>
      <c r="C807" s="5" t="s">
        <v>12</v>
      </c>
      <c r="D807" s="5" t="s">
        <v>32</v>
      </c>
      <c r="E807" s="5" t="s">
        <v>38</v>
      </c>
      <c r="F807" s="5">
        <v>1000</v>
      </c>
      <c r="G807" s="7">
        <v>1430</v>
      </c>
      <c r="H807" s="7">
        <v>10000</v>
      </c>
      <c r="I807" s="8">
        <v>0.04</v>
      </c>
      <c r="J807" s="9">
        <f>G807*H807*(1-I807)</f>
        <v>13728000</v>
      </c>
      <c r="K807" s="9">
        <f>J807*1.16</f>
        <v>15924479.999999998</v>
      </c>
    </row>
    <row r="808" spans="1:11" outlineLevel="3" x14ac:dyDescent="0.2">
      <c r="A808" s="6">
        <v>41405</v>
      </c>
      <c r="B808" s="5" t="s">
        <v>27</v>
      </c>
      <c r="C808" s="5" t="s">
        <v>24</v>
      </c>
      <c r="D808" s="5" t="s">
        <v>32</v>
      </c>
      <c r="E808" s="5" t="s">
        <v>38</v>
      </c>
      <c r="F808" s="5">
        <v>5000</v>
      </c>
      <c r="G808" s="7">
        <v>2980</v>
      </c>
      <c r="H808" s="7">
        <v>5000</v>
      </c>
      <c r="I808" s="8">
        <v>0.04</v>
      </c>
      <c r="J808" s="9">
        <f>G808*H808*(1-I808)</f>
        <v>14304000</v>
      </c>
      <c r="K808" s="9">
        <f>J808*1.16</f>
        <v>16592639.999999998</v>
      </c>
    </row>
    <row r="809" spans="1:11" outlineLevel="2" x14ac:dyDescent="0.2">
      <c r="A809" s="6"/>
      <c r="B809" s="5" t="s">
        <v>89</v>
      </c>
      <c r="C809" s="5"/>
      <c r="D809" s="5"/>
      <c r="E809" s="5"/>
      <c r="F809" s="5"/>
      <c r="G809" s="7"/>
      <c r="H809" s="7"/>
      <c r="I809" s="8"/>
      <c r="J809" s="9">
        <f>SUBTOTAL(9,J807:J808)</f>
        <v>28032000</v>
      </c>
      <c r="K809" s="9">
        <f>SUBTOTAL(9,K807:K808)</f>
        <v>32517119.999999996</v>
      </c>
    </row>
    <row r="810" spans="1:11" outlineLevel="3" x14ac:dyDescent="0.2">
      <c r="A810" s="6">
        <v>41405</v>
      </c>
      <c r="B810" s="5" t="s">
        <v>26</v>
      </c>
      <c r="C810" s="5" t="s">
        <v>23</v>
      </c>
      <c r="D810" s="5" t="s">
        <v>32</v>
      </c>
      <c r="E810" s="5" t="s">
        <v>38</v>
      </c>
      <c r="F810" s="5">
        <v>500</v>
      </c>
      <c r="G810" s="7">
        <v>3100</v>
      </c>
      <c r="H810" s="7">
        <v>5000</v>
      </c>
      <c r="I810" s="8">
        <v>0.04</v>
      </c>
      <c r="J810" s="9">
        <f>G810*H810*(1-I810)</f>
        <v>14880000</v>
      </c>
      <c r="K810" s="9">
        <f>J810*1.16</f>
        <v>17260800</v>
      </c>
    </row>
    <row r="811" spans="1:11" outlineLevel="2" x14ac:dyDescent="0.2">
      <c r="A811" s="6"/>
      <c r="B811" s="5" t="s">
        <v>93</v>
      </c>
      <c r="C811" s="5"/>
      <c r="D811" s="5"/>
      <c r="E811" s="5"/>
      <c r="F811" s="5"/>
      <c r="G811" s="7"/>
      <c r="H811" s="7"/>
      <c r="I811" s="8"/>
      <c r="J811" s="9">
        <f>SUBTOTAL(9,J810:J810)</f>
        <v>14880000</v>
      </c>
      <c r="K811" s="9">
        <f>SUBTOTAL(9,K810:K810)</f>
        <v>17260800</v>
      </c>
    </row>
    <row r="812" spans="1:11" outlineLevel="3" x14ac:dyDescent="0.2">
      <c r="A812" s="6">
        <v>41405</v>
      </c>
      <c r="B812" s="5" t="s">
        <v>28</v>
      </c>
      <c r="C812" s="5" t="s">
        <v>17</v>
      </c>
      <c r="D812" s="5" t="s">
        <v>32</v>
      </c>
      <c r="E812" s="5" t="s">
        <v>38</v>
      </c>
      <c r="F812" s="5">
        <v>1500</v>
      </c>
      <c r="G812" s="7">
        <v>1060</v>
      </c>
      <c r="H812" s="7">
        <v>15000</v>
      </c>
      <c r="I812" s="8">
        <v>0.04</v>
      </c>
      <c r="J812" s="9">
        <f>G812*H812*(1-I812)</f>
        <v>15264000</v>
      </c>
      <c r="K812" s="9">
        <f>J812*1.16</f>
        <v>17706240</v>
      </c>
    </row>
    <row r="813" spans="1:11" outlineLevel="3" x14ac:dyDescent="0.2">
      <c r="A813" s="6">
        <v>41405</v>
      </c>
      <c r="B813" s="5" t="s">
        <v>28</v>
      </c>
      <c r="C813" s="5" t="s">
        <v>10</v>
      </c>
      <c r="D813" s="5" t="s">
        <v>32</v>
      </c>
      <c r="E813" s="5" t="s">
        <v>38</v>
      </c>
      <c r="F813" s="5">
        <v>1000</v>
      </c>
      <c r="G813" s="7">
        <v>1660</v>
      </c>
      <c r="H813" s="7">
        <v>10000</v>
      </c>
      <c r="I813" s="8">
        <v>0.04</v>
      </c>
      <c r="J813" s="9">
        <f>G813*H813*(1-I813)</f>
        <v>15936000</v>
      </c>
      <c r="K813" s="9">
        <f>J813*1.16</f>
        <v>18485760</v>
      </c>
    </row>
    <row r="814" spans="1:11" outlineLevel="2" x14ac:dyDescent="0.2">
      <c r="A814" s="6"/>
      <c r="B814" s="5" t="s">
        <v>91</v>
      </c>
      <c r="C814" s="5"/>
      <c r="D814" s="5"/>
      <c r="E814" s="5"/>
      <c r="F814" s="5"/>
      <c r="G814" s="7"/>
      <c r="H814" s="7"/>
      <c r="I814" s="8"/>
      <c r="J814" s="9">
        <f>SUBTOTAL(9,J812:J813)</f>
        <v>31200000</v>
      </c>
      <c r="K814" s="9">
        <f>SUBTOTAL(9,K812:K813)</f>
        <v>36192000</v>
      </c>
    </row>
    <row r="815" spans="1:11" outlineLevel="3" x14ac:dyDescent="0.2">
      <c r="A815" s="6">
        <v>41405</v>
      </c>
      <c r="B815" s="5" t="s">
        <v>29</v>
      </c>
      <c r="C815" s="5" t="s">
        <v>21</v>
      </c>
      <c r="D815" s="5" t="s">
        <v>32</v>
      </c>
      <c r="E815" s="5" t="s">
        <v>38</v>
      </c>
      <c r="F815" s="5">
        <v>2000</v>
      </c>
      <c r="G815" s="7">
        <v>940</v>
      </c>
      <c r="H815" s="7">
        <v>20000</v>
      </c>
      <c r="I815" s="8">
        <v>0.04</v>
      </c>
      <c r="J815" s="9">
        <f>G815*H815*(1-I815)</f>
        <v>18048000</v>
      </c>
      <c r="K815" s="9">
        <f>J815*1.16</f>
        <v>20935680</v>
      </c>
    </row>
    <row r="816" spans="1:11" outlineLevel="2" x14ac:dyDescent="0.2">
      <c r="A816" s="6"/>
      <c r="B816" s="5" t="s">
        <v>92</v>
      </c>
      <c r="C816" s="5"/>
      <c r="D816" s="5"/>
      <c r="E816" s="5"/>
      <c r="F816" s="5"/>
      <c r="G816" s="7"/>
      <c r="H816" s="7"/>
      <c r="I816" s="8"/>
      <c r="J816" s="9">
        <f>SUBTOTAL(9,J815:J815)</f>
        <v>18048000</v>
      </c>
      <c r="K816" s="9">
        <f>SUBTOTAL(9,K815:K815)</f>
        <v>20935680</v>
      </c>
    </row>
    <row r="817" spans="1:11" outlineLevel="3" x14ac:dyDescent="0.2">
      <c r="A817" s="6">
        <v>41405</v>
      </c>
      <c r="B817" s="5" t="s">
        <v>26</v>
      </c>
      <c r="C817" s="5" t="s">
        <v>19</v>
      </c>
      <c r="D817" s="5" t="s">
        <v>32</v>
      </c>
      <c r="E817" s="5" t="s">
        <v>38</v>
      </c>
      <c r="F817" s="5">
        <v>3000</v>
      </c>
      <c r="G817" s="7">
        <v>700</v>
      </c>
      <c r="H817" s="7">
        <v>30000</v>
      </c>
      <c r="I817" s="8">
        <v>0.04</v>
      </c>
      <c r="J817" s="9">
        <f>G817*H817*(1-I817)</f>
        <v>20160000</v>
      </c>
      <c r="K817" s="9">
        <f>J817*1.16</f>
        <v>23385600</v>
      </c>
    </row>
    <row r="818" spans="1:11" outlineLevel="3" x14ac:dyDescent="0.2">
      <c r="A818" s="6">
        <v>41405</v>
      </c>
      <c r="B818" s="5" t="s">
        <v>26</v>
      </c>
      <c r="C818" s="5" t="s">
        <v>13</v>
      </c>
      <c r="D818" s="5" t="s">
        <v>32</v>
      </c>
      <c r="E818" s="5" t="s">
        <v>38</v>
      </c>
      <c r="F818" s="5">
        <v>1000</v>
      </c>
      <c r="G818" s="7">
        <v>2500</v>
      </c>
      <c r="H818" s="7">
        <v>10000</v>
      </c>
      <c r="I818" s="8">
        <v>0.04</v>
      </c>
      <c r="J818" s="9">
        <f>G818*H818*(1-I818)</f>
        <v>24000000</v>
      </c>
      <c r="K818" s="9">
        <f>J818*1.16</f>
        <v>27839999.999999996</v>
      </c>
    </row>
    <row r="819" spans="1:11" outlineLevel="3" x14ac:dyDescent="0.2">
      <c r="A819" s="6">
        <v>41405</v>
      </c>
      <c r="B819" s="5" t="s">
        <v>26</v>
      </c>
      <c r="C819" s="5" t="s">
        <v>18</v>
      </c>
      <c r="D819" s="5" t="s">
        <v>32</v>
      </c>
      <c r="E819" s="5" t="s">
        <v>38</v>
      </c>
      <c r="F819" s="5">
        <v>1500</v>
      </c>
      <c r="G819" s="7">
        <v>1900</v>
      </c>
      <c r="H819" s="7">
        <v>15000</v>
      </c>
      <c r="I819" s="8">
        <v>0.04</v>
      </c>
      <c r="J819" s="9">
        <f>G819*H819*(1-I819)</f>
        <v>27360000</v>
      </c>
      <c r="K819" s="9">
        <f>J819*1.16</f>
        <v>31737599.999999996</v>
      </c>
    </row>
    <row r="820" spans="1:11" outlineLevel="2" x14ac:dyDescent="0.2">
      <c r="A820" s="6"/>
      <c r="B820" s="5" t="s">
        <v>93</v>
      </c>
      <c r="C820" s="5"/>
      <c r="D820" s="5"/>
      <c r="E820" s="5"/>
      <c r="F820" s="5"/>
      <c r="G820" s="7"/>
      <c r="H820" s="7"/>
      <c r="I820" s="8"/>
      <c r="J820" s="9">
        <f>SUBTOTAL(9,J817:J819)</f>
        <v>71520000</v>
      </c>
      <c r="K820" s="9">
        <f>SUBTOTAL(9,K817:K819)</f>
        <v>82963200</v>
      </c>
    </row>
    <row r="821" spans="1:11" outlineLevel="3" x14ac:dyDescent="0.2">
      <c r="A821" s="6">
        <v>41405</v>
      </c>
      <c r="B821" s="5" t="s">
        <v>29</v>
      </c>
      <c r="C821" s="5" t="s">
        <v>23</v>
      </c>
      <c r="D821" s="5" t="s">
        <v>32</v>
      </c>
      <c r="E821" s="5" t="s">
        <v>38</v>
      </c>
      <c r="F821" s="5">
        <v>1000</v>
      </c>
      <c r="G821" s="7">
        <v>3340</v>
      </c>
      <c r="H821" s="7">
        <v>10000</v>
      </c>
      <c r="I821" s="8">
        <v>0.04</v>
      </c>
      <c r="J821" s="9">
        <f>G821*H821*(1-I821)</f>
        <v>32064000</v>
      </c>
      <c r="K821" s="9">
        <f>J821*1.16</f>
        <v>37194240</v>
      </c>
    </row>
    <row r="822" spans="1:11" outlineLevel="2" x14ac:dyDescent="0.2">
      <c r="A822" s="6"/>
      <c r="B822" s="5" t="s">
        <v>92</v>
      </c>
      <c r="C822" s="5"/>
      <c r="D822" s="5"/>
      <c r="E822" s="5"/>
      <c r="F822" s="5"/>
      <c r="G822" s="7"/>
      <c r="H822" s="7"/>
      <c r="I822" s="8"/>
      <c r="J822" s="9">
        <f>SUBTOTAL(9,J821:J821)</f>
        <v>32064000</v>
      </c>
      <c r="K822" s="9">
        <f>SUBTOTAL(9,K821:K821)</f>
        <v>37194240</v>
      </c>
    </row>
    <row r="823" spans="1:11" outlineLevel="3" x14ac:dyDescent="0.2">
      <c r="A823" s="6">
        <v>41405</v>
      </c>
      <c r="B823" s="5" t="s">
        <v>27</v>
      </c>
      <c r="C823" s="5" t="s">
        <v>18</v>
      </c>
      <c r="D823" s="5" t="s">
        <v>32</v>
      </c>
      <c r="E823" s="5" t="s">
        <v>38</v>
      </c>
      <c r="F823" s="5">
        <v>2000</v>
      </c>
      <c r="G823" s="7">
        <v>1780</v>
      </c>
      <c r="H823" s="7">
        <v>20000</v>
      </c>
      <c r="I823" s="8">
        <v>0.04</v>
      </c>
      <c r="J823" s="9">
        <f>G823*H823*(1-I823)</f>
        <v>34176000</v>
      </c>
      <c r="K823" s="9">
        <f>J823*1.16</f>
        <v>39644160</v>
      </c>
    </row>
    <row r="824" spans="1:11" outlineLevel="2" x14ac:dyDescent="0.2">
      <c r="A824" s="6"/>
      <c r="B824" s="5" t="s">
        <v>89</v>
      </c>
      <c r="C824" s="5"/>
      <c r="D824" s="5"/>
      <c r="E824" s="5"/>
      <c r="F824" s="5"/>
      <c r="G824" s="7"/>
      <c r="H824" s="7"/>
      <c r="I824" s="8"/>
      <c r="J824" s="9">
        <f>SUBTOTAL(9,J823:J823)</f>
        <v>34176000</v>
      </c>
      <c r="K824" s="9">
        <f>SUBTOTAL(9,K823:K823)</f>
        <v>39644160</v>
      </c>
    </row>
    <row r="825" spans="1:11" outlineLevel="3" x14ac:dyDescent="0.2">
      <c r="A825" s="6">
        <v>41405</v>
      </c>
      <c r="B825" s="5" t="s">
        <v>28</v>
      </c>
      <c r="C825" s="5" t="s">
        <v>12</v>
      </c>
      <c r="D825" s="5" t="s">
        <v>32</v>
      </c>
      <c r="E825" s="5" t="s">
        <v>38</v>
      </c>
      <c r="F825" s="5">
        <v>3000</v>
      </c>
      <c r="G825" s="7">
        <v>1190</v>
      </c>
      <c r="H825" s="7">
        <v>30000</v>
      </c>
      <c r="I825" s="8">
        <v>0.04</v>
      </c>
      <c r="J825" s="9">
        <f>G825*H825*(1-I825)</f>
        <v>34272000</v>
      </c>
      <c r="K825" s="9">
        <f>J825*1.16</f>
        <v>39755520</v>
      </c>
    </row>
    <row r="826" spans="1:11" outlineLevel="2" x14ac:dyDescent="0.2">
      <c r="A826" s="6"/>
      <c r="B826" s="5" t="s">
        <v>91</v>
      </c>
      <c r="C826" s="5"/>
      <c r="D826" s="5"/>
      <c r="E826" s="5"/>
      <c r="F826" s="5"/>
      <c r="G826" s="7"/>
      <c r="H826" s="7"/>
      <c r="I826" s="8"/>
      <c r="J826" s="9">
        <f>SUBTOTAL(9,J825:J825)</f>
        <v>34272000</v>
      </c>
      <c r="K826" s="9">
        <f>SUBTOTAL(9,K825:K825)</f>
        <v>39755520</v>
      </c>
    </row>
    <row r="827" spans="1:11" outlineLevel="3" x14ac:dyDescent="0.2">
      <c r="A827" s="6">
        <v>41405</v>
      </c>
      <c r="B827" s="5" t="s">
        <v>29</v>
      </c>
      <c r="C827" s="5" t="s">
        <v>24</v>
      </c>
      <c r="D827" s="5" t="s">
        <v>32</v>
      </c>
      <c r="E827" s="5" t="s">
        <v>38</v>
      </c>
      <c r="F827" s="5">
        <v>1500</v>
      </c>
      <c r="G827" s="7">
        <v>2740</v>
      </c>
      <c r="H827" s="7">
        <v>15000</v>
      </c>
      <c r="I827" s="8">
        <v>0.04</v>
      </c>
      <c r="J827" s="9">
        <f>G827*H827*(1-I827)</f>
        <v>39456000</v>
      </c>
      <c r="K827" s="9">
        <f>J827*1.16</f>
        <v>45768960</v>
      </c>
    </row>
    <row r="828" spans="1:11" outlineLevel="3" x14ac:dyDescent="0.2">
      <c r="A828" s="6">
        <v>41405</v>
      </c>
      <c r="B828" s="5" t="s">
        <v>29</v>
      </c>
      <c r="C828" s="5" t="s">
        <v>10</v>
      </c>
      <c r="D828" s="5" t="s">
        <v>32</v>
      </c>
      <c r="E828" s="5" t="s">
        <v>38</v>
      </c>
      <c r="F828" s="5">
        <v>3000</v>
      </c>
      <c r="G828" s="7">
        <v>1540</v>
      </c>
      <c r="H828" s="7">
        <v>30000</v>
      </c>
      <c r="I828" s="8">
        <v>0.04</v>
      </c>
      <c r="J828" s="9">
        <f>G828*H828*(1-I828)</f>
        <v>44352000</v>
      </c>
      <c r="K828" s="9">
        <f>J828*1.16</f>
        <v>51448320</v>
      </c>
    </row>
    <row r="829" spans="1:11" outlineLevel="2" x14ac:dyDescent="0.2">
      <c r="A829" s="6"/>
      <c r="B829" s="5" t="s">
        <v>92</v>
      </c>
      <c r="C829" s="5"/>
      <c r="D829" s="5"/>
      <c r="E829" s="5"/>
      <c r="F829" s="5"/>
      <c r="G829" s="7"/>
      <c r="H829" s="7"/>
      <c r="I829" s="8"/>
      <c r="J829" s="9">
        <f>SUBTOTAL(9,J827:J828)</f>
        <v>83808000</v>
      </c>
      <c r="K829" s="9">
        <f>SUBTOTAL(9,K827:K828)</f>
        <v>97217280</v>
      </c>
    </row>
    <row r="830" spans="1:11" outlineLevel="3" x14ac:dyDescent="0.2">
      <c r="A830" s="6">
        <v>41405</v>
      </c>
      <c r="B830" s="5" t="s">
        <v>25</v>
      </c>
      <c r="C830" s="5" t="s">
        <v>13</v>
      </c>
      <c r="D830" s="5" t="s">
        <v>32</v>
      </c>
      <c r="E830" s="5" t="s">
        <v>38</v>
      </c>
      <c r="F830" s="5">
        <v>2000</v>
      </c>
      <c r="G830" s="7">
        <v>2620</v>
      </c>
      <c r="H830" s="7">
        <v>20000</v>
      </c>
      <c r="I830" s="8">
        <v>0.04</v>
      </c>
      <c r="J830" s="9">
        <f>G830*H830*(1-I830)</f>
        <v>50304000</v>
      </c>
      <c r="K830" s="9">
        <f>J830*1.16</f>
        <v>58352639.999999993</v>
      </c>
    </row>
    <row r="831" spans="1:11" outlineLevel="2" x14ac:dyDescent="0.2">
      <c r="A831" s="6"/>
      <c r="B831" s="5" t="s">
        <v>90</v>
      </c>
      <c r="C831" s="5"/>
      <c r="D831" s="5"/>
      <c r="E831" s="5"/>
      <c r="F831" s="5"/>
      <c r="G831" s="7"/>
      <c r="H831" s="7"/>
      <c r="I831" s="8"/>
      <c r="J831" s="9">
        <f>SUBTOTAL(9,J830:J830)</f>
        <v>50304000</v>
      </c>
      <c r="K831" s="9">
        <f>SUBTOTAL(9,K830:K830)</f>
        <v>58352639.999999993</v>
      </c>
    </row>
    <row r="832" spans="1:11" outlineLevel="3" x14ac:dyDescent="0.2">
      <c r="A832" s="6">
        <v>41405</v>
      </c>
      <c r="B832" s="5" t="s">
        <v>27</v>
      </c>
      <c r="C832" s="5" t="s">
        <v>13</v>
      </c>
      <c r="D832" s="5" t="s">
        <v>32</v>
      </c>
      <c r="E832" s="5" t="s">
        <v>38</v>
      </c>
      <c r="F832" s="5">
        <v>3000</v>
      </c>
      <c r="G832" s="7">
        <v>2380</v>
      </c>
      <c r="H832" s="7">
        <v>30000</v>
      </c>
      <c r="I832" s="8">
        <v>0.04</v>
      </c>
      <c r="J832" s="9">
        <f>G832*H832*(1-I832)</f>
        <v>68544000</v>
      </c>
      <c r="K832" s="9">
        <f>J832*1.16</f>
        <v>79511040</v>
      </c>
    </row>
    <row r="833" spans="1:11" outlineLevel="2" x14ac:dyDescent="0.2">
      <c r="A833" s="6"/>
      <c r="B833" s="5" t="s">
        <v>89</v>
      </c>
      <c r="C833" s="5"/>
      <c r="D833" s="5"/>
      <c r="E833" s="5"/>
      <c r="F833" s="5"/>
      <c r="G833" s="7"/>
      <c r="H833" s="7"/>
      <c r="I833" s="8"/>
      <c r="J833" s="9">
        <f>SUBTOTAL(9,J832:J832)</f>
        <v>68544000</v>
      </c>
      <c r="K833" s="9">
        <f>SUBTOTAL(9,K832:K832)</f>
        <v>79511040</v>
      </c>
    </row>
    <row r="834" spans="1:11" outlineLevel="3" x14ac:dyDescent="0.2">
      <c r="A834" s="6">
        <v>41405</v>
      </c>
      <c r="B834" s="5" t="s">
        <v>25</v>
      </c>
      <c r="C834" s="5" t="s">
        <v>23</v>
      </c>
      <c r="D834" s="5" t="s">
        <v>32</v>
      </c>
      <c r="E834" s="5" t="s">
        <v>38</v>
      </c>
      <c r="F834" s="5">
        <v>3000</v>
      </c>
      <c r="G834" s="7">
        <v>3220</v>
      </c>
      <c r="H834" s="7">
        <v>30000</v>
      </c>
      <c r="I834" s="8">
        <v>0.04</v>
      </c>
      <c r="J834" s="9">
        <f>G834*H834*(1-I834)</f>
        <v>92736000</v>
      </c>
      <c r="K834" s="9">
        <f>J834*1.16</f>
        <v>107573760</v>
      </c>
    </row>
    <row r="835" spans="1:11" outlineLevel="2" x14ac:dyDescent="0.2">
      <c r="A835" s="6"/>
      <c r="B835" s="5" t="s">
        <v>90</v>
      </c>
      <c r="C835" s="5"/>
      <c r="D835" s="5"/>
      <c r="E835" s="5"/>
      <c r="F835" s="5"/>
      <c r="G835" s="7"/>
      <c r="H835" s="7"/>
      <c r="I835" s="8"/>
      <c r="J835" s="9">
        <f>SUBTOTAL(9,J834:J834)</f>
        <v>92736000</v>
      </c>
      <c r="K835" s="9">
        <f>SUBTOTAL(9,K834:K834)</f>
        <v>107573760</v>
      </c>
    </row>
    <row r="836" spans="1:11" outlineLevel="1" x14ac:dyDescent="0.2">
      <c r="A836" s="6" t="s">
        <v>74</v>
      </c>
      <c r="B836" s="5"/>
      <c r="C836" s="5"/>
      <c r="D836" s="5"/>
      <c r="E836" s="5"/>
      <c r="F836" s="5"/>
      <c r="G836" s="7"/>
      <c r="H836" s="7"/>
      <c r="I836" s="8"/>
      <c r="J836" s="9">
        <f>SUBTOTAL(9,J759:J834)</f>
        <v>644664000</v>
      </c>
      <c r="K836" s="9">
        <f>SUBTOTAL(9,K759:K834)</f>
        <v>747810240</v>
      </c>
    </row>
    <row r="837" spans="1:11" outlineLevel="3" x14ac:dyDescent="0.2">
      <c r="A837" s="6">
        <v>41406</v>
      </c>
      <c r="B837" s="5" t="s">
        <v>27</v>
      </c>
      <c r="C837" s="5" t="s">
        <v>15</v>
      </c>
      <c r="D837" s="5" t="s">
        <v>33</v>
      </c>
      <c r="E837" s="5" t="s">
        <v>39</v>
      </c>
      <c r="F837" s="5">
        <v>250</v>
      </c>
      <c r="G837" s="7">
        <v>60</v>
      </c>
      <c r="H837" s="7">
        <v>2500</v>
      </c>
      <c r="I837" s="8">
        <v>1.4999999999999999E-2</v>
      </c>
      <c r="J837" s="9">
        <f>G837*H837*(1-I837)</f>
        <v>147750</v>
      </c>
      <c r="K837" s="9">
        <f>J837*1.16</f>
        <v>171390</v>
      </c>
    </row>
    <row r="838" spans="1:11" outlineLevel="2" x14ac:dyDescent="0.2">
      <c r="A838" s="6"/>
      <c r="B838" s="5" t="s">
        <v>89</v>
      </c>
      <c r="C838" s="5"/>
      <c r="D838" s="5"/>
      <c r="E838" s="5"/>
      <c r="F838" s="5"/>
      <c r="G838" s="7"/>
      <c r="H838" s="7"/>
      <c r="I838" s="8"/>
      <c r="J838" s="9">
        <f>SUBTOTAL(9,J837:J837)</f>
        <v>147750</v>
      </c>
      <c r="K838" s="9">
        <f>SUBTOTAL(9,K837:K837)</f>
        <v>171390</v>
      </c>
    </row>
    <row r="839" spans="1:11" outlineLevel="3" x14ac:dyDescent="0.2">
      <c r="A839" s="6">
        <v>41406</v>
      </c>
      <c r="B839" s="5" t="s">
        <v>29</v>
      </c>
      <c r="C839" s="5" t="s">
        <v>20</v>
      </c>
      <c r="D839" s="5" t="s">
        <v>33</v>
      </c>
      <c r="E839" s="5" t="s">
        <v>39</v>
      </c>
      <c r="F839" s="5">
        <v>2000</v>
      </c>
      <c r="G839" s="7">
        <v>10</v>
      </c>
      <c r="H839" s="7">
        <v>20000</v>
      </c>
      <c r="I839" s="8">
        <v>1.4999999999999999E-2</v>
      </c>
      <c r="J839" s="9">
        <f>G839*H839*(1-I839)</f>
        <v>197000</v>
      </c>
      <c r="K839" s="9">
        <f>J839*1.16</f>
        <v>228519.99999999997</v>
      </c>
    </row>
    <row r="840" spans="1:11" outlineLevel="3" x14ac:dyDescent="0.2">
      <c r="A840" s="6">
        <v>41406</v>
      </c>
      <c r="B840" s="5" t="s">
        <v>29</v>
      </c>
      <c r="C840" s="5" t="s">
        <v>11</v>
      </c>
      <c r="D840" s="5" t="s">
        <v>33</v>
      </c>
      <c r="E840" s="5" t="s">
        <v>39</v>
      </c>
      <c r="F840" s="5">
        <v>3000</v>
      </c>
      <c r="G840" s="7">
        <v>10</v>
      </c>
      <c r="H840" s="7">
        <v>30000</v>
      </c>
      <c r="I840" s="8">
        <v>1.4999999999999999E-2</v>
      </c>
      <c r="J840" s="9">
        <f>G840*H840*(1-I840)</f>
        <v>295500</v>
      </c>
      <c r="K840" s="9">
        <f>J840*1.16</f>
        <v>342780</v>
      </c>
    </row>
    <row r="841" spans="1:11" outlineLevel="2" x14ac:dyDescent="0.2">
      <c r="A841" s="6"/>
      <c r="B841" s="5" t="s">
        <v>92</v>
      </c>
      <c r="C841" s="5"/>
      <c r="D841" s="5"/>
      <c r="E841" s="5"/>
      <c r="F841" s="5"/>
      <c r="G841" s="7"/>
      <c r="H841" s="7"/>
      <c r="I841" s="8"/>
      <c r="J841" s="9">
        <f>SUBTOTAL(9,J839:J840)</f>
        <v>492500</v>
      </c>
      <c r="K841" s="9">
        <f>SUBTOTAL(9,K839:K840)</f>
        <v>571300</v>
      </c>
    </row>
    <row r="842" spans="1:11" outlineLevel="3" x14ac:dyDescent="0.2">
      <c r="A842" s="6">
        <v>41406</v>
      </c>
      <c r="B842" s="5" t="s">
        <v>26</v>
      </c>
      <c r="C842" s="5" t="s">
        <v>15</v>
      </c>
      <c r="D842" s="5" t="s">
        <v>33</v>
      </c>
      <c r="E842" s="5" t="s">
        <v>39</v>
      </c>
      <c r="F842" s="5">
        <v>5000</v>
      </c>
      <c r="G842" s="7">
        <v>80</v>
      </c>
      <c r="H842" s="7">
        <v>5000</v>
      </c>
      <c r="I842" s="8">
        <v>1.4999999999999999E-2</v>
      </c>
      <c r="J842" s="9">
        <f>G842*H842*(1-I842)</f>
        <v>394000</v>
      </c>
      <c r="K842" s="9">
        <f>J842*1.16</f>
        <v>457039.99999999994</v>
      </c>
    </row>
    <row r="843" spans="1:11" outlineLevel="2" x14ac:dyDescent="0.2">
      <c r="A843" s="6"/>
      <c r="B843" s="5" t="s">
        <v>93</v>
      </c>
      <c r="C843" s="5"/>
      <c r="D843" s="5"/>
      <c r="E843" s="5"/>
      <c r="F843" s="5"/>
      <c r="G843" s="7"/>
      <c r="H843" s="7"/>
      <c r="I843" s="8"/>
      <c r="J843" s="9">
        <f>SUBTOTAL(9,J842:J842)</f>
        <v>394000</v>
      </c>
      <c r="K843" s="9">
        <f>SUBTOTAL(9,K842:K842)</f>
        <v>457039.99999999994</v>
      </c>
    </row>
    <row r="844" spans="1:11" outlineLevel="3" x14ac:dyDescent="0.2">
      <c r="A844" s="6">
        <v>41406</v>
      </c>
      <c r="B844" s="5" t="s">
        <v>28</v>
      </c>
      <c r="C844" s="5" t="s">
        <v>15</v>
      </c>
      <c r="D844" s="5" t="s">
        <v>33</v>
      </c>
      <c r="E844" s="5" t="s">
        <v>39</v>
      </c>
      <c r="F844" s="5">
        <v>1500</v>
      </c>
      <c r="G844" s="7">
        <v>30</v>
      </c>
      <c r="H844" s="7">
        <v>15000</v>
      </c>
      <c r="I844" s="8">
        <v>1.4999999999999999E-2</v>
      </c>
      <c r="J844" s="9">
        <f>G844*H844*(1-I844)</f>
        <v>443250</v>
      </c>
      <c r="K844" s="9">
        <f>J844*1.16</f>
        <v>514169.99999999994</v>
      </c>
    </row>
    <row r="845" spans="1:11" outlineLevel="2" x14ac:dyDescent="0.2">
      <c r="A845" s="6"/>
      <c r="B845" s="5" t="s">
        <v>91</v>
      </c>
      <c r="C845" s="5"/>
      <c r="D845" s="5"/>
      <c r="E845" s="5"/>
      <c r="F845" s="5"/>
      <c r="G845" s="7"/>
      <c r="H845" s="7"/>
      <c r="I845" s="8"/>
      <c r="J845" s="9">
        <f>SUBTOTAL(9,J844:J844)</f>
        <v>443250</v>
      </c>
      <c r="K845" s="9">
        <f>SUBTOTAL(9,K844:K844)</f>
        <v>514169.99999999994</v>
      </c>
    </row>
    <row r="846" spans="1:11" outlineLevel="3" x14ac:dyDescent="0.2">
      <c r="A846" s="6">
        <v>41406</v>
      </c>
      <c r="B846" s="5" t="s">
        <v>25</v>
      </c>
      <c r="C846" s="5" t="s">
        <v>11</v>
      </c>
      <c r="D846" s="5" t="s">
        <v>33</v>
      </c>
      <c r="E846" s="5" t="s">
        <v>39</v>
      </c>
      <c r="F846" s="5">
        <v>500</v>
      </c>
      <c r="G846" s="7">
        <v>150</v>
      </c>
      <c r="H846" s="7">
        <v>5000</v>
      </c>
      <c r="I846" s="8">
        <v>1.4999999999999999E-2</v>
      </c>
      <c r="J846" s="9">
        <f>G846*H846*(1-I846)</f>
        <v>738750</v>
      </c>
      <c r="K846" s="9">
        <f>J846*1.16</f>
        <v>856949.99999999988</v>
      </c>
    </row>
    <row r="847" spans="1:11" outlineLevel="2" x14ac:dyDescent="0.2">
      <c r="A847" s="6"/>
      <c r="B847" s="5" t="s">
        <v>90</v>
      </c>
      <c r="C847" s="5"/>
      <c r="D847" s="5"/>
      <c r="E847" s="5"/>
      <c r="F847" s="5"/>
      <c r="G847" s="7"/>
      <c r="H847" s="7"/>
      <c r="I847" s="8"/>
      <c r="J847" s="9">
        <f>SUBTOTAL(9,J846:J846)</f>
        <v>738750</v>
      </c>
      <c r="K847" s="9">
        <f>SUBTOTAL(9,K846:K846)</f>
        <v>856949.99999999988</v>
      </c>
    </row>
    <row r="848" spans="1:11" outlineLevel="3" x14ac:dyDescent="0.2">
      <c r="A848" s="6">
        <v>41406</v>
      </c>
      <c r="B848" s="5" t="s">
        <v>28</v>
      </c>
      <c r="C848" s="5" t="s">
        <v>19</v>
      </c>
      <c r="D848" s="5" t="s">
        <v>33</v>
      </c>
      <c r="E848" s="5" t="s">
        <v>39</v>
      </c>
      <c r="F848" s="5">
        <v>250</v>
      </c>
      <c r="G848" s="7">
        <v>585</v>
      </c>
      <c r="H848" s="7">
        <v>2500</v>
      </c>
      <c r="I848" s="8">
        <v>1.4999999999999999E-2</v>
      </c>
      <c r="J848" s="9">
        <f>G848*H848*(1-I848)</f>
        <v>1440562.5</v>
      </c>
      <c r="K848" s="9">
        <f>J848*1.16</f>
        <v>1671052.5</v>
      </c>
    </row>
    <row r="849" spans="1:11" outlineLevel="2" x14ac:dyDescent="0.2">
      <c r="A849" s="6"/>
      <c r="B849" s="5" t="s">
        <v>91</v>
      </c>
      <c r="C849" s="5"/>
      <c r="D849" s="5"/>
      <c r="E849" s="5"/>
      <c r="F849" s="5"/>
      <c r="G849" s="7"/>
      <c r="H849" s="7"/>
      <c r="I849" s="8"/>
      <c r="J849" s="9">
        <f>SUBTOTAL(9,J848:J848)</f>
        <v>1440562.5</v>
      </c>
      <c r="K849" s="9">
        <f>SUBTOTAL(9,K848:K848)</f>
        <v>1671052.5</v>
      </c>
    </row>
    <row r="850" spans="1:11" outlineLevel="3" x14ac:dyDescent="0.2">
      <c r="A850" s="6">
        <v>41406</v>
      </c>
      <c r="B850" s="5" t="s">
        <v>25</v>
      </c>
      <c r="C850" s="5" t="s">
        <v>20</v>
      </c>
      <c r="D850" s="5" t="s">
        <v>33</v>
      </c>
      <c r="E850" s="5" t="s">
        <v>39</v>
      </c>
      <c r="F850" s="5">
        <v>1000</v>
      </c>
      <c r="G850" s="7">
        <v>150</v>
      </c>
      <c r="H850" s="7">
        <v>10000</v>
      </c>
      <c r="I850" s="8">
        <v>1.4999999999999999E-2</v>
      </c>
      <c r="J850" s="9">
        <f>G850*H850*(1-I850)</f>
        <v>1477500</v>
      </c>
      <c r="K850" s="9">
        <f>J850*1.16</f>
        <v>1713899.9999999998</v>
      </c>
    </row>
    <row r="851" spans="1:11" outlineLevel="2" x14ac:dyDescent="0.2">
      <c r="A851" s="6"/>
      <c r="B851" s="5" t="s">
        <v>90</v>
      </c>
      <c r="C851" s="5"/>
      <c r="D851" s="5"/>
      <c r="E851" s="5"/>
      <c r="F851" s="5"/>
      <c r="G851" s="7"/>
      <c r="H851" s="7"/>
      <c r="I851" s="8"/>
      <c r="J851" s="9">
        <f>SUBTOTAL(9,J850:J850)</f>
        <v>1477500</v>
      </c>
      <c r="K851" s="9">
        <f>SUBTOTAL(9,K850:K850)</f>
        <v>1713899.9999999998</v>
      </c>
    </row>
    <row r="852" spans="1:11" outlineLevel="3" x14ac:dyDescent="0.2">
      <c r="A852" s="6">
        <v>41406</v>
      </c>
      <c r="B852" s="5" t="s">
        <v>26</v>
      </c>
      <c r="C852" s="5" t="s">
        <v>16</v>
      </c>
      <c r="D852" s="5" t="s">
        <v>33</v>
      </c>
      <c r="E852" s="5" t="s">
        <v>39</v>
      </c>
      <c r="F852" s="5">
        <v>1000</v>
      </c>
      <c r="G852" s="7">
        <v>225</v>
      </c>
      <c r="H852" s="7">
        <v>10000</v>
      </c>
      <c r="I852" s="8">
        <v>1.4999999999999999E-2</v>
      </c>
      <c r="J852" s="9">
        <f>G852*H852*(1-I852)</f>
        <v>2216250</v>
      </c>
      <c r="K852" s="9">
        <f>J852*1.16</f>
        <v>2570850</v>
      </c>
    </row>
    <row r="853" spans="1:11" outlineLevel="2" x14ac:dyDescent="0.2">
      <c r="A853" s="6"/>
      <c r="B853" s="5" t="s">
        <v>93</v>
      </c>
      <c r="C853" s="5"/>
      <c r="D853" s="5"/>
      <c r="E853" s="5"/>
      <c r="F853" s="5"/>
      <c r="G853" s="7"/>
      <c r="H853" s="7"/>
      <c r="I853" s="8"/>
      <c r="J853" s="9">
        <f>SUBTOTAL(9,J852:J852)</f>
        <v>2216250</v>
      </c>
      <c r="K853" s="9">
        <f>SUBTOTAL(9,K852:K852)</f>
        <v>2570850</v>
      </c>
    </row>
    <row r="854" spans="1:11" outlineLevel="3" x14ac:dyDescent="0.2">
      <c r="A854" s="6">
        <v>41406</v>
      </c>
      <c r="B854" s="5" t="s">
        <v>28</v>
      </c>
      <c r="C854" s="5" t="s">
        <v>14</v>
      </c>
      <c r="D854" s="5" t="s">
        <v>33</v>
      </c>
      <c r="E854" s="5" t="s">
        <v>39</v>
      </c>
      <c r="F854" s="5">
        <v>1000</v>
      </c>
      <c r="G854" s="7">
        <v>240</v>
      </c>
      <c r="H854" s="7">
        <v>10000</v>
      </c>
      <c r="I854" s="8">
        <v>1.4999999999999999E-2</v>
      </c>
      <c r="J854" s="9">
        <f>G854*H854*(1-I854)</f>
        <v>2364000</v>
      </c>
      <c r="K854" s="9">
        <f>J854*1.16</f>
        <v>2742240</v>
      </c>
    </row>
    <row r="855" spans="1:11" outlineLevel="2" x14ac:dyDescent="0.2">
      <c r="A855" s="6"/>
      <c r="B855" s="5" t="s">
        <v>91</v>
      </c>
      <c r="C855" s="5"/>
      <c r="D855" s="5"/>
      <c r="E855" s="5"/>
      <c r="F855" s="5"/>
      <c r="G855" s="7"/>
      <c r="H855" s="7"/>
      <c r="I855" s="8"/>
      <c r="J855" s="9">
        <f>SUBTOTAL(9,J854:J854)</f>
        <v>2364000</v>
      </c>
      <c r="K855" s="9">
        <f>SUBTOTAL(9,K854:K854)</f>
        <v>2742240</v>
      </c>
    </row>
    <row r="856" spans="1:11" outlineLevel="3" x14ac:dyDescent="0.2">
      <c r="A856" s="6">
        <v>41406</v>
      </c>
      <c r="B856" s="5" t="s">
        <v>26</v>
      </c>
      <c r="C856" s="5" t="s">
        <v>20</v>
      </c>
      <c r="D856" s="5" t="s">
        <v>33</v>
      </c>
      <c r="E856" s="5" t="s">
        <v>39</v>
      </c>
      <c r="F856" s="5">
        <v>3000</v>
      </c>
      <c r="G856" s="7">
        <v>80</v>
      </c>
      <c r="H856" s="7">
        <v>30000</v>
      </c>
      <c r="I856" s="8">
        <v>1.4999999999999999E-2</v>
      </c>
      <c r="J856" s="9">
        <f>G856*H856*(1-I856)</f>
        <v>2364000</v>
      </c>
      <c r="K856" s="9">
        <f>J856*1.16</f>
        <v>2742240</v>
      </c>
    </row>
    <row r="857" spans="1:11" outlineLevel="2" x14ac:dyDescent="0.2">
      <c r="A857" s="6"/>
      <c r="B857" s="5" t="s">
        <v>93</v>
      </c>
      <c r="C857" s="5"/>
      <c r="D857" s="5"/>
      <c r="E857" s="5"/>
      <c r="F857" s="5"/>
      <c r="G857" s="7"/>
      <c r="H857" s="7"/>
      <c r="I857" s="8"/>
      <c r="J857" s="9">
        <f>SUBTOTAL(9,J856:J856)</f>
        <v>2364000</v>
      </c>
      <c r="K857" s="9">
        <f>SUBTOTAL(9,K856:K856)</f>
        <v>2742240</v>
      </c>
    </row>
    <row r="858" spans="1:11" outlineLevel="3" x14ac:dyDescent="0.2">
      <c r="A858" s="6">
        <v>41406</v>
      </c>
      <c r="B858" s="5" t="s">
        <v>25</v>
      </c>
      <c r="C858" s="5" t="s">
        <v>12</v>
      </c>
      <c r="D858" s="5" t="s">
        <v>33</v>
      </c>
      <c r="E858" s="5" t="s">
        <v>39</v>
      </c>
      <c r="F858" s="5">
        <v>250</v>
      </c>
      <c r="G858" s="7">
        <v>960</v>
      </c>
      <c r="H858" s="7">
        <v>2500</v>
      </c>
      <c r="I858" s="8">
        <v>1.4999999999999999E-2</v>
      </c>
      <c r="J858" s="9">
        <f>G858*H858*(1-I858)</f>
        <v>2364000</v>
      </c>
      <c r="K858" s="9">
        <f>J858*1.16</f>
        <v>2742240</v>
      </c>
    </row>
    <row r="859" spans="1:11" outlineLevel="2" x14ac:dyDescent="0.2">
      <c r="A859" s="6"/>
      <c r="B859" s="5" t="s">
        <v>90</v>
      </c>
      <c r="C859" s="5"/>
      <c r="D859" s="5"/>
      <c r="E859" s="5"/>
      <c r="F859" s="5"/>
      <c r="G859" s="7"/>
      <c r="H859" s="7"/>
      <c r="I859" s="8"/>
      <c r="J859" s="9">
        <f>SUBTOTAL(9,J858:J858)</f>
        <v>2364000</v>
      </c>
      <c r="K859" s="9">
        <f>SUBTOTAL(9,K858:K858)</f>
        <v>2742240</v>
      </c>
    </row>
    <row r="860" spans="1:11" outlineLevel="3" x14ac:dyDescent="0.2">
      <c r="A860" s="6">
        <v>41406</v>
      </c>
      <c r="B860" s="5" t="s">
        <v>27</v>
      </c>
      <c r="C860" s="5" t="s">
        <v>16</v>
      </c>
      <c r="D860" s="5" t="s">
        <v>33</v>
      </c>
      <c r="E860" s="5" t="s">
        <v>39</v>
      </c>
      <c r="F860" s="5">
        <v>3000</v>
      </c>
      <c r="G860" s="7">
        <v>105</v>
      </c>
      <c r="H860" s="7">
        <v>30000</v>
      </c>
      <c r="I860" s="8">
        <v>1.4999999999999999E-2</v>
      </c>
      <c r="J860" s="9">
        <f>G860*H860*(1-I860)</f>
        <v>3102750</v>
      </c>
      <c r="K860" s="9">
        <f>J860*1.16</f>
        <v>3599189.9999999995</v>
      </c>
    </row>
    <row r="861" spans="1:11" outlineLevel="3" x14ac:dyDescent="0.2">
      <c r="A861" s="6">
        <v>41406</v>
      </c>
      <c r="B861" s="5" t="s">
        <v>27</v>
      </c>
      <c r="C861" s="5" t="s">
        <v>21</v>
      </c>
      <c r="D861" s="5" t="s">
        <v>33</v>
      </c>
      <c r="E861" s="5" t="s">
        <v>39</v>
      </c>
      <c r="F861" s="5">
        <v>5000</v>
      </c>
      <c r="G861" s="7">
        <v>705</v>
      </c>
      <c r="H861" s="7">
        <v>5000</v>
      </c>
      <c r="I861" s="8">
        <v>1.4999999999999999E-2</v>
      </c>
      <c r="J861" s="9">
        <f>G861*H861*(1-I861)</f>
        <v>3472125</v>
      </c>
      <c r="K861" s="9">
        <f>J861*1.16</f>
        <v>4027664.9999999995</v>
      </c>
    </row>
    <row r="862" spans="1:11" outlineLevel="2" x14ac:dyDescent="0.2">
      <c r="A862" s="6"/>
      <c r="B862" s="5" t="s">
        <v>89</v>
      </c>
      <c r="C862" s="5"/>
      <c r="D862" s="5"/>
      <c r="E862" s="5"/>
      <c r="F862" s="5"/>
      <c r="G862" s="7"/>
      <c r="H862" s="7"/>
      <c r="I862" s="8"/>
      <c r="J862" s="9">
        <f>SUBTOTAL(9,J860:J861)</f>
        <v>6574875</v>
      </c>
      <c r="K862" s="9">
        <f>SUBTOTAL(9,K860:K861)</f>
        <v>7626854.9999999991</v>
      </c>
    </row>
    <row r="863" spans="1:11" outlineLevel="3" x14ac:dyDescent="0.2">
      <c r="A863" s="6">
        <v>41406</v>
      </c>
      <c r="B863" s="5" t="s">
        <v>26</v>
      </c>
      <c r="C863" s="5" t="s">
        <v>10</v>
      </c>
      <c r="D863" s="5" t="s">
        <v>33</v>
      </c>
      <c r="E863" s="5" t="s">
        <v>39</v>
      </c>
      <c r="F863" s="5">
        <v>250</v>
      </c>
      <c r="G863" s="7">
        <v>1425</v>
      </c>
      <c r="H863" s="7">
        <v>2500</v>
      </c>
      <c r="I863" s="8">
        <v>1.4999999999999999E-2</v>
      </c>
      <c r="J863" s="9">
        <f>G863*H863*(1-I863)</f>
        <v>3509062.5</v>
      </c>
      <c r="K863" s="9">
        <f>J863*1.16</f>
        <v>4070512.4999999995</v>
      </c>
    </row>
    <row r="864" spans="1:11" outlineLevel="3" x14ac:dyDescent="0.2">
      <c r="A864" s="6">
        <v>41406</v>
      </c>
      <c r="B864" s="5" t="s">
        <v>26</v>
      </c>
      <c r="C864" s="5" t="s">
        <v>21</v>
      </c>
      <c r="D864" s="5" t="s">
        <v>33</v>
      </c>
      <c r="E864" s="5" t="s">
        <v>39</v>
      </c>
      <c r="F864" s="5">
        <v>500</v>
      </c>
      <c r="G864" s="7">
        <v>825</v>
      </c>
      <c r="H864" s="7">
        <v>5000</v>
      </c>
      <c r="I864" s="8">
        <v>1.4999999999999999E-2</v>
      </c>
      <c r="J864" s="9">
        <f>G864*H864*(1-I864)</f>
        <v>4063125</v>
      </c>
      <c r="K864" s="9">
        <f>J864*1.16</f>
        <v>4713225</v>
      </c>
    </row>
    <row r="865" spans="1:11" outlineLevel="2" x14ac:dyDescent="0.2">
      <c r="A865" s="6"/>
      <c r="B865" s="5" t="s">
        <v>93</v>
      </c>
      <c r="C865" s="5"/>
      <c r="D865" s="5"/>
      <c r="E865" s="5"/>
      <c r="F865" s="5"/>
      <c r="G865" s="7"/>
      <c r="H865" s="7"/>
      <c r="I865" s="8"/>
      <c r="J865" s="9">
        <f>SUBTOTAL(9,J863:J864)</f>
        <v>7572187.5</v>
      </c>
      <c r="K865" s="9">
        <f>SUBTOTAL(9,K863:K864)</f>
        <v>8783737.5</v>
      </c>
    </row>
    <row r="866" spans="1:11" outlineLevel="3" x14ac:dyDescent="0.2">
      <c r="A866" s="6">
        <v>41406</v>
      </c>
      <c r="B866" s="5" t="s">
        <v>29</v>
      </c>
      <c r="C866" s="5" t="s">
        <v>22</v>
      </c>
      <c r="D866" s="5" t="s">
        <v>33</v>
      </c>
      <c r="E866" s="5" t="s">
        <v>39</v>
      </c>
      <c r="F866" s="5">
        <v>250</v>
      </c>
      <c r="G866" s="7">
        <v>2265</v>
      </c>
      <c r="H866" s="7">
        <v>2500</v>
      </c>
      <c r="I866" s="8">
        <v>1.4999999999999999E-2</v>
      </c>
      <c r="J866" s="9">
        <f>G866*H866*(1-I866)</f>
        <v>5577562.5</v>
      </c>
      <c r="K866" s="9">
        <f>J866*1.16</f>
        <v>6469972.5</v>
      </c>
    </row>
    <row r="867" spans="1:11" outlineLevel="3" x14ac:dyDescent="0.2">
      <c r="A867" s="6">
        <v>41406</v>
      </c>
      <c r="B867" s="5" t="s">
        <v>29</v>
      </c>
      <c r="C867" s="5" t="s">
        <v>12</v>
      </c>
      <c r="D867" s="5" t="s">
        <v>33</v>
      </c>
      <c r="E867" s="5" t="s">
        <v>39</v>
      </c>
      <c r="F867" s="5">
        <v>5000</v>
      </c>
      <c r="G867" s="7">
        <v>1200</v>
      </c>
      <c r="H867" s="7">
        <v>5000</v>
      </c>
      <c r="I867" s="8">
        <v>1.4999999999999999E-2</v>
      </c>
      <c r="J867" s="9">
        <f>G867*H867*(1-I867)</f>
        <v>5910000</v>
      </c>
      <c r="K867" s="9">
        <f>J867*1.16</f>
        <v>6855599.9999999991</v>
      </c>
    </row>
    <row r="868" spans="1:11" outlineLevel="2" x14ac:dyDescent="0.2">
      <c r="A868" s="6"/>
      <c r="B868" s="5" t="s">
        <v>92</v>
      </c>
      <c r="C868" s="5"/>
      <c r="D868" s="5"/>
      <c r="E868" s="5"/>
      <c r="F868" s="5"/>
      <c r="G868" s="7"/>
      <c r="H868" s="7"/>
      <c r="I868" s="8"/>
      <c r="J868" s="9">
        <f>SUBTOTAL(9,J866:J867)</f>
        <v>11487562.5</v>
      </c>
      <c r="K868" s="9">
        <f>SUBTOTAL(9,K866:K867)</f>
        <v>13325572.5</v>
      </c>
    </row>
    <row r="869" spans="1:11" outlineLevel="3" x14ac:dyDescent="0.2">
      <c r="A869" s="6">
        <v>41406</v>
      </c>
      <c r="B869" s="5" t="s">
        <v>25</v>
      </c>
      <c r="C869" s="5" t="s">
        <v>16</v>
      </c>
      <c r="D869" s="5" t="s">
        <v>33</v>
      </c>
      <c r="E869" s="5" t="s">
        <v>39</v>
      </c>
      <c r="F869" s="5">
        <v>2000</v>
      </c>
      <c r="G869" s="7">
        <v>345</v>
      </c>
      <c r="H869" s="7">
        <v>20000</v>
      </c>
      <c r="I869" s="8">
        <v>1.4999999999999999E-2</v>
      </c>
      <c r="J869" s="9">
        <f>G869*H869*(1-I869)</f>
        <v>6796500</v>
      </c>
      <c r="K869" s="9">
        <f>J869*1.16</f>
        <v>7883939.9999999991</v>
      </c>
    </row>
    <row r="870" spans="1:11" outlineLevel="2" x14ac:dyDescent="0.2">
      <c r="A870" s="6"/>
      <c r="B870" s="5" t="s">
        <v>90</v>
      </c>
      <c r="C870" s="5"/>
      <c r="D870" s="5"/>
      <c r="E870" s="5"/>
      <c r="F870" s="5"/>
      <c r="G870" s="7"/>
      <c r="H870" s="7"/>
      <c r="I870" s="8"/>
      <c r="J870" s="9">
        <f>SUBTOTAL(9,J869:J869)</f>
        <v>6796500</v>
      </c>
      <c r="K870" s="9">
        <f>SUBTOTAL(9,K869:K869)</f>
        <v>7883939.9999999991</v>
      </c>
    </row>
    <row r="871" spans="1:11" outlineLevel="3" x14ac:dyDescent="0.2">
      <c r="A871" s="6">
        <v>41406</v>
      </c>
      <c r="B871" s="5" t="s">
        <v>29</v>
      </c>
      <c r="C871" s="5" t="s">
        <v>19</v>
      </c>
      <c r="D871" s="5" t="s">
        <v>33</v>
      </c>
      <c r="E871" s="5" t="s">
        <v>39</v>
      </c>
      <c r="F871" s="5">
        <v>1500</v>
      </c>
      <c r="G871" s="7">
        <v>465</v>
      </c>
      <c r="H871" s="7">
        <v>15000</v>
      </c>
      <c r="I871" s="8">
        <v>1.4999999999999999E-2</v>
      </c>
      <c r="J871" s="9">
        <f>G871*H871*(1-I871)</f>
        <v>6870375</v>
      </c>
      <c r="K871" s="9">
        <f>J871*1.16</f>
        <v>7969634.9999999991</v>
      </c>
    </row>
    <row r="872" spans="1:11" outlineLevel="2" x14ac:dyDescent="0.2">
      <c r="A872" s="6"/>
      <c r="B872" s="5" t="s">
        <v>92</v>
      </c>
      <c r="C872" s="5"/>
      <c r="D872" s="5"/>
      <c r="E872" s="5"/>
      <c r="F872" s="5"/>
      <c r="G872" s="7"/>
      <c r="H872" s="7"/>
      <c r="I872" s="8"/>
      <c r="J872" s="9">
        <f>SUBTOTAL(9,J871:J871)</f>
        <v>6870375</v>
      </c>
      <c r="K872" s="9">
        <f>SUBTOTAL(9,K871:K871)</f>
        <v>7969634.9999999991</v>
      </c>
    </row>
    <row r="873" spans="1:11" outlineLevel="3" x14ac:dyDescent="0.2">
      <c r="A873" s="6">
        <v>41406</v>
      </c>
      <c r="B873" s="5" t="s">
        <v>28</v>
      </c>
      <c r="C873" s="5" t="s">
        <v>12</v>
      </c>
      <c r="D873" s="5" t="s">
        <v>33</v>
      </c>
      <c r="E873" s="5" t="s">
        <v>39</v>
      </c>
      <c r="F873" s="5">
        <v>500</v>
      </c>
      <c r="G873" s="7">
        <v>1440</v>
      </c>
      <c r="H873" s="7">
        <v>5000</v>
      </c>
      <c r="I873" s="8">
        <v>1.4999999999999999E-2</v>
      </c>
      <c r="J873" s="9">
        <f>G873*H873*(1-I873)</f>
        <v>7092000</v>
      </c>
      <c r="K873" s="9">
        <f>J873*1.16</f>
        <v>8226719.9999999991</v>
      </c>
    </row>
    <row r="874" spans="1:11" outlineLevel="2" x14ac:dyDescent="0.2">
      <c r="A874" s="6"/>
      <c r="B874" s="5" t="s">
        <v>91</v>
      </c>
      <c r="C874" s="5"/>
      <c r="D874" s="5"/>
      <c r="E874" s="5"/>
      <c r="F874" s="5"/>
      <c r="G874" s="7"/>
      <c r="H874" s="7"/>
      <c r="I874" s="8"/>
      <c r="J874" s="9">
        <f>SUBTOTAL(9,J873:J873)</f>
        <v>7092000</v>
      </c>
      <c r="K874" s="9">
        <f>SUBTOTAL(9,K873:K873)</f>
        <v>8226719.9999999991</v>
      </c>
    </row>
    <row r="875" spans="1:11" outlineLevel="3" x14ac:dyDescent="0.2">
      <c r="A875" s="6">
        <v>41406</v>
      </c>
      <c r="B875" s="5" t="s">
        <v>25</v>
      </c>
      <c r="C875" s="5" t="s">
        <v>10</v>
      </c>
      <c r="D875" s="5" t="s">
        <v>33</v>
      </c>
      <c r="E875" s="5" t="s">
        <v>39</v>
      </c>
      <c r="F875" s="5">
        <v>5000</v>
      </c>
      <c r="G875" s="7">
        <v>1545</v>
      </c>
      <c r="H875" s="7">
        <v>5000</v>
      </c>
      <c r="I875" s="8">
        <v>1.4999999999999999E-2</v>
      </c>
      <c r="J875" s="9">
        <f>G875*H875*(1-I875)</f>
        <v>7609125</v>
      </c>
      <c r="K875" s="9">
        <f>J875*1.16</f>
        <v>8826585</v>
      </c>
    </row>
    <row r="876" spans="1:11" outlineLevel="2" x14ac:dyDescent="0.2">
      <c r="A876" s="6"/>
      <c r="B876" s="5" t="s">
        <v>90</v>
      </c>
      <c r="C876" s="5"/>
      <c r="D876" s="5"/>
      <c r="E876" s="5"/>
      <c r="F876" s="5"/>
      <c r="G876" s="7"/>
      <c r="H876" s="7"/>
      <c r="I876" s="8"/>
      <c r="J876" s="9">
        <f>SUBTOTAL(9,J875:J875)</f>
        <v>7609125</v>
      </c>
      <c r="K876" s="9">
        <f>SUBTOTAL(9,K875:K875)</f>
        <v>8826585</v>
      </c>
    </row>
    <row r="877" spans="1:11" outlineLevel="3" x14ac:dyDescent="0.2">
      <c r="A877" s="6">
        <v>41406</v>
      </c>
      <c r="B877" s="5" t="s">
        <v>27</v>
      </c>
      <c r="C877" s="5" t="s">
        <v>23</v>
      </c>
      <c r="D877" s="5" t="s">
        <v>33</v>
      </c>
      <c r="E877" s="5" t="s">
        <v>39</v>
      </c>
      <c r="F877" s="5">
        <v>250</v>
      </c>
      <c r="G877" s="7">
        <v>3105</v>
      </c>
      <c r="H877" s="7">
        <v>2500</v>
      </c>
      <c r="I877" s="8">
        <v>1.4999999999999999E-2</v>
      </c>
      <c r="J877" s="9">
        <f>G877*H877*(1-I877)</f>
        <v>7646062.5</v>
      </c>
      <c r="K877" s="9">
        <f>J877*1.16</f>
        <v>8869432.5</v>
      </c>
    </row>
    <row r="878" spans="1:11" outlineLevel="2" x14ac:dyDescent="0.2">
      <c r="A878" s="6"/>
      <c r="B878" s="5" t="s">
        <v>89</v>
      </c>
      <c r="C878" s="5"/>
      <c r="D878" s="5"/>
      <c r="E878" s="5"/>
      <c r="F878" s="5"/>
      <c r="G878" s="7"/>
      <c r="H878" s="7"/>
      <c r="I878" s="8"/>
      <c r="J878" s="9">
        <f>SUBTOTAL(9,J877:J877)</f>
        <v>7646062.5</v>
      </c>
      <c r="K878" s="9">
        <f>SUBTOTAL(9,K877:K877)</f>
        <v>8869432.5</v>
      </c>
    </row>
    <row r="879" spans="1:11" outlineLevel="3" x14ac:dyDescent="0.2">
      <c r="A879" s="6">
        <v>41406</v>
      </c>
      <c r="B879" s="5" t="s">
        <v>29</v>
      </c>
      <c r="C879" s="5" t="s">
        <v>10</v>
      </c>
      <c r="D879" s="5" t="s">
        <v>33</v>
      </c>
      <c r="E879" s="5" t="s">
        <v>39</v>
      </c>
      <c r="F879" s="5">
        <v>500</v>
      </c>
      <c r="G879" s="7">
        <v>1665</v>
      </c>
      <c r="H879" s="7">
        <v>5000</v>
      </c>
      <c r="I879" s="8">
        <v>1.4999999999999999E-2</v>
      </c>
      <c r="J879" s="9">
        <f>G879*H879*(1-I879)</f>
        <v>8200125</v>
      </c>
      <c r="K879" s="9">
        <f>J879*1.16</f>
        <v>9512145</v>
      </c>
    </row>
    <row r="880" spans="1:11" outlineLevel="2" x14ac:dyDescent="0.2">
      <c r="A880" s="6"/>
      <c r="B880" s="5" t="s">
        <v>92</v>
      </c>
      <c r="C880" s="5"/>
      <c r="D880" s="5"/>
      <c r="E880" s="5"/>
      <c r="F880" s="5"/>
      <c r="G880" s="7"/>
      <c r="H880" s="7"/>
      <c r="I880" s="8"/>
      <c r="J880" s="9">
        <f>SUBTOTAL(9,J879:J879)</f>
        <v>8200125</v>
      </c>
      <c r="K880" s="9">
        <f>SUBTOTAL(9,K879:K879)</f>
        <v>9512145</v>
      </c>
    </row>
    <row r="881" spans="1:11" outlineLevel="3" x14ac:dyDescent="0.2">
      <c r="A881" s="6">
        <v>41406</v>
      </c>
      <c r="B881" s="5" t="s">
        <v>27</v>
      </c>
      <c r="C881" s="5" t="s">
        <v>14</v>
      </c>
      <c r="D881" s="5" t="s">
        <v>33</v>
      </c>
      <c r="E881" s="5" t="s">
        <v>39</v>
      </c>
      <c r="F881" s="5">
        <v>2000</v>
      </c>
      <c r="G881" s="7">
        <v>480</v>
      </c>
      <c r="H881" s="7">
        <v>20000</v>
      </c>
      <c r="I881" s="8">
        <v>1.4999999999999999E-2</v>
      </c>
      <c r="J881" s="9">
        <f>G881*H881*(1-I881)</f>
        <v>9456000</v>
      </c>
      <c r="K881" s="9">
        <f>J881*1.16</f>
        <v>10968960</v>
      </c>
    </row>
    <row r="882" spans="1:11" outlineLevel="2" x14ac:dyDescent="0.2">
      <c r="A882" s="6"/>
      <c r="B882" s="5" t="s">
        <v>89</v>
      </c>
      <c r="C882" s="5"/>
      <c r="D882" s="5"/>
      <c r="E882" s="5"/>
      <c r="F882" s="5"/>
      <c r="G882" s="7"/>
      <c r="H882" s="7"/>
      <c r="I882" s="8"/>
      <c r="J882" s="9">
        <f>SUBTOTAL(9,J881:J881)</f>
        <v>9456000</v>
      </c>
      <c r="K882" s="9">
        <f>SUBTOTAL(9,K881:K881)</f>
        <v>10968960</v>
      </c>
    </row>
    <row r="883" spans="1:11" outlineLevel="3" x14ac:dyDescent="0.2">
      <c r="A883" s="6">
        <v>41406</v>
      </c>
      <c r="B883" s="5" t="s">
        <v>29</v>
      </c>
      <c r="C883" s="5" t="s">
        <v>17</v>
      </c>
      <c r="D883" s="5" t="s">
        <v>33</v>
      </c>
      <c r="E883" s="5" t="s">
        <v>39</v>
      </c>
      <c r="F883" s="5">
        <v>1000</v>
      </c>
      <c r="G883" s="7">
        <v>1065</v>
      </c>
      <c r="H883" s="7">
        <v>10000</v>
      </c>
      <c r="I883" s="8">
        <v>1.4999999999999999E-2</v>
      </c>
      <c r="J883" s="9">
        <f>G883*H883*(1-I883)</f>
        <v>10490250</v>
      </c>
      <c r="K883" s="9">
        <f>J883*1.16</f>
        <v>12168690</v>
      </c>
    </row>
    <row r="884" spans="1:11" outlineLevel="2" x14ac:dyDescent="0.2">
      <c r="A884" s="6"/>
      <c r="B884" s="5" t="s">
        <v>92</v>
      </c>
      <c r="C884" s="5"/>
      <c r="D884" s="5"/>
      <c r="E884" s="5"/>
      <c r="F884" s="5"/>
      <c r="G884" s="7"/>
      <c r="H884" s="7"/>
      <c r="I884" s="8"/>
      <c r="J884" s="9">
        <f>SUBTOTAL(9,J883:J883)</f>
        <v>10490250</v>
      </c>
      <c r="K884" s="9">
        <f>SUBTOTAL(9,K883:K883)</f>
        <v>12168690</v>
      </c>
    </row>
    <row r="885" spans="1:11" outlineLevel="3" x14ac:dyDescent="0.2">
      <c r="A885" s="6">
        <v>41406</v>
      </c>
      <c r="B885" s="5" t="s">
        <v>26</v>
      </c>
      <c r="C885" s="5" t="s">
        <v>14</v>
      </c>
      <c r="D885" s="5" t="s">
        <v>33</v>
      </c>
      <c r="E885" s="5" t="s">
        <v>39</v>
      </c>
      <c r="F885" s="5">
        <v>1500</v>
      </c>
      <c r="G885" s="7">
        <v>720</v>
      </c>
      <c r="H885" s="7">
        <v>15000</v>
      </c>
      <c r="I885" s="8">
        <v>1.4999999999999999E-2</v>
      </c>
      <c r="J885" s="9">
        <f>G885*H885*(1-I885)</f>
        <v>10638000</v>
      </c>
      <c r="K885" s="9">
        <f>J885*1.16</f>
        <v>12340080</v>
      </c>
    </row>
    <row r="886" spans="1:11" outlineLevel="2" x14ac:dyDescent="0.2">
      <c r="A886" s="6"/>
      <c r="B886" s="5" t="s">
        <v>93</v>
      </c>
      <c r="C886" s="5"/>
      <c r="D886" s="5"/>
      <c r="E886" s="5"/>
      <c r="F886" s="5"/>
      <c r="G886" s="7"/>
      <c r="H886" s="7"/>
      <c r="I886" s="8"/>
      <c r="J886" s="9">
        <f>SUBTOTAL(9,J885:J885)</f>
        <v>10638000</v>
      </c>
      <c r="K886" s="9">
        <f>SUBTOTAL(9,K885:K885)</f>
        <v>12340080</v>
      </c>
    </row>
    <row r="887" spans="1:11" outlineLevel="3" x14ac:dyDescent="0.2">
      <c r="A887" s="6">
        <v>41406</v>
      </c>
      <c r="B887" s="5" t="s">
        <v>28</v>
      </c>
      <c r="C887" s="5" t="s">
        <v>13</v>
      </c>
      <c r="D887" s="5" t="s">
        <v>33</v>
      </c>
      <c r="E887" s="5" t="s">
        <v>39</v>
      </c>
      <c r="F887" s="5">
        <v>5000</v>
      </c>
      <c r="G887" s="7">
        <v>2385</v>
      </c>
      <c r="H887" s="7">
        <v>5000</v>
      </c>
      <c r="I887" s="8">
        <v>1.4999999999999999E-2</v>
      </c>
      <c r="J887" s="9">
        <f>G887*H887*(1-I887)</f>
        <v>11746125</v>
      </c>
      <c r="K887" s="9">
        <f>J887*1.16</f>
        <v>13625504.999999998</v>
      </c>
    </row>
    <row r="888" spans="1:11" outlineLevel="2" x14ac:dyDescent="0.2">
      <c r="A888" s="6"/>
      <c r="B888" s="5" t="s">
        <v>91</v>
      </c>
      <c r="C888" s="5"/>
      <c r="D888" s="5"/>
      <c r="E888" s="5"/>
      <c r="F888" s="5"/>
      <c r="G888" s="7"/>
      <c r="H888" s="7"/>
      <c r="I888" s="8"/>
      <c r="J888" s="9">
        <f>SUBTOTAL(9,J887:J887)</f>
        <v>11746125</v>
      </c>
      <c r="K888" s="9">
        <f>SUBTOTAL(9,K887:K887)</f>
        <v>13625504.999999998</v>
      </c>
    </row>
    <row r="889" spans="1:11" outlineLevel="3" x14ac:dyDescent="0.2">
      <c r="A889" s="6">
        <v>41406</v>
      </c>
      <c r="B889" s="5" t="s">
        <v>27</v>
      </c>
      <c r="C889" s="5" t="s">
        <v>13</v>
      </c>
      <c r="D889" s="5" t="s">
        <v>33</v>
      </c>
      <c r="E889" s="5" t="s">
        <v>39</v>
      </c>
      <c r="F889" s="5">
        <v>500</v>
      </c>
      <c r="G889" s="7">
        <v>2505</v>
      </c>
      <c r="H889" s="7">
        <v>5000</v>
      </c>
      <c r="I889" s="8">
        <v>1.4999999999999999E-2</v>
      </c>
      <c r="J889" s="9">
        <f>G889*H889*(1-I889)</f>
        <v>12337125</v>
      </c>
      <c r="K889" s="9">
        <f>J889*1.16</f>
        <v>14311064.999999998</v>
      </c>
    </row>
    <row r="890" spans="1:11" outlineLevel="2" x14ac:dyDescent="0.2">
      <c r="A890" s="6"/>
      <c r="B890" s="5" t="s">
        <v>89</v>
      </c>
      <c r="C890" s="5"/>
      <c r="D890" s="5"/>
      <c r="E890" s="5"/>
      <c r="F890" s="5"/>
      <c r="G890" s="7"/>
      <c r="H890" s="7"/>
      <c r="I890" s="8"/>
      <c r="J890" s="9">
        <f>SUBTOTAL(9,J889:J889)</f>
        <v>12337125</v>
      </c>
      <c r="K890" s="9">
        <f>SUBTOTAL(9,K889:K889)</f>
        <v>14311064.999999998</v>
      </c>
    </row>
    <row r="891" spans="1:11" outlineLevel="3" x14ac:dyDescent="0.2">
      <c r="A891" s="6">
        <v>41406</v>
      </c>
      <c r="B891" s="5" t="s">
        <v>26</v>
      </c>
      <c r="C891" s="5" t="s">
        <v>23</v>
      </c>
      <c r="D891" s="5" t="s">
        <v>33</v>
      </c>
      <c r="E891" s="5" t="s">
        <v>39</v>
      </c>
      <c r="F891" s="5">
        <v>5000</v>
      </c>
      <c r="G891" s="7">
        <v>3225</v>
      </c>
      <c r="H891" s="7">
        <v>5000</v>
      </c>
      <c r="I891" s="8">
        <v>1.4999999999999999E-2</v>
      </c>
      <c r="J891" s="9">
        <f>G891*H891*(1-I891)</f>
        <v>15883125</v>
      </c>
      <c r="K891" s="9">
        <f>J891*1.16</f>
        <v>18424425</v>
      </c>
    </row>
    <row r="892" spans="1:11" outlineLevel="2" x14ac:dyDescent="0.2">
      <c r="A892" s="6"/>
      <c r="B892" s="5" t="s">
        <v>93</v>
      </c>
      <c r="C892" s="5"/>
      <c r="D892" s="5"/>
      <c r="E892" s="5"/>
      <c r="F892" s="5"/>
      <c r="G892" s="7"/>
      <c r="H892" s="7"/>
      <c r="I892" s="8"/>
      <c r="J892" s="9">
        <f>SUBTOTAL(9,J891:J891)</f>
        <v>15883125</v>
      </c>
      <c r="K892" s="9">
        <f>SUBTOTAL(9,K891:K891)</f>
        <v>18424425</v>
      </c>
    </row>
    <row r="893" spans="1:11" outlineLevel="3" x14ac:dyDescent="0.2">
      <c r="A893" s="6">
        <v>41406</v>
      </c>
      <c r="B893" s="5" t="s">
        <v>25</v>
      </c>
      <c r="C893" s="5" t="s">
        <v>23</v>
      </c>
      <c r="D893" s="5" t="s">
        <v>33</v>
      </c>
      <c r="E893" s="5" t="s">
        <v>39</v>
      </c>
      <c r="F893" s="5">
        <v>500</v>
      </c>
      <c r="G893" s="7">
        <v>3345</v>
      </c>
      <c r="H893" s="7">
        <v>5000</v>
      </c>
      <c r="I893" s="8">
        <v>1.4999999999999999E-2</v>
      </c>
      <c r="J893" s="9">
        <f>G893*H893*(1-I893)</f>
        <v>16474125</v>
      </c>
      <c r="K893" s="9">
        <f>J893*1.16</f>
        <v>19109985</v>
      </c>
    </row>
    <row r="894" spans="1:11" outlineLevel="2" x14ac:dyDescent="0.2">
      <c r="A894" s="6"/>
      <c r="B894" s="5" t="s">
        <v>90</v>
      </c>
      <c r="C894" s="5"/>
      <c r="D894" s="5"/>
      <c r="E894" s="5"/>
      <c r="F894" s="5"/>
      <c r="G894" s="7"/>
      <c r="H894" s="7"/>
      <c r="I894" s="8"/>
      <c r="J894" s="9">
        <f>SUBTOTAL(9,J893:J893)</f>
        <v>16474125</v>
      </c>
      <c r="K894" s="9">
        <f>SUBTOTAL(9,K893:K893)</f>
        <v>19109985</v>
      </c>
    </row>
    <row r="895" spans="1:11" outlineLevel="3" x14ac:dyDescent="0.2">
      <c r="A895" s="6">
        <v>41406</v>
      </c>
      <c r="B895" s="5" t="s">
        <v>27</v>
      </c>
      <c r="C895" s="5" t="s">
        <v>18</v>
      </c>
      <c r="D895" s="5" t="s">
        <v>33</v>
      </c>
      <c r="E895" s="5" t="s">
        <v>39</v>
      </c>
      <c r="F895" s="5">
        <v>1000</v>
      </c>
      <c r="G895" s="7">
        <v>1905</v>
      </c>
      <c r="H895" s="7">
        <v>10000</v>
      </c>
      <c r="I895" s="8">
        <v>1.4999999999999999E-2</v>
      </c>
      <c r="J895" s="9">
        <f>G895*H895*(1-I895)</f>
        <v>18764250</v>
      </c>
      <c r="K895" s="9">
        <f>J895*1.16</f>
        <v>21766530</v>
      </c>
    </row>
    <row r="896" spans="1:11" outlineLevel="3" x14ac:dyDescent="0.2">
      <c r="A896" s="6">
        <v>41406</v>
      </c>
      <c r="B896" s="5" t="s">
        <v>27</v>
      </c>
      <c r="C896" s="5" t="s">
        <v>17</v>
      </c>
      <c r="D896" s="5" t="s">
        <v>33</v>
      </c>
      <c r="E896" s="5" t="s">
        <v>39</v>
      </c>
      <c r="F896" s="5">
        <v>1500</v>
      </c>
      <c r="G896" s="7">
        <v>1305</v>
      </c>
      <c r="H896" s="7">
        <v>15000</v>
      </c>
      <c r="I896" s="8">
        <v>1.4999999999999999E-2</v>
      </c>
      <c r="J896" s="9">
        <f>G896*H896*(1-I896)</f>
        <v>19281375</v>
      </c>
      <c r="K896" s="9">
        <f>J896*1.16</f>
        <v>22366395</v>
      </c>
    </row>
    <row r="897" spans="1:11" outlineLevel="2" x14ac:dyDescent="0.2">
      <c r="A897" s="6"/>
      <c r="B897" s="5" t="s">
        <v>89</v>
      </c>
      <c r="C897" s="5"/>
      <c r="D897" s="5"/>
      <c r="E897" s="5"/>
      <c r="F897" s="5"/>
      <c r="G897" s="7"/>
      <c r="H897" s="7"/>
      <c r="I897" s="8"/>
      <c r="J897" s="9">
        <f>SUBTOTAL(9,J895:J896)</f>
        <v>38045625</v>
      </c>
      <c r="K897" s="9">
        <f>SUBTOTAL(9,K895:K896)</f>
        <v>44132925</v>
      </c>
    </row>
    <row r="898" spans="1:11" outlineLevel="3" x14ac:dyDescent="0.2">
      <c r="A898" s="6">
        <v>41406</v>
      </c>
      <c r="B898" s="5" t="s">
        <v>28</v>
      </c>
      <c r="C898" s="5" t="s">
        <v>17</v>
      </c>
      <c r="D898" s="5" t="s">
        <v>33</v>
      </c>
      <c r="E898" s="5" t="s">
        <v>39</v>
      </c>
      <c r="F898" s="5">
        <v>2000</v>
      </c>
      <c r="G898" s="7">
        <v>1185</v>
      </c>
      <c r="H898" s="7">
        <v>20000</v>
      </c>
      <c r="I898" s="8">
        <v>1.4999999999999999E-2</v>
      </c>
      <c r="J898" s="9">
        <f>G898*H898*(1-I898)</f>
        <v>23344500</v>
      </c>
      <c r="K898" s="9">
        <f>J898*1.16</f>
        <v>27079619.999999996</v>
      </c>
    </row>
    <row r="899" spans="1:11" outlineLevel="2" x14ac:dyDescent="0.2">
      <c r="A899" s="6"/>
      <c r="B899" s="5" t="s">
        <v>91</v>
      </c>
      <c r="C899" s="5"/>
      <c r="D899" s="5"/>
      <c r="E899" s="5"/>
      <c r="F899" s="5"/>
      <c r="G899" s="7"/>
      <c r="H899" s="7"/>
      <c r="I899" s="8"/>
      <c r="J899" s="9">
        <f>SUBTOTAL(9,J898:J898)</f>
        <v>23344500</v>
      </c>
      <c r="K899" s="9">
        <f>SUBTOTAL(9,K898:K898)</f>
        <v>27079619.999999996</v>
      </c>
    </row>
    <row r="900" spans="1:11" outlineLevel="3" x14ac:dyDescent="0.2">
      <c r="A900" s="6">
        <v>41406</v>
      </c>
      <c r="B900" s="5" t="s">
        <v>25</v>
      </c>
      <c r="C900" s="5" t="s">
        <v>24</v>
      </c>
      <c r="D900" s="5" t="s">
        <v>33</v>
      </c>
      <c r="E900" s="5" t="s">
        <v>39</v>
      </c>
      <c r="F900" s="5">
        <v>1000</v>
      </c>
      <c r="G900" s="7">
        <v>2745</v>
      </c>
      <c r="H900" s="7">
        <v>10000</v>
      </c>
      <c r="I900" s="8">
        <v>1.4999999999999999E-2</v>
      </c>
      <c r="J900" s="9">
        <f>G900*H900*(1-I900)</f>
        <v>27038250</v>
      </c>
      <c r="K900" s="9">
        <f>J900*1.16</f>
        <v>31364369.999999996</v>
      </c>
    </row>
    <row r="901" spans="1:11" outlineLevel="3" x14ac:dyDescent="0.2">
      <c r="A901" s="6">
        <v>41406</v>
      </c>
      <c r="B901" s="5" t="s">
        <v>25</v>
      </c>
      <c r="C901" s="5" t="s">
        <v>21</v>
      </c>
      <c r="D901" s="5" t="s">
        <v>33</v>
      </c>
      <c r="E901" s="5" t="s">
        <v>39</v>
      </c>
      <c r="F901" s="5">
        <v>3000</v>
      </c>
      <c r="G901" s="7">
        <v>945</v>
      </c>
      <c r="H901" s="7">
        <v>30000</v>
      </c>
      <c r="I901" s="8">
        <v>1.4999999999999999E-2</v>
      </c>
      <c r="J901" s="9">
        <f>G901*H901*(1-I901)</f>
        <v>27924750</v>
      </c>
      <c r="K901" s="9">
        <f>J901*1.16</f>
        <v>32392709.999999996</v>
      </c>
    </row>
    <row r="902" spans="1:11" outlineLevel="3" x14ac:dyDescent="0.2">
      <c r="A902" s="6">
        <v>41406</v>
      </c>
      <c r="B902" s="5" t="s">
        <v>25</v>
      </c>
      <c r="C902" s="5" t="s">
        <v>22</v>
      </c>
      <c r="D902" s="5" t="s">
        <v>33</v>
      </c>
      <c r="E902" s="5" t="s">
        <v>39</v>
      </c>
      <c r="F902" s="5">
        <v>1500</v>
      </c>
      <c r="G902" s="7">
        <v>2145</v>
      </c>
      <c r="H902" s="7">
        <v>15000</v>
      </c>
      <c r="I902" s="8">
        <v>1.4999999999999999E-2</v>
      </c>
      <c r="J902" s="9">
        <f>G902*H902*(1-I902)</f>
        <v>31692375</v>
      </c>
      <c r="K902" s="9">
        <f>J902*1.16</f>
        <v>36763155</v>
      </c>
    </row>
    <row r="903" spans="1:11" outlineLevel="2" x14ac:dyDescent="0.2">
      <c r="A903" s="6"/>
      <c r="B903" s="5" t="s">
        <v>90</v>
      </c>
      <c r="C903" s="5"/>
      <c r="D903" s="5"/>
      <c r="E903" s="5"/>
      <c r="F903" s="5"/>
      <c r="G903" s="7"/>
      <c r="H903" s="7"/>
      <c r="I903" s="8"/>
      <c r="J903" s="9">
        <f>SUBTOTAL(9,J900:J902)</f>
        <v>86655375</v>
      </c>
      <c r="K903" s="9">
        <f>SUBTOTAL(9,K900:K902)</f>
        <v>100520235</v>
      </c>
    </row>
    <row r="904" spans="1:11" outlineLevel="3" x14ac:dyDescent="0.2">
      <c r="A904" s="6">
        <v>41406</v>
      </c>
      <c r="B904" s="5" t="s">
        <v>26</v>
      </c>
      <c r="C904" s="5" t="s">
        <v>18</v>
      </c>
      <c r="D904" s="5" t="s">
        <v>33</v>
      </c>
      <c r="E904" s="5" t="s">
        <v>39</v>
      </c>
      <c r="F904" s="5">
        <v>2000</v>
      </c>
      <c r="G904" s="7">
        <v>2025</v>
      </c>
      <c r="H904" s="7">
        <v>20000</v>
      </c>
      <c r="I904" s="8">
        <v>1.4999999999999999E-2</v>
      </c>
      <c r="J904" s="9">
        <f>G904*H904*(1-I904)</f>
        <v>39892500</v>
      </c>
      <c r="K904" s="9">
        <f>J904*1.16</f>
        <v>46275300</v>
      </c>
    </row>
    <row r="905" spans="1:11" outlineLevel="2" x14ac:dyDescent="0.2">
      <c r="A905" s="6"/>
      <c r="B905" s="5" t="s">
        <v>93</v>
      </c>
      <c r="C905" s="5"/>
      <c r="D905" s="5"/>
      <c r="E905" s="5"/>
      <c r="F905" s="5"/>
      <c r="G905" s="7"/>
      <c r="H905" s="7"/>
      <c r="I905" s="8"/>
      <c r="J905" s="9">
        <f>SUBTOTAL(9,J904:J904)</f>
        <v>39892500</v>
      </c>
      <c r="K905" s="9">
        <f>SUBTOTAL(9,K904:K904)</f>
        <v>46275300</v>
      </c>
    </row>
    <row r="906" spans="1:11" outlineLevel="3" x14ac:dyDescent="0.2">
      <c r="A906" s="6">
        <v>41406</v>
      </c>
      <c r="B906" s="5" t="s">
        <v>28</v>
      </c>
      <c r="C906" s="5" t="s">
        <v>24</v>
      </c>
      <c r="D906" s="5" t="s">
        <v>33</v>
      </c>
      <c r="E906" s="5" t="s">
        <v>39</v>
      </c>
      <c r="F906" s="5">
        <v>1500</v>
      </c>
      <c r="G906" s="7">
        <v>2985</v>
      </c>
      <c r="H906" s="7">
        <v>15000</v>
      </c>
      <c r="I906" s="8">
        <v>1.4999999999999999E-2</v>
      </c>
      <c r="J906" s="9">
        <f>G906*H906*(1-I906)</f>
        <v>44103375</v>
      </c>
      <c r="K906" s="9">
        <f>J906*1.16</f>
        <v>51159915</v>
      </c>
    </row>
    <row r="907" spans="1:11" outlineLevel="3" x14ac:dyDescent="0.2">
      <c r="A907" s="6">
        <v>41406</v>
      </c>
      <c r="B907" s="5" t="s">
        <v>28</v>
      </c>
      <c r="C907" s="5" t="s">
        <v>18</v>
      </c>
      <c r="D907" s="5" t="s">
        <v>33</v>
      </c>
      <c r="E907" s="5" t="s">
        <v>39</v>
      </c>
      <c r="F907" s="5">
        <v>3000</v>
      </c>
      <c r="G907" s="7">
        <v>1785</v>
      </c>
      <c r="H907" s="7">
        <v>30000</v>
      </c>
      <c r="I907" s="8">
        <v>1.4999999999999999E-2</v>
      </c>
      <c r="J907" s="9">
        <f>G907*H907*(1-I907)</f>
        <v>52746750</v>
      </c>
      <c r="K907" s="9">
        <f>J907*1.16</f>
        <v>61186229.999999993</v>
      </c>
    </row>
    <row r="908" spans="1:11" outlineLevel="2" x14ac:dyDescent="0.2">
      <c r="A908" s="6"/>
      <c r="B908" s="5" t="s">
        <v>91</v>
      </c>
      <c r="C908" s="5"/>
      <c r="D908" s="5"/>
      <c r="E908" s="5"/>
      <c r="F908" s="5"/>
      <c r="G908" s="7"/>
      <c r="H908" s="7"/>
      <c r="I908" s="8"/>
      <c r="J908" s="9">
        <f>SUBTOTAL(9,J906:J907)</f>
        <v>96850125</v>
      </c>
      <c r="K908" s="9">
        <f>SUBTOTAL(9,K906:K907)</f>
        <v>112346145</v>
      </c>
    </row>
    <row r="909" spans="1:11" outlineLevel="3" x14ac:dyDescent="0.2">
      <c r="A909" s="6">
        <v>41406</v>
      </c>
      <c r="B909" s="5" t="s">
        <v>29</v>
      </c>
      <c r="C909" s="5" t="s">
        <v>24</v>
      </c>
      <c r="D909" s="5" t="s">
        <v>33</v>
      </c>
      <c r="E909" s="5" t="s">
        <v>39</v>
      </c>
      <c r="F909" s="5">
        <v>2000</v>
      </c>
      <c r="G909" s="7">
        <v>2865</v>
      </c>
      <c r="H909" s="7">
        <v>20000</v>
      </c>
      <c r="I909" s="8">
        <v>1.4999999999999999E-2</v>
      </c>
      <c r="J909" s="9">
        <f>G909*H909*(1-I909)</f>
        <v>56440500</v>
      </c>
      <c r="K909" s="9">
        <f>J909*1.16</f>
        <v>65470979.999999993</v>
      </c>
    </row>
    <row r="910" spans="1:11" outlineLevel="2" x14ac:dyDescent="0.2">
      <c r="A910" s="6"/>
      <c r="B910" s="5" t="s">
        <v>92</v>
      </c>
      <c r="C910" s="5"/>
      <c r="D910" s="5"/>
      <c r="E910" s="5"/>
      <c r="F910" s="5"/>
      <c r="G910" s="7"/>
      <c r="H910" s="7"/>
      <c r="I910" s="8"/>
      <c r="J910" s="9">
        <f>SUBTOTAL(9,J909:J909)</f>
        <v>56440500</v>
      </c>
      <c r="K910" s="9">
        <f>SUBTOTAL(9,K909:K909)</f>
        <v>65470979.999999993</v>
      </c>
    </row>
    <row r="911" spans="1:11" outlineLevel="3" x14ac:dyDescent="0.2">
      <c r="A911" s="6">
        <v>41406</v>
      </c>
      <c r="B911" s="5" t="s">
        <v>26</v>
      </c>
      <c r="C911" s="5" t="s">
        <v>13</v>
      </c>
      <c r="D911" s="5" t="s">
        <v>33</v>
      </c>
      <c r="E911" s="5" t="s">
        <v>39</v>
      </c>
      <c r="F911" s="5">
        <v>3000</v>
      </c>
      <c r="G911" s="7">
        <v>2625</v>
      </c>
      <c r="H911" s="7">
        <v>30000</v>
      </c>
      <c r="I911" s="8">
        <v>1.4999999999999999E-2</v>
      </c>
      <c r="J911" s="9">
        <f>G911*H911*(1-I911)</f>
        <v>77568750</v>
      </c>
      <c r="K911" s="9">
        <f>J911*1.16</f>
        <v>89979750</v>
      </c>
    </row>
    <row r="912" spans="1:11" outlineLevel="2" x14ac:dyDescent="0.2">
      <c r="A912" s="6"/>
      <c r="B912" s="5" t="s">
        <v>93</v>
      </c>
      <c r="C912" s="5"/>
      <c r="D912" s="5"/>
      <c r="E912" s="5"/>
      <c r="F912" s="5"/>
      <c r="G912" s="7"/>
      <c r="H912" s="7"/>
      <c r="I912" s="8"/>
      <c r="J912" s="9">
        <f>SUBTOTAL(9,J911:J911)</f>
        <v>77568750</v>
      </c>
      <c r="K912" s="9">
        <f>SUBTOTAL(9,K911:K911)</f>
        <v>89979750</v>
      </c>
    </row>
    <row r="913" spans="1:11" outlineLevel="1" x14ac:dyDescent="0.2">
      <c r="A913" s="6" t="s">
        <v>75</v>
      </c>
      <c r="B913" s="5"/>
      <c r="C913" s="5"/>
      <c r="D913" s="5"/>
      <c r="E913" s="5"/>
      <c r="F913" s="5"/>
      <c r="G913" s="7"/>
      <c r="H913" s="7"/>
      <c r="I913" s="8"/>
      <c r="J913" s="9">
        <f>SUBTOTAL(9,J837:J911)</f>
        <v>590113500</v>
      </c>
      <c r="K913" s="9">
        <f>SUBTOTAL(9,K837:K911)</f>
        <v>684531660</v>
      </c>
    </row>
    <row r="914" spans="1:11" outlineLevel="3" x14ac:dyDescent="0.2">
      <c r="A914" s="6">
        <v>41407</v>
      </c>
      <c r="B914" s="5" t="s">
        <v>25</v>
      </c>
      <c r="C914" s="5" t="s">
        <v>11</v>
      </c>
      <c r="D914" s="5" t="s">
        <v>30</v>
      </c>
      <c r="E914" s="5" t="s">
        <v>34</v>
      </c>
      <c r="F914" s="5">
        <v>5000</v>
      </c>
      <c r="G914" s="7">
        <v>10</v>
      </c>
      <c r="H914" s="7">
        <v>5000</v>
      </c>
      <c r="I914" s="8">
        <v>0.02</v>
      </c>
      <c r="J914" s="9">
        <f>G914*H914*(1-I914)</f>
        <v>49000</v>
      </c>
      <c r="K914" s="9">
        <f>J914*1.16</f>
        <v>56839.999999999993</v>
      </c>
    </row>
    <row r="915" spans="1:11" outlineLevel="2" x14ac:dyDescent="0.2">
      <c r="A915" s="6"/>
      <c r="B915" s="5" t="s">
        <v>90</v>
      </c>
      <c r="C915" s="5"/>
      <c r="D915" s="5"/>
      <c r="E915" s="5"/>
      <c r="F915" s="5"/>
      <c r="G915" s="7"/>
      <c r="H915" s="7"/>
      <c r="I915" s="8"/>
      <c r="J915" s="9">
        <f>SUBTOTAL(9,J914:J914)</f>
        <v>49000</v>
      </c>
      <c r="K915" s="9">
        <f>SUBTOTAL(9,K914:K914)</f>
        <v>56839.999999999993</v>
      </c>
    </row>
    <row r="916" spans="1:11" outlineLevel="3" x14ac:dyDescent="0.2">
      <c r="A916" s="6">
        <v>41407</v>
      </c>
      <c r="B916" s="5" t="s">
        <v>29</v>
      </c>
      <c r="C916" s="5" t="s">
        <v>15</v>
      </c>
      <c r="D916" s="5" t="s">
        <v>30</v>
      </c>
      <c r="E916" s="5" t="s">
        <v>34</v>
      </c>
      <c r="F916" s="5">
        <v>1000</v>
      </c>
      <c r="G916" s="7">
        <v>20</v>
      </c>
      <c r="H916" s="7">
        <v>10000</v>
      </c>
      <c r="I916" s="8">
        <v>0.02</v>
      </c>
      <c r="J916" s="9">
        <f>G916*H916*(1-I916)</f>
        <v>196000</v>
      </c>
      <c r="K916" s="9">
        <f>J916*1.16</f>
        <v>227359.99999999997</v>
      </c>
    </row>
    <row r="917" spans="1:11" outlineLevel="2" x14ac:dyDescent="0.2">
      <c r="A917" s="6"/>
      <c r="B917" s="5" t="s">
        <v>92</v>
      </c>
      <c r="C917" s="5"/>
      <c r="D917" s="5"/>
      <c r="E917" s="5"/>
      <c r="F917" s="5"/>
      <c r="G917" s="7"/>
      <c r="H917" s="7"/>
      <c r="I917" s="8"/>
      <c r="J917" s="9">
        <f>SUBTOTAL(9,J916:J916)</f>
        <v>196000</v>
      </c>
      <c r="K917" s="9">
        <f>SUBTOTAL(9,K916:K916)</f>
        <v>227359.99999999997</v>
      </c>
    </row>
    <row r="918" spans="1:11" outlineLevel="3" x14ac:dyDescent="0.2">
      <c r="A918" s="6">
        <v>41407</v>
      </c>
      <c r="B918" s="5" t="s">
        <v>27</v>
      </c>
      <c r="C918" s="5" t="s">
        <v>20</v>
      </c>
      <c r="D918" s="5" t="s">
        <v>30</v>
      </c>
      <c r="E918" s="5" t="s">
        <v>34</v>
      </c>
      <c r="F918" s="5">
        <v>5000</v>
      </c>
      <c r="G918" s="7">
        <v>100</v>
      </c>
      <c r="H918" s="7">
        <v>5000</v>
      </c>
      <c r="I918" s="8">
        <v>0.02</v>
      </c>
      <c r="J918" s="9">
        <f>G918*H918*(1-I918)</f>
        <v>490000</v>
      </c>
      <c r="K918" s="9">
        <f>J918*1.16</f>
        <v>568400</v>
      </c>
    </row>
    <row r="919" spans="1:11" outlineLevel="2" x14ac:dyDescent="0.2">
      <c r="A919" s="6"/>
      <c r="B919" s="5" t="s">
        <v>89</v>
      </c>
      <c r="C919" s="5"/>
      <c r="D919" s="5"/>
      <c r="E919" s="5"/>
      <c r="F919" s="5"/>
      <c r="G919" s="7"/>
      <c r="H919" s="7"/>
      <c r="I919" s="8"/>
      <c r="J919" s="9">
        <f>SUBTOTAL(9,J918:J918)</f>
        <v>490000</v>
      </c>
      <c r="K919" s="9">
        <f>SUBTOTAL(9,K918:K918)</f>
        <v>568400</v>
      </c>
    </row>
    <row r="920" spans="1:11" outlineLevel="3" x14ac:dyDescent="0.2">
      <c r="A920" s="6">
        <v>41407</v>
      </c>
      <c r="B920" s="5" t="s">
        <v>26</v>
      </c>
      <c r="C920" s="5" t="s">
        <v>11</v>
      </c>
      <c r="D920" s="5" t="s">
        <v>30</v>
      </c>
      <c r="E920" s="5" t="s">
        <v>34</v>
      </c>
      <c r="F920" s="5">
        <v>250</v>
      </c>
      <c r="G920" s="7">
        <v>200</v>
      </c>
      <c r="H920" s="7">
        <v>2500</v>
      </c>
      <c r="I920" s="8">
        <v>0.02</v>
      </c>
      <c r="J920" s="9">
        <f>G920*H920*(1-I920)</f>
        <v>490000</v>
      </c>
      <c r="K920" s="9">
        <f>J920*1.16</f>
        <v>568400</v>
      </c>
    </row>
    <row r="921" spans="1:11" outlineLevel="2" x14ac:dyDescent="0.2">
      <c r="A921" s="6"/>
      <c r="B921" s="5" t="s">
        <v>93</v>
      </c>
      <c r="C921" s="5"/>
      <c r="D921" s="5"/>
      <c r="E921" s="5"/>
      <c r="F921" s="5"/>
      <c r="G921" s="7"/>
      <c r="H921" s="7"/>
      <c r="I921" s="8"/>
      <c r="J921" s="9">
        <f>SUBTOTAL(9,J920:J920)</f>
        <v>490000</v>
      </c>
      <c r="K921" s="9">
        <f>SUBTOTAL(9,K920:K920)</f>
        <v>568400</v>
      </c>
    </row>
    <row r="922" spans="1:11" outlineLevel="3" x14ac:dyDescent="0.2">
      <c r="A922" s="6">
        <v>41407</v>
      </c>
      <c r="B922" s="5" t="s">
        <v>28</v>
      </c>
      <c r="C922" s="5" t="s">
        <v>16</v>
      </c>
      <c r="D922" s="5" t="s">
        <v>30</v>
      </c>
      <c r="E922" s="5" t="s">
        <v>34</v>
      </c>
      <c r="F922" s="5">
        <v>5000</v>
      </c>
      <c r="G922" s="7">
        <v>110</v>
      </c>
      <c r="H922" s="7">
        <v>5000</v>
      </c>
      <c r="I922" s="8">
        <v>0.02</v>
      </c>
      <c r="J922" s="9">
        <f>G922*H922*(1-I922)</f>
        <v>539000</v>
      </c>
      <c r="K922" s="9">
        <f>J922*1.16</f>
        <v>625240</v>
      </c>
    </row>
    <row r="923" spans="1:11" outlineLevel="3" x14ac:dyDescent="0.2">
      <c r="A923" s="6">
        <v>41407</v>
      </c>
      <c r="B923" s="5" t="s">
        <v>28</v>
      </c>
      <c r="C923" s="5" t="s">
        <v>15</v>
      </c>
      <c r="D923" s="5" t="s">
        <v>30</v>
      </c>
      <c r="E923" s="5" t="s">
        <v>34</v>
      </c>
      <c r="F923" s="5">
        <v>2000</v>
      </c>
      <c r="G923" s="7">
        <v>40</v>
      </c>
      <c r="H923" s="7">
        <v>20000</v>
      </c>
      <c r="I923" s="8">
        <v>0.02</v>
      </c>
      <c r="J923" s="9">
        <f>G923*H923*(1-I923)</f>
        <v>784000</v>
      </c>
      <c r="K923" s="9">
        <f>J923*1.16</f>
        <v>909439.99999999988</v>
      </c>
    </row>
    <row r="924" spans="1:11" outlineLevel="2" x14ac:dyDescent="0.2">
      <c r="A924" s="6"/>
      <c r="B924" s="5" t="s">
        <v>91</v>
      </c>
      <c r="C924" s="5"/>
      <c r="D924" s="5"/>
      <c r="E924" s="5"/>
      <c r="F924" s="5"/>
      <c r="G924" s="7"/>
      <c r="H924" s="7"/>
      <c r="I924" s="8"/>
      <c r="J924" s="9">
        <f>SUBTOTAL(9,J922:J923)</f>
        <v>1323000</v>
      </c>
      <c r="K924" s="9">
        <f>SUBTOTAL(9,K922:K923)</f>
        <v>1534680</v>
      </c>
    </row>
    <row r="925" spans="1:11" outlineLevel="3" x14ac:dyDescent="0.2">
      <c r="A925" s="6">
        <v>41407</v>
      </c>
      <c r="B925" s="5" t="s">
        <v>26</v>
      </c>
      <c r="C925" s="5" t="s">
        <v>20</v>
      </c>
      <c r="D925" s="5" t="s">
        <v>30</v>
      </c>
      <c r="E925" s="5" t="s">
        <v>34</v>
      </c>
      <c r="F925" s="5">
        <v>500</v>
      </c>
      <c r="G925" s="7">
        <v>200</v>
      </c>
      <c r="H925" s="7">
        <v>5000</v>
      </c>
      <c r="I925" s="8">
        <v>0.02</v>
      </c>
      <c r="J925" s="9">
        <f>G925*H925*(1-I925)</f>
        <v>980000</v>
      </c>
      <c r="K925" s="9">
        <f>J925*1.16</f>
        <v>1136800</v>
      </c>
    </row>
    <row r="926" spans="1:11" outlineLevel="2" x14ac:dyDescent="0.2">
      <c r="A926" s="6"/>
      <c r="B926" s="5" t="s">
        <v>93</v>
      </c>
      <c r="C926" s="5"/>
      <c r="D926" s="5"/>
      <c r="E926" s="5"/>
      <c r="F926" s="5"/>
      <c r="G926" s="7"/>
      <c r="H926" s="7"/>
      <c r="I926" s="8"/>
      <c r="J926" s="9">
        <f>SUBTOTAL(9,J925:J925)</f>
        <v>980000</v>
      </c>
      <c r="K926" s="9">
        <f>SUBTOTAL(9,K925:K925)</f>
        <v>1136800</v>
      </c>
    </row>
    <row r="927" spans="1:11" outlineLevel="3" x14ac:dyDescent="0.2">
      <c r="A927" s="6">
        <v>41407</v>
      </c>
      <c r="B927" s="5" t="s">
        <v>27</v>
      </c>
      <c r="C927" s="5" t="s">
        <v>16</v>
      </c>
      <c r="D927" s="5" t="s">
        <v>30</v>
      </c>
      <c r="E927" s="5" t="s">
        <v>34</v>
      </c>
      <c r="F927" s="5">
        <v>500</v>
      </c>
      <c r="G927" s="7">
        <v>230</v>
      </c>
      <c r="H927" s="7">
        <v>5000</v>
      </c>
      <c r="I927" s="8">
        <v>0.02</v>
      </c>
      <c r="J927" s="9">
        <f>G927*H927*(1-I927)</f>
        <v>1127000</v>
      </c>
      <c r="K927" s="9">
        <f>J927*1.16</f>
        <v>1307320</v>
      </c>
    </row>
    <row r="928" spans="1:11" outlineLevel="2" x14ac:dyDescent="0.2">
      <c r="A928" s="6"/>
      <c r="B928" s="5" t="s">
        <v>89</v>
      </c>
      <c r="C928" s="5"/>
      <c r="D928" s="5"/>
      <c r="E928" s="5"/>
      <c r="F928" s="5"/>
      <c r="G928" s="7"/>
      <c r="H928" s="7"/>
      <c r="I928" s="8"/>
      <c r="J928" s="9">
        <f>SUBTOTAL(9,J927:J927)</f>
        <v>1127000</v>
      </c>
      <c r="K928" s="9">
        <f>SUBTOTAL(9,K927:K927)</f>
        <v>1307320</v>
      </c>
    </row>
    <row r="929" spans="1:11" outlineLevel="3" x14ac:dyDescent="0.2">
      <c r="A929" s="6">
        <v>41407</v>
      </c>
      <c r="B929" s="5" t="s">
        <v>29</v>
      </c>
      <c r="C929" s="5" t="s">
        <v>14</v>
      </c>
      <c r="D929" s="5" t="s">
        <v>30</v>
      </c>
      <c r="E929" s="5" t="s">
        <v>34</v>
      </c>
      <c r="F929" s="5">
        <v>500</v>
      </c>
      <c r="G929" s="7">
        <v>250</v>
      </c>
      <c r="H929" s="7">
        <v>5000</v>
      </c>
      <c r="I929" s="8">
        <v>0.02</v>
      </c>
      <c r="J929" s="9">
        <f>G929*H929*(1-I929)</f>
        <v>1225000</v>
      </c>
      <c r="K929" s="9">
        <f>J929*1.16</f>
        <v>1421000</v>
      </c>
    </row>
    <row r="930" spans="1:11" outlineLevel="2" x14ac:dyDescent="0.2">
      <c r="A930" s="6"/>
      <c r="B930" s="5" t="s">
        <v>92</v>
      </c>
      <c r="C930" s="5"/>
      <c r="D930" s="5"/>
      <c r="E930" s="5"/>
      <c r="F930" s="5"/>
      <c r="G930" s="7"/>
      <c r="H930" s="7"/>
      <c r="I930" s="8"/>
      <c r="J930" s="9">
        <f>SUBTOTAL(9,J929:J929)</f>
        <v>1225000</v>
      </c>
      <c r="K930" s="9">
        <f>SUBTOTAL(9,K929:K929)</f>
        <v>1421000</v>
      </c>
    </row>
    <row r="931" spans="1:11" outlineLevel="3" x14ac:dyDescent="0.2">
      <c r="A931" s="6">
        <v>41407</v>
      </c>
      <c r="B931" s="5" t="s">
        <v>27</v>
      </c>
      <c r="C931" s="5" t="s">
        <v>15</v>
      </c>
      <c r="D931" s="5" t="s">
        <v>30</v>
      </c>
      <c r="E931" s="5" t="s">
        <v>34</v>
      </c>
      <c r="F931" s="5">
        <v>1500</v>
      </c>
      <c r="G931" s="7">
        <v>100</v>
      </c>
      <c r="H931" s="7">
        <v>15000</v>
      </c>
      <c r="I931" s="8">
        <v>0.02</v>
      </c>
      <c r="J931" s="9">
        <f>G931*H931*(1-I931)</f>
        <v>1470000</v>
      </c>
      <c r="K931" s="9">
        <f>J931*1.16</f>
        <v>1705199.9999999998</v>
      </c>
    </row>
    <row r="932" spans="1:11" outlineLevel="2" x14ac:dyDescent="0.2">
      <c r="A932" s="6"/>
      <c r="B932" s="5" t="s">
        <v>89</v>
      </c>
      <c r="C932" s="5"/>
      <c r="D932" s="5"/>
      <c r="E932" s="5"/>
      <c r="F932" s="5"/>
      <c r="G932" s="7"/>
      <c r="H932" s="7"/>
      <c r="I932" s="8"/>
      <c r="J932" s="9">
        <f>SUBTOTAL(9,J931:J931)</f>
        <v>1470000</v>
      </c>
      <c r="K932" s="9">
        <f>SUBTOTAL(9,K931:K931)</f>
        <v>1705199.9999999998</v>
      </c>
    </row>
    <row r="933" spans="1:11" outlineLevel="3" x14ac:dyDescent="0.2">
      <c r="A933" s="6">
        <v>41407</v>
      </c>
      <c r="B933" s="5" t="s">
        <v>25</v>
      </c>
      <c r="C933" s="5" t="s">
        <v>20</v>
      </c>
      <c r="D933" s="5" t="s">
        <v>30</v>
      </c>
      <c r="E933" s="5" t="s">
        <v>34</v>
      </c>
      <c r="F933" s="5">
        <v>3000</v>
      </c>
      <c r="G933" s="7">
        <v>50</v>
      </c>
      <c r="H933" s="7">
        <v>30000</v>
      </c>
      <c r="I933" s="8">
        <v>0.02</v>
      </c>
      <c r="J933" s="9">
        <f>G933*H933*(1-I933)</f>
        <v>1470000</v>
      </c>
      <c r="K933" s="9">
        <f>J933*1.16</f>
        <v>1705199.9999999998</v>
      </c>
    </row>
    <row r="934" spans="1:11" outlineLevel="2" x14ac:dyDescent="0.2">
      <c r="A934" s="6"/>
      <c r="B934" s="5" t="s">
        <v>90</v>
      </c>
      <c r="C934" s="5"/>
      <c r="D934" s="5"/>
      <c r="E934" s="5"/>
      <c r="F934" s="5"/>
      <c r="G934" s="7"/>
      <c r="H934" s="7"/>
      <c r="I934" s="8"/>
      <c r="J934" s="9">
        <f>SUBTOTAL(9,J933:J933)</f>
        <v>1470000</v>
      </c>
      <c r="K934" s="9">
        <f>SUBTOTAL(9,K933:K933)</f>
        <v>1705199.9999999998</v>
      </c>
    </row>
    <row r="935" spans="1:11" outlineLevel="3" x14ac:dyDescent="0.2">
      <c r="A935" s="6">
        <v>41407</v>
      </c>
      <c r="B935" s="5" t="s">
        <v>27</v>
      </c>
      <c r="C935" s="5" t="s">
        <v>21</v>
      </c>
      <c r="D935" s="5" t="s">
        <v>30</v>
      </c>
      <c r="E935" s="5" t="s">
        <v>34</v>
      </c>
      <c r="F935" s="5">
        <v>250</v>
      </c>
      <c r="G935" s="7">
        <v>830</v>
      </c>
      <c r="H935" s="7">
        <v>2500</v>
      </c>
      <c r="I935" s="8">
        <v>0.02</v>
      </c>
      <c r="J935" s="9">
        <f>G935*H935*(1-I935)</f>
        <v>2033500</v>
      </c>
      <c r="K935" s="9">
        <f>J935*1.16</f>
        <v>2358860</v>
      </c>
    </row>
    <row r="936" spans="1:11" outlineLevel="2" x14ac:dyDescent="0.2">
      <c r="A936" s="6"/>
      <c r="B936" s="5" t="s">
        <v>89</v>
      </c>
      <c r="C936" s="5"/>
      <c r="D936" s="5"/>
      <c r="E936" s="5"/>
      <c r="F936" s="5"/>
      <c r="G936" s="7"/>
      <c r="H936" s="7"/>
      <c r="I936" s="8"/>
      <c r="J936" s="9">
        <f>SUBTOTAL(9,J935:J935)</f>
        <v>2033500</v>
      </c>
      <c r="K936" s="9">
        <f>SUBTOTAL(9,K935:K935)</f>
        <v>2358860</v>
      </c>
    </row>
    <row r="937" spans="1:11" outlineLevel="3" x14ac:dyDescent="0.2">
      <c r="A937" s="6">
        <v>41407</v>
      </c>
      <c r="B937" s="5" t="s">
        <v>29</v>
      </c>
      <c r="C937" s="5" t="s">
        <v>12</v>
      </c>
      <c r="D937" s="5" t="s">
        <v>30</v>
      </c>
      <c r="E937" s="5" t="s">
        <v>34</v>
      </c>
      <c r="F937" s="5">
        <v>250</v>
      </c>
      <c r="G937" s="7">
        <v>1450</v>
      </c>
      <c r="H937" s="7">
        <v>2500</v>
      </c>
      <c r="I937" s="8">
        <v>0.02</v>
      </c>
      <c r="J937" s="9">
        <f>G937*H937*(1-I937)</f>
        <v>3552500</v>
      </c>
      <c r="K937" s="9">
        <f>J937*1.16</f>
        <v>4120899.9999999995</v>
      </c>
    </row>
    <row r="938" spans="1:11" outlineLevel="2" x14ac:dyDescent="0.2">
      <c r="A938" s="6"/>
      <c r="B938" s="5" t="s">
        <v>92</v>
      </c>
      <c r="C938" s="5"/>
      <c r="D938" s="5"/>
      <c r="E938" s="5"/>
      <c r="F938" s="5"/>
      <c r="G938" s="7"/>
      <c r="H938" s="7"/>
      <c r="I938" s="8"/>
      <c r="J938" s="9">
        <f>SUBTOTAL(9,J937:J937)</f>
        <v>3552500</v>
      </c>
      <c r="K938" s="9">
        <f>SUBTOTAL(9,K937:K937)</f>
        <v>4120899.9999999995</v>
      </c>
    </row>
    <row r="939" spans="1:11" outlineLevel="3" x14ac:dyDescent="0.2">
      <c r="A939" s="6">
        <v>41407</v>
      </c>
      <c r="B939" s="5" t="s">
        <v>25</v>
      </c>
      <c r="C939" s="5" t="s">
        <v>10</v>
      </c>
      <c r="D939" s="5" t="s">
        <v>30</v>
      </c>
      <c r="E939" s="5" t="s">
        <v>34</v>
      </c>
      <c r="F939" s="5">
        <v>250</v>
      </c>
      <c r="G939" s="7">
        <v>1670</v>
      </c>
      <c r="H939" s="7">
        <v>2500</v>
      </c>
      <c r="I939" s="8">
        <v>0.02</v>
      </c>
      <c r="J939" s="9">
        <f>G939*H939*(1-I939)</f>
        <v>4091500</v>
      </c>
      <c r="K939" s="9">
        <f>J939*1.16</f>
        <v>4746140</v>
      </c>
    </row>
    <row r="940" spans="1:11" outlineLevel="3" x14ac:dyDescent="0.2">
      <c r="A940" s="6">
        <v>41407</v>
      </c>
      <c r="B940" s="5" t="s">
        <v>25</v>
      </c>
      <c r="C940" s="5" t="s">
        <v>19</v>
      </c>
      <c r="D940" s="5" t="s">
        <v>30</v>
      </c>
      <c r="E940" s="5" t="s">
        <v>34</v>
      </c>
      <c r="F940" s="5">
        <v>1000</v>
      </c>
      <c r="G940" s="7">
        <v>470</v>
      </c>
      <c r="H940" s="7">
        <v>10000</v>
      </c>
      <c r="I940" s="8">
        <v>0.02</v>
      </c>
      <c r="J940" s="9">
        <f>G940*H940*(1-I940)</f>
        <v>4606000</v>
      </c>
      <c r="K940" s="9">
        <f>J940*1.16</f>
        <v>5342960</v>
      </c>
    </row>
    <row r="941" spans="1:11" outlineLevel="2" x14ac:dyDescent="0.2">
      <c r="A941" s="6"/>
      <c r="B941" s="5" t="s">
        <v>90</v>
      </c>
      <c r="C941" s="5"/>
      <c r="D941" s="5"/>
      <c r="E941" s="5"/>
      <c r="F941" s="5"/>
      <c r="G941" s="7"/>
      <c r="H941" s="7"/>
      <c r="I941" s="8"/>
      <c r="J941" s="9">
        <f>SUBTOTAL(9,J939:J940)</f>
        <v>8697500</v>
      </c>
      <c r="K941" s="9">
        <f>SUBTOTAL(9,K939:K940)</f>
        <v>10089100</v>
      </c>
    </row>
    <row r="942" spans="1:11" outlineLevel="3" x14ac:dyDescent="0.2">
      <c r="A942" s="6">
        <v>41407</v>
      </c>
      <c r="B942" s="5" t="s">
        <v>26</v>
      </c>
      <c r="C942" s="5" t="s">
        <v>21</v>
      </c>
      <c r="D942" s="5" t="s">
        <v>30</v>
      </c>
      <c r="E942" s="5" t="s">
        <v>34</v>
      </c>
      <c r="F942" s="5">
        <v>5000</v>
      </c>
      <c r="G942" s="7">
        <v>950</v>
      </c>
      <c r="H942" s="7">
        <v>5000</v>
      </c>
      <c r="I942" s="8">
        <v>0.02</v>
      </c>
      <c r="J942" s="9">
        <f>G942*H942*(1-I942)</f>
        <v>4655000</v>
      </c>
      <c r="K942" s="9">
        <f>J942*1.16</f>
        <v>5399800</v>
      </c>
    </row>
    <row r="943" spans="1:11" outlineLevel="2" x14ac:dyDescent="0.2">
      <c r="A943" s="6"/>
      <c r="B943" s="5" t="s">
        <v>93</v>
      </c>
      <c r="C943" s="5"/>
      <c r="D943" s="5"/>
      <c r="E943" s="5"/>
      <c r="F943" s="5"/>
      <c r="G943" s="7"/>
      <c r="H943" s="7"/>
      <c r="I943" s="8"/>
      <c r="J943" s="9">
        <f>SUBTOTAL(9,J942:J942)</f>
        <v>4655000</v>
      </c>
      <c r="K943" s="9">
        <f>SUBTOTAL(9,K942:K942)</f>
        <v>5399800</v>
      </c>
    </row>
    <row r="944" spans="1:11" outlineLevel="3" x14ac:dyDescent="0.2">
      <c r="A944" s="6">
        <v>41407</v>
      </c>
      <c r="B944" s="5" t="s">
        <v>25</v>
      </c>
      <c r="C944" s="5" t="s">
        <v>17</v>
      </c>
      <c r="D944" s="5" t="s">
        <v>30</v>
      </c>
      <c r="E944" s="5" t="s">
        <v>34</v>
      </c>
      <c r="F944" s="5">
        <v>500</v>
      </c>
      <c r="G944" s="7">
        <v>1070</v>
      </c>
      <c r="H944" s="7">
        <v>5000</v>
      </c>
      <c r="I944" s="8">
        <v>0.02</v>
      </c>
      <c r="J944" s="9">
        <f>G944*H944*(1-I944)</f>
        <v>5243000</v>
      </c>
      <c r="K944" s="9">
        <f>J944*1.16</f>
        <v>6081880</v>
      </c>
    </row>
    <row r="945" spans="1:11" outlineLevel="2" x14ac:dyDescent="0.2">
      <c r="A945" s="6"/>
      <c r="B945" s="5" t="s">
        <v>90</v>
      </c>
      <c r="C945" s="5"/>
      <c r="D945" s="5"/>
      <c r="E945" s="5"/>
      <c r="F945" s="5"/>
      <c r="G945" s="7"/>
      <c r="H945" s="7"/>
      <c r="I945" s="8"/>
      <c r="J945" s="9">
        <f>SUBTOTAL(9,J944:J944)</f>
        <v>5243000</v>
      </c>
      <c r="K945" s="9">
        <f>SUBTOTAL(9,K944:K944)</f>
        <v>6081880</v>
      </c>
    </row>
    <row r="946" spans="1:11" outlineLevel="3" x14ac:dyDescent="0.2">
      <c r="A946" s="6">
        <v>41407</v>
      </c>
      <c r="B946" s="5" t="s">
        <v>28</v>
      </c>
      <c r="C946" s="5" t="s">
        <v>13</v>
      </c>
      <c r="D946" s="5" t="s">
        <v>30</v>
      </c>
      <c r="E946" s="5" t="s">
        <v>34</v>
      </c>
      <c r="F946" s="5">
        <v>250</v>
      </c>
      <c r="G946" s="7">
        <v>2510</v>
      </c>
      <c r="H946" s="7">
        <v>2500</v>
      </c>
      <c r="I946" s="8">
        <v>0.02</v>
      </c>
      <c r="J946" s="9">
        <f>G946*H946*(1-I946)</f>
        <v>6149500</v>
      </c>
      <c r="K946" s="9">
        <f>J946*1.16</f>
        <v>7133419.9999999991</v>
      </c>
    </row>
    <row r="947" spans="1:11" outlineLevel="2" x14ac:dyDescent="0.2">
      <c r="A947" s="6"/>
      <c r="B947" s="5" t="s">
        <v>91</v>
      </c>
      <c r="C947" s="5"/>
      <c r="D947" s="5"/>
      <c r="E947" s="5"/>
      <c r="F947" s="5"/>
      <c r="G947" s="7"/>
      <c r="H947" s="7"/>
      <c r="I947" s="8"/>
      <c r="J947" s="9">
        <f>SUBTOTAL(9,J946:J946)</f>
        <v>6149500</v>
      </c>
      <c r="K947" s="9">
        <f>SUBTOTAL(9,K946:K946)</f>
        <v>7133419.9999999991</v>
      </c>
    </row>
    <row r="948" spans="1:11" outlineLevel="3" x14ac:dyDescent="0.2">
      <c r="A948" s="6">
        <v>41407</v>
      </c>
      <c r="B948" s="5" t="s">
        <v>27</v>
      </c>
      <c r="C948" s="5" t="s">
        <v>14</v>
      </c>
      <c r="D948" s="5" t="s">
        <v>30</v>
      </c>
      <c r="E948" s="5" t="s">
        <v>34</v>
      </c>
      <c r="F948" s="5">
        <v>1000</v>
      </c>
      <c r="G948" s="7">
        <v>730</v>
      </c>
      <c r="H948" s="7">
        <v>10000</v>
      </c>
      <c r="I948" s="8">
        <v>0.02</v>
      </c>
      <c r="J948" s="9">
        <f>G948*H948*(1-I948)</f>
        <v>7154000</v>
      </c>
      <c r="K948" s="9">
        <f>J948*1.16</f>
        <v>8298639.9999999991</v>
      </c>
    </row>
    <row r="949" spans="1:11" outlineLevel="2" x14ac:dyDescent="0.2">
      <c r="A949" s="6"/>
      <c r="B949" s="5" t="s">
        <v>89</v>
      </c>
      <c r="C949" s="5"/>
      <c r="D949" s="5"/>
      <c r="E949" s="5"/>
      <c r="F949" s="5"/>
      <c r="G949" s="7"/>
      <c r="H949" s="7"/>
      <c r="I949" s="8"/>
      <c r="J949" s="9">
        <f>SUBTOTAL(9,J948:J948)</f>
        <v>7154000</v>
      </c>
      <c r="K949" s="9">
        <f>SUBTOTAL(9,K948:K948)</f>
        <v>8298639.9999999991</v>
      </c>
    </row>
    <row r="950" spans="1:11" outlineLevel="3" x14ac:dyDescent="0.2">
      <c r="A950" s="6">
        <v>41407</v>
      </c>
      <c r="B950" s="5" t="s">
        <v>26</v>
      </c>
      <c r="C950" s="5" t="s">
        <v>23</v>
      </c>
      <c r="D950" s="5" t="s">
        <v>30</v>
      </c>
      <c r="E950" s="5" t="s">
        <v>34</v>
      </c>
      <c r="F950" s="5">
        <v>250</v>
      </c>
      <c r="G950" s="7">
        <v>3350</v>
      </c>
      <c r="H950" s="7">
        <v>2500</v>
      </c>
      <c r="I950" s="8">
        <v>0.02</v>
      </c>
      <c r="J950" s="9">
        <f>G950*H950*(1-I950)</f>
        <v>8207500</v>
      </c>
      <c r="K950" s="9">
        <f>J950*1.16</f>
        <v>9520700</v>
      </c>
    </row>
    <row r="951" spans="1:11" outlineLevel="2" x14ac:dyDescent="0.2">
      <c r="A951" s="6"/>
      <c r="B951" s="5" t="s">
        <v>93</v>
      </c>
      <c r="C951" s="5"/>
      <c r="D951" s="5"/>
      <c r="E951" s="5"/>
      <c r="F951" s="5"/>
      <c r="G951" s="7"/>
      <c r="H951" s="7"/>
      <c r="I951" s="8"/>
      <c r="J951" s="9">
        <f>SUBTOTAL(9,J950:J950)</f>
        <v>8207500</v>
      </c>
      <c r="K951" s="9">
        <f>SUBTOTAL(9,K950:K950)</f>
        <v>9520700</v>
      </c>
    </row>
    <row r="952" spans="1:11" outlineLevel="3" x14ac:dyDescent="0.2">
      <c r="A952" s="6">
        <v>41407</v>
      </c>
      <c r="B952" s="5" t="s">
        <v>29</v>
      </c>
      <c r="C952" s="5" t="s">
        <v>18</v>
      </c>
      <c r="D952" s="5" t="s">
        <v>30</v>
      </c>
      <c r="E952" s="5" t="s">
        <v>34</v>
      </c>
      <c r="F952" s="5">
        <v>5000</v>
      </c>
      <c r="G952" s="7">
        <v>1790</v>
      </c>
      <c r="H952" s="7">
        <v>5000</v>
      </c>
      <c r="I952" s="8">
        <v>0.02</v>
      </c>
      <c r="J952" s="9">
        <f>G952*H952*(1-I952)</f>
        <v>8771000</v>
      </c>
      <c r="K952" s="9">
        <f>J952*1.16</f>
        <v>10174360</v>
      </c>
    </row>
    <row r="953" spans="1:11" outlineLevel="2" x14ac:dyDescent="0.2">
      <c r="A953" s="6"/>
      <c r="B953" s="5" t="s">
        <v>92</v>
      </c>
      <c r="C953" s="5"/>
      <c r="D953" s="5"/>
      <c r="E953" s="5"/>
      <c r="F953" s="5"/>
      <c r="G953" s="7"/>
      <c r="H953" s="7"/>
      <c r="I953" s="8"/>
      <c r="J953" s="9">
        <f>SUBTOTAL(9,J952:J952)</f>
        <v>8771000</v>
      </c>
      <c r="K953" s="9">
        <f>SUBTOTAL(9,K952:K952)</f>
        <v>10174360</v>
      </c>
    </row>
    <row r="954" spans="1:11" outlineLevel="3" x14ac:dyDescent="0.2">
      <c r="A954" s="6">
        <v>41407</v>
      </c>
      <c r="B954" s="5" t="s">
        <v>28</v>
      </c>
      <c r="C954" s="5" t="s">
        <v>18</v>
      </c>
      <c r="D954" s="5" t="s">
        <v>30</v>
      </c>
      <c r="E954" s="5" t="s">
        <v>34</v>
      </c>
      <c r="F954" s="5">
        <v>500</v>
      </c>
      <c r="G954" s="7">
        <v>1910</v>
      </c>
      <c r="H954" s="7">
        <v>5000</v>
      </c>
      <c r="I954" s="8">
        <v>0.02</v>
      </c>
      <c r="J954" s="9">
        <f>G954*H954*(1-I954)</f>
        <v>9359000</v>
      </c>
      <c r="K954" s="9">
        <f>J954*1.16</f>
        <v>10856440</v>
      </c>
    </row>
    <row r="955" spans="1:11" outlineLevel="2" x14ac:dyDescent="0.2">
      <c r="A955" s="6"/>
      <c r="B955" s="5" t="s">
        <v>91</v>
      </c>
      <c r="C955" s="5"/>
      <c r="D955" s="5"/>
      <c r="E955" s="5"/>
      <c r="F955" s="5"/>
      <c r="G955" s="7"/>
      <c r="H955" s="7"/>
      <c r="I955" s="8"/>
      <c r="J955" s="9">
        <f>SUBTOTAL(9,J954:J954)</f>
        <v>9359000</v>
      </c>
      <c r="K955" s="9">
        <f>SUBTOTAL(9,K954:K954)</f>
        <v>10856440</v>
      </c>
    </row>
    <row r="956" spans="1:11" outlineLevel="3" x14ac:dyDescent="0.2">
      <c r="A956" s="6">
        <v>41407</v>
      </c>
      <c r="B956" s="5" t="s">
        <v>26</v>
      </c>
      <c r="C956" s="5" t="s">
        <v>16</v>
      </c>
      <c r="D956" s="5" t="s">
        <v>30</v>
      </c>
      <c r="E956" s="5" t="s">
        <v>34</v>
      </c>
      <c r="F956" s="5">
        <v>3000</v>
      </c>
      <c r="G956" s="7">
        <v>350</v>
      </c>
      <c r="H956" s="7">
        <v>30000</v>
      </c>
      <c r="I956" s="8">
        <v>0.02</v>
      </c>
      <c r="J956" s="9">
        <f>G956*H956*(1-I956)</f>
        <v>10290000</v>
      </c>
      <c r="K956" s="9">
        <f>J956*1.16</f>
        <v>11936400</v>
      </c>
    </row>
    <row r="957" spans="1:11" outlineLevel="2" x14ac:dyDescent="0.2">
      <c r="A957" s="6"/>
      <c r="B957" s="5" t="s">
        <v>93</v>
      </c>
      <c r="C957" s="5"/>
      <c r="D957" s="5"/>
      <c r="E957" s="5"/>
      <c r="F957" s="5"/>
      <c r="G957" s="7"/>
      <c r="H957" s="7"/>
      <c r="I957" s="8"/>
      <c r="J957" s="9">
        <f>SUBTOTAL(9,J956:J956)</f>
        <v>10290000</v>
      </c>
      <c r="K957" s="9">
        <f>SUBTOTAL(9,K956:K956)</f>
        <v>11936400</v>
      </c>
    </row>
    <row r="958" spans="1:11" outlineLevel="3" x14ac:dyDescent="0.2">
      <c r="A958" s="6">
        <v>41407</v>
      </c>
      <c r="B958" s="5" t="s">
        <v>28</v>
      </c>
      <c r="C958" s="5" t="s">
        <v>21</v>
      </c>
      <c r="D958" s="5" t="s">
        <v>30</v>
      </c>
      <c r="E958" s="5" t="s">
        <v>34</v>
      </c>
      <c r="F958" s="5">
        <v>1500</v>
      </c>
      <c r="G958" s="7">
        <v>710</v>
      </c>
      <c r="H958" s="7">
        <v>15000</v>
      </c>
      <c r="I958" s="8">
        <v>0.02</v>
      </c>
      <c r="J958" s="9">
        <f>G958*H958*(1-I958)</f>
        <v>10437000</v>
      </c>
      <c r="K958" s="9">
        <f>J958*1.16</f>
        <v>12106920</v>
      </c>
    </row>
    <row r="959" spans="1:11" outlineLevel="2" x14ac:dyDescent="0.2">
      <c r="A959" s="6"/>
      <c r="B959" s="5" t="s">
        <v>91</v>
      </c>
      <c r="C959" s="5"/>
      <c r="D959" s="5"/>
      <c r="E959" s="5"/>
      <c r="F959" s="5"/>
      <c r="G959" s="7"/>
      <c r="H959" s="7"/>
      <c r="I959" s="8"/>
      <c r="J959" s="9">
        <f>SUBTOTAL(9,J958:J958)</f>
        <v>10437000</v>
      </c>
      <c r="K959" s="9">
        <f>SUBTOTAL(9,K958:K958)</f>
        <v>12106920</v>
      </c>
    </row>
    <row r="960" spans="1:11" outlineLevel="3" x14ac:dyDescent="0.2">
      <c r="A960" s="6">
        <v>41407</v>
      </c>
      <c r="B960" s="5" t="s">
        <v>29</v>
      </c>
      <c r="C960" s="5" t="s">
        <v>19</v>
      </c>
      <c r="D960" s="5" t="s">
        <v>30</v>
      </c>
      <c r="E960" s="5" t="s">
        <v>34</v>
      </c>
      <c r="F960" s="5">
        <v>2000</v>
      </c>
      <c r="G960" s="7">
        <v>590</v>
      </c>
      <c r="H960" s="7">
        <v>20000</v>
      </c>
      <c r="I960" s="8">
        <v>0.02</v>
      </c>
      <c r="J960" s="9">
        <f>G960*H960*(1-I960)</f>
        <v>11564000</v>
      </c>
      <c r="K960" s="9">
        <f>J960*1.16</f>
        <v>13414240</v>
      </c>
    </row>
    <row r="961" spans="1:11" outlineLevel="2" x14ac:dyDescent="0.2">
      <c r="A961" s="6"/>
      <c r="B961" s="5" t="s">
        <v>92</v>
      </c>
      <c r="C961" s="5"/>
      <c r="D961" s="5"/>
      <c r="E961" s="5"/>
      <c r="F961" s="5"/>
      <c r="G961" s="7"/>
      <c r="H961" s="7"/>
      <c r="I961" s="8"/>
      <c r="J961" s="9">
        <f>SUBTOTAL(9,J960:J960)</f>
        <v>11564000</v>
      </c>
      <c r="K961" s="9">
        <f>SUBTOTAL(9,K960:K960)</f>
        <v>13414240</v>
      </c>
    </row>
    <row r="962" spans="1:11" outlineLevel="3" x14ac:dyDescent="0.2">
      <c r="A962" s="6">
        <v>41407</v>
      </c>
      <c r="B962" s="5" t="s">
        <v>28</v>
      </c>
      <c r="C962" s="5" t="s">
        <v>17</v>
      </c>
      <c r="D962" s="5" t="s">
        <v>30</v>
      </c>
      <c r="E962" s="5" t="s">
        <v>34</v>
      </c>
      <c r="F962" s="5">
        <v>1000</v>
      </c>
      <c r="G962" s="7">
        <v>1310</v>
      </c>
      <c r="H962" s="7">
        <v>10000</v>
      </c>
      <c r="I962" s="8">
        <v>0.02</v>
      </c>
      <c r="J962" s="9">
        <f>G962*H962*(1-I962)</f>
        <v>12838000</v>
      </c>
      <c r="K962" s="9">
        <f>J962*1.16</f>
        <v>14892079.999999998</v>
      </c>
    </row>
    <row r="963" spans="1:11" outlineLevel="2" x14ac:dyDescent="0.2">
      <c r="A963" s="6"/>
      <c r="B963" s="5" t="s">
        <v>91</v>
      </c>
      <c r="C963" s="5"/>
      <c r="D963" s="5"/>
      <c r="E963" s="5"/>
      <c r="F963" s="5"/>
      <c r="G963" s="7"/>
      <c r="H963" s="7"/>
      <c r="I963" s="8"/>
      <c r="J963" s="9">
        <f>SUBTOTAL(9,J962:J962)</f>
        <v>12838000</v>
      </c>
      <c r="K963" s="9">
        <f>SUBTOTAL(9,K962:K962)</f>
        <v>14892079.999999998</v>
      </c>
    </row>
    <row r="964" spans="1:11" outlineLevel="3" x14ac:dyDescent="0.2">
      <c r="A964" s="6">
        <v>41407</v>
      </c>
      <c r="B964" s="5" t="s">
        <v>27</v>
      </c>
      <c r="C964" s="5" t="s">
        <v>13</v>
      </c>
      <c r="D964" s="5" t="s">
        <v>30</v>
      </c>
      <c r="E964" s="5" t="s">
        <v>34</v>
      </c>
      <c r="F964" s="5">
        <v>5000</v>
      </c>
      <c r="G964" s="7">
        <v>2630</v>
      </c>
      <c r="H964" s="7">
        <v>5000</v>
      </c>
      <c r="I964" s="8">
        <v>0.02</v>
      </c>
      <c r="J964" s="9">
        <f>G964*H964*(1-I964)</f>
        <v>12887000</v>
      </c>
      <c r="K964" s="9">
        <f>J964*1.16</f>
        <v>14948919.999999998</v>
      </c>
    </row>
    <row r="965" spans="1:11" outlineLevel="2" x14ac:dyDescent="0.2">
      <c r="A965" s="6"/>
      <c r="B965" s="5" t="s">
        <v>89</v>
      </c>
      <c r="C965" s="5"/>
      <c r="D965" s="5"/>
      <c r="E965" s="5"/>
      <c r="F965" s="5"/>
      <c r="G965" s="7"/>
      <c r="H965" s="7"/>
      <c r="I965" s="8"/>
      <c r="J965" s="9">
        <f>SUBTOTAL(9,J964:J964)</f>
        <v>12887000</v>
      </c>
      <c r="K965" s="9">
        <f>SUBTOTAL(9,K964:K964)</f>
        <v>14948919.999999998</v>
      </c>
    </row>
    <row r="966" spans="1:11" outlineLevel="3" x14ac:dyDescent="0.2">
      <c r="A966" s="6">
        <v>41407</v>
      </c>
      <c r="B966" s="5" t="s">
        <v>26</v>
      </c>
      <c r="C966" s="5" t="s">
        <v>24</v>
      </c>
      <c r="D966" s="5" t="s">
        <v>30</v>
      </c>
      <c r="E966" s="5" t="s">
        <v>34</v>
      </c>
      <c r="F966" s="5">
        <v>500</v>
      </c>
      <c r="G966" s="7">
        <v>2750</v>
      </c>
      <c r="H966" s="7">
        <v>5000</v>
      </c>
      <c r="I966" s="8">
        <v>0.02</v>
      </c>
      <c r="J966" s="9">
        <f>G966*H966*(1-I966)</f>
        <v>13475000</v>
      </c>
      <c r="K966" s="9">
        <f>J966*1.16</f>
        <v>15630999.999999998</v>
      </c>
    </row>
    <row r="967" spans="1:11" outlineLevel="2" x14ac:dyDescent="0.2">
      <c r="A967" s="6"/>
      <c r="B967" s="5" t="s">
        <v>93</v>
      </c>
      <c r="C967" s="5"/>
      <c r="D967" s="5"/>
      <c r="E967" s="5"/>
      <c r="F967" s="5"/>
      <c r="G967" s="7"/>
      <c r="H967" s="7"/>
      <c r="I967" s="8"/>
      <c r="J967" s="9">
        <f>SUBTOTAL(9,J966:J966)</f>
        <v>13475000</v>
      </c>
      <c r="K967" s="9">
        <f>SUBTOTAL(9,K966:K966)</f>
        <v>15630999.999999998</v>
      </c>
    </row>
    <row r="968" spans="1:11" outlineLevel="3" x14ac:dyDescent="0.2">
      <c r="A968" s="6">
        <v>41407</v>
      </c>
      <c r="B968" s="5" t="s">
        <v>28</v>
      </c>
      <c r="C968" s="5" t="s">
        <v>14</v>
      </c>
      <c r="D968" s="5" t="s">
        <v>30</v>
      </c>
      <c r="E968" s="5" t="s">
        <v>34</v>
      </c>
      <c r="F968" s="5">
        <v>3000</v>
      </c>
      <c r="G968" s="7">
        <v>490</v>
      </c>
      <c r="H968" s="7">
        <v>30000</v>
      </c>
      <c r="I968" s="8">
        <v>0.02</v>
      </c>
      <c r="J968" s="9">
        <f>G968*H968*(1-I968)</f>
        <v>14406000</v>
      </c>
      <c r="K968" s="9">
        <f>J968*1.16</f>
        <v>16710959.999999998</v>
      </c>
    </row>
    <row r="969" spans="1:11" outlineLevel="2" x14ac:dyDescent="0.2">
      <c r="A969" s="6"/>
      <c r="B969" s="5" t="s">
        <v>91</v>
      </c>
      <c r="C969" s="5"/>
      <c r="D969" s="5"/>
      <c r="E969" s="5"/>
      <c r="F969" s="5"/>
      <c r="G969" s="7"/>
      <c r="H969" s="7"/>
      <c r="I969" s="8"/>
      <c r="J969" s="9">
        <f>SUBTOTAL(9,J968:J968)</f>
        <v>14406000</v>
      </c>
      <c r="K969" s="9">
        <f>SUBTOTAL(9,K968:K968)</f>
        <v>16710959.999999998</v>
      </c>
    </row>
    <row r="970" spans="1:11" outlineLevel="3" x14ac:dyDescent="0.2">
      <c r="A970" s="6">
        <v>41407</v>
      </c>
      <c r="B970" s="5" t="s">
        <v>25</v>
      </c>
      <c r="C970" s="5" t="s">
        <v>12</v>
      </c>
      <c r="D970" s="5" t="s">
        <v>30</v>
      </c>
      <c r="E970" s="5" t="s">
        <v>34</v>
      </c>
      <c r="F970" s="5">
        <v>1500</v>
      </c>
      <c r="G970" s="7">
        <v>1210</v>
      </c>
      <c r="H970" s="7">
        <v>15000</v>
      </c>
      <c r="I970" s="8">
        <v>0.02</v>
      </c>
      <c r="J970" s="9">
        <f>G970*H970*(1-I970)</f>
        <v>17787000</v>
      </c>
      <c r="K970" s="9">
        <f>J970*1.16</f>
        <v>20632920</v>
      </c>
    </row>
    <row r="971" spans="1:11" outlineLevel="2" x14ac:dyDescent="0.2">
      <c r="A971" s="6"/>
      <c r="B971" s="5" t="s">
        <v>90</v>
      </c>
      <c r="C971" s="5"/>
      <c r="D971" s="5"/>
      <c r="E971" s="5"/>
      <c r="F971" s="5"/>
      <c r="G971" s="7"/>
      <c r="H971" s="7"/>
      <c r="I971" s="8"/>
      <c r="J971" s="9">
        <f>SUBTOTAL(9,J970:J970)</f>
        <v>17787000</v>
      </c>
      <c r="K971" s="9">
        <f>SUBTOTAL(9,K970:K970)</f>
        <v>20632920</v>
      </c>
    </row>
    <row r="972" spans="1:11" outlineLevel="3" x14ac:dyDescent="0.2">
      <c r="A972" s="6">
        <v>41407</v>
      </c>
      <c r="B972" s="5" t="s">
        <v>26</v>
      </c>
      <c r="C972" s="5" t="s">
        <v>12</v>
      </c>
      <c r="D972" s="5" t="s">
        <v>30</v>
      </c>
      <c r="E972" s="5" t="s">
        <v>34</v>
      </c>
      <c r="F972" s="5">
        <v>2000</v>
      </c>
      <c r="G972" s="7">
        <v>970</v>
      </c>
      <c r="H972" s="7">
        <v>20000</v>
      </c>
      <c r="I972" s="8">
        <v>0.02</v>
      </c>
      <c r="J972" s="9">
        <f>G972*H972*(1-I972)</f>
        <v>19012000</v>
      </c>
      <c r="K972" s="9">
        <f>J972*1.16</f>
        <v>22053920</v>
      </c>
    </row>
    <row r="973" spans="1:11" outlineLevel="3" x14ac:dyDescent="0.2">
      <c r="A973" s="6">
        <v>41407</v>
      </c>
      <c r="B973" s="5" t="s">
        <v>26</v>
      </c>
      <c r="C973" s="5" t="s">
        <v>22</v>
      </c>
      <c r="D973" s="5" t="s">
        <v>30</v>
      </c>
      <c r="E973" s="5" t="s">
        <v>34</v>
      </c>
      <c r="F973" s="5">
        <v>1000</v>
      </c>
      <c r="G973" s="7">
        <v>2150</v>
      </c>
      <c r="H973" s="7">
        <v>10000</v>
      </c>
      <c r="I973" s="8">
        <v>0.02</v>
      </c>
      <c r="J973" s="9">
        <f>G973*H973*(1-I973)</f>
        <v>21070000</v>
      </c>
      <c r="K973" s="9">
        <f>J973*1.16</f>
        <v>24441200</v>
      </c>
    </row>
    <row r="974" spans="1:11" outlineLevel="3" x14ac:dyDescent="0.2">
      <c r="A974" s="6">
        <v>41407</v>
      </c>
      <c r="B974" s="5" t="s">
        <v>26</v>
      </c>
      <c r="C974" s="5" t="s">
        <v>10</v>
      </c>
      <c r="D974" s="5" t="s">
        <v>30</v>
      </c>
      <c r="E974" s="5" t="s">
        <v>34</v>
      </c>
      <c r="F974" s="5">
        <v>1500</v>
      </c>
      <c r="G974" s="7">
        <v>1550</v>
      </c>
      <c r="H974" s="7">
        <v>15000</v>
      </c>
      <c r="I974" s="8">
        <v>0.02</v>
      </c>
      <c r="J974" s="9">
        <f>G974*H974*(1-I974)</f>
        <v>22785000</v>
      </c>
      <c r="K974" s="9">
        <f>J974*1.16</f>
        <v>26430600</v>
      </c>
    </row>
    <row r="975" spans="1:11" outlineLevel="2" x14ac:dyDescent="0.2">
      <c r="A975" s="6"/>
      <c r="B975" s="5" t="s">
        <v>93</v>
      </c>
      <c r="C975" s="5"/>
      <c r="D975" s="5"/>
      <c r="E975" s="5"/>
      <c r="F975" s="5"/>
      <c r="G975" s="7"/>
      <c r="H975" s="7"/>
      <c r="I975" s="8"/>
      <c r="J975" s="9">
        <f>SUBTOTAL(9,J972:J974)</f>
        <v>62867000</v>
      </c>
      <c r="K975" s="9">
        <f>SUBTOTAL(9,K972:K974)</f>
        <v>72925720</v>
      </c>
    </row>
    <row r="976" spans="1:11" outlineLevel="3" x14ac:dyDescent="0.2">
      <c r="A976" s="6">
        <v>41407</v>
      </c>
      <c r="B976" s="5" t="s">
        <v>27</v>
      </c>
      <c r="C976" s="5" t="s">
        <v>10</v>
      </c>
      <c r="D976" s="5" t="s">
        <v>30</v>
      </c>
      <c r="E976" s="5" t="s">
        <v>34</v>
      </c>
      <c r="F976" s="5">
        <v>2000</v>
      </c>
      <c r="G976" s="7">
        <v>1430</v>
      </c>
      <c r="H976" s="7">
        <v>20000</v>
      </c>
      <c r="I976" s="8">
        <v>0.02</v>
      </c>
      <c r="J976" s="9">
        <f>G976*H976*(1-I976)</f>
        <v>28028000</v>
      </c>
      <c r="K976" s="9">
        <f>J976*1.16</f>
        <v>32512479.999999996</v>
      </c>
    </row>
    <row r="977" spans="1:11" outlineLevel="2" x14ac:dyDescent="0.2">
      <c r="A977" s="6"/>
      <c r="B977" s="5" t="s">
        <v>89</v>
      </c>
      <c r="C977" s="5"/>
      <c r="D977" s="5"/>
      <c r="E977" s="5"/>
      <c r="F977" s="5"/>
      <c r="G977" s="7"/>
      <c r="H977" s="7"/>
      <c r="I977" s="8"/>
      <c r="J977" s="9">
        <f>SUBTOTAL(9,J976:J976)</f>
        <v>28028000</v>
      </c>
      <c r="K977" s="9">
        <f>SUBTOTAL(9,K976:K976)</f>
        <v>32512479.999999996</v>
      </c>
    </row>
    <row r="978" spans="1:11" outlineLevel="3" x14ac:dyDescent="0.2">
      <c r="A978" s="6">
        <v>41407</v>
      </c>
      <c r="B978" s="5" t="s">
        <v>29</v>
      </c>
      <c r="C978" s="5" t="s">
        <v>24</v>
      </c>
      <c r="D978" s="5" t="s">
        <v>30</v>
      </c>
      <c r="E978" s="5" t="s">
        <v>34</v>
      </c>
      <c r="F978" s="5">
        <v>1000</v>
      </c>
      <c r="G978" s="7">
        <v>2990</v>
      </c>
      <c r="H978" s="7">
        <v>10000</v>
      </c>
      <c r="I978" s="8">
        <v>0.02</v>
      </c>
      <c r="J978" s="9">
        <f>G978*H978*(1-I978)</f>
        <v>29302000</v>
      </c>
      <c r="K978" s="9">
        <f>J978*1.16</f>
        <v>33990320</v>
      </c>
    </row>
    <row r="979" spans="1:11" outlineLevel="3" x14ac:dyDescent="0.2">
      <c r="A979" s="6">
        <v>41407</v>
      </c>
      <c r="B979" s="5" t="s">
        <v>29</v>
      </c>
      <c r="C979" s="5" t="s">
        <v>17</v>
      </c>
      <c r="D979" s="5" t="s">
        <v>30</v>
      </c>
      <c r="E979" s="5" t="s">
        <v>34</v>
      </c>
      <c r="F979" s="5">
        <v>3000</v>
      </c>
      <c r="G979" s="7">
        <v>1190</v>
      </c>
      <c r="H979" s="7">
        <v>30000</v>
      </c>
      <c r="I979" s="8">
        <v>0.02</v>
      </c>
      <c r="J979" s="9">
        <f>G979*H979*(1-I979)</f>
        <v>34986000</v>
      </c>
      <c r="K979" s="9">
        <f>J979*1.16</f>
        <v>40583760</v>
      </c>
    </row>
    <row r="980" spans="1:11" outlineLevel="3" x14ac:dyDescent="0.2">
      <c r="A980" s="6">
        <v>41407</v>
      </c>
      <c r="B980" s="5" t="s">
        <v>29</v>
      </c>
      <c r="C980" s="5" t="s">
        <v>13</v>
      </c>
      <c r="D980" s="5" t="s">
        <v>30</v>
      </c>
      <c r="E980" s="5" t="s">
        <v>34</v>
      </c>
      <c r="F980" s="5">
        <v>1500</v>
      </c>
      <c r="G980" s="7">
        <v>2390</v>
      </c>
      <c r="H980" s="7">
        <v>15000</v>
      </c>
      <c r="I980" s="8">
        <v>0.02</v>
      </c>
      <c r="J980" s="9">
        <f>G980*H980*(1-I980)</f>
        <v>35133000</v>
      </c>
      <c r="K980" s="9">
        <f>J980*1.16</f>
        <v>40754280</v>
      </c>
    </row>
    <row r="981" spans="1:11" outlineLevel="2" x14ac:dyDescent="0.2">
      <c r="A981" s="6"/>
      <c r="B981" s="5" t="s">
        <v>92</v>
      </c>
      <c r="C981" s="5"/>
      <c r="D981" s="5"/>
      <c r="E981" s="5"/>
      <c r="F981" s="5"/>
      <c r="G981" s="7"/>
      <c r="H981" s="7"/>
      <c r="I981" s="8"/>
      <c r="J981" s="9">
        <f>SUBTOTAL(9,J978:J980)</f>
        <v>99421000</v>
      </c>
      <c r="K981" s="9">
        <f>SUBTOTAL(9,K978:K980)</f>
        <v>115328360</v>
      </c>
    </row>
    <row r="982" spans="1:11" outlineLevel="3" x14ac:dyDescent="0.2">
      <c r="A982" s="6">
        <v>41407</v>
      </c>
      <c r="B982" s="5" t="s">
        <v>25</v>
      </c>
      <c r="C982" s="5" t="s">
        <v>22</v>
      </c>
      <c r="D982" s="5" t="s">
        <v>30</v>
      </c>
      <c r="E982" s="5" t="s">
        <v>34</v>
      </c>
      <c r="F982" s="5">
        <v>2000</v>
      </c>
      <c r="G982" s="7">
        <v>2270</v>
      </c>
      <c r="H982" s="7">
        <v>20000</v>
      </c>
      <c r="I982" s="8">
        <v>0.02</v>
      </c>
      <c r="J982" s="9">
        <f>G982*H982*(1-I982)</f>
        <v>44492000</v>
      </c>
      <c r="K982" s="9">
        <f>J982*1.16</f>
        <v>51610720</v>
      </c>
    </row>
    <row r="983" spans="1:11" outlineLevel="2" x14ac:dyDescent="0.2">
      <c r="A983" s="6"/>
      <c r="B983" s="5" t="s">
        <v>90</v>
      </c>
      <c r="C983" s="5"/>
      <c r="D983" s="5"/>
      <c r="E983" s="5"/>
      <c r="F983" s="5"/>
      <c r="G983" s="7"/>
      <c r="H983" s="7"/>
      <c r="I983" s="8"/>
      <c r="J983" s="9">
        <f>SUBTOTAL(9,J982:J982)</f>
        <v>44492000</v>
      </c>
      <c r="K983" s="9">
        <f>SUBTOTAL(9,K982:K982)</f>
        <v>51610720</v>
      </c>
    </row>
    <row r="984" spans="1:11" outlineLevel="3" x14ac:dyDescent="0.2">
      <c r="A984" s="6">
        <v>41407</v>
      </c>
      <c r="B984" s="5" t="s">
        <v>27</v>
      </c>
      <c r="C984" s="5" t="s">
        <v>23</v>
      </c>
      <c r="D984" s="5" t="s">
        <v>30</v>
      </c>
      <c r="E984" s="5" t="s">
        <v>34</v>
      </c>
      <c r="F984" s="5">
        <v>1500</v>
      </c>
      <c r="G984" s="7">
        <v>3230</v>
      </c>
      <c r="H984" s="7">
        <v>15000</v>
      </c>
      <c r="I984" s="8">
        <v>0.02</v>
      </c>
      <c r="J984" s="9">
        <f>G984*H984*(1-I984)</f>
        <v>47481000</v>
      </c>
      <c r="K984" s="9">
        <f>J984*1.16</f>
        <v>55077959.999999993</v>
      </c>
    </row>
    <row r="985" spans="1:11" outlineLevel="3" x14ac:dyDescent="0.2">
      <c r="A985" s="6">
        <v>41407</v>
      </c>
      <c r="B985" s="5" t="s">
        <v>27</v>
      </c>
      <c r="C985" s="5" t="s">
        <v>18</v>
      </c>
      <c r="D985" s="5" t="s">
        <v>30</v>
      </c>
      <c r="E985" s="5" t="s">
        <v>34</v>
      </c>
      <c r="F985" s="5">
        <v>3000</v>
      </c>
      <c r="G985" s="7">
        <v>2030</v>
      </c>
      <c r="H985" s="7">
        <v>30000</v>
      </c>
      <c r="I985" s="8">
        <v>0.02</v>
      </c>
      <c r="J985" s="9">
        <f>G985*H985*(1-I985)</f>
        <v>59682000</v>
      </c>
      <c r="K985" s="9">
        <f>J985*1.16</f>
        <v>69231120</v>
      </c>
    </row>
    <row r="986" spans="1:11" outlineLevel="2" x14ac:dyDescent="0.2">
      <c r="A986" s="6"/>
      <c r="B986" s="5" t="s">
        <v>89</v>
      </c>
      <c r="C986" s="5"/>
      <c r="D986" s="5"/>
      <c r="E986" s="5"/>
      <c r="F986" s="5"/>
      <c r="G986" s="7"/>
      <c r="H986" s="7"/>
      <c r="I986" s="8"/>
      <c r="J986" s="9">
        <f>SUBTOTAL(9,J984:J985)</f>
        <v>107163000</v>
      </c>
      <c r="K986" s="9">
        <f>SUBTOTAL(9,K984:K985)</f>
        <v>124309080</v>
      </c>
    </row>
    <row r="987" spans="1:11" outlineLevel="3" x14ac:dyDescent="0.2">
      <c r="A987" s="6">
        <v>41407</v>
      </c>
      <c r="B987" s="5" t="s">
        <v>28</v>
      </c>
      <c r="C987" s="5" t="s">
        <v>23</v>
      </c>
      <c r="D987" s="5" t="s">
        <v>30</v>
      </c>
      <c r="E987" s="5" t="s">
        <v>34</v>
      </c>
      <c r="F987" s="5">
        <v>2000</v>
      </c>
      <c r="G987" s="7">
        <v>3110</v>
      </c>
      <c r="H987" s="7">
        <v>20000</v>
      </c>
      <c r="I987" s="8">
        <v>0.02</v>
      </c>
      <c r="J987" s="9">
        <f>G987*H987*(1-I987)</f>
        <v>60956000</v>
      </c>
      <c r="K987" s="9">
        <f>J987*1.16</f>
        <v>70708960</v>
      </c>
    </row>
    <row r="988" spans="1:11" outlineLevel="2" x14ac:dyDescent="0.2">
      <c r="A988" s="6"/>
      <c r="B988" s="5" t="s">
        <v>91</v>
      </c>
      <c r="C988" s="5"/>
      <c r="D988" s="5"/>
      <c r="E988" s="5"/>
      <c r="F988" s="5"/>
      <c r="G988" s="7"/>
      <c r="H988" s="7"/>
      <c r="I988" s="8"/>
      <c r="J988" s="9">
        <f>SUBTOTAL(9,J987:J987)</f>
        <v>60956000</v>
      </c>
      <c r="K988" s="9">
        <f>SUBTOTAL(9,K987:K987)</f>
        <v>70708960</v>
      </c>
    </row>
    <row r="989" spans="1:11" outlineLevel="3" x14ac:dyDescent="0.2">
      <c r="A989" s="6">
        <v>41407</v>
      </c>
      <c r="B989" s="5" t="s">
        <v>25</v>
      </c>
      <c r="C989" s="5" t="s">
        <v>24</v>
      </c>
      <c r="D989" s="5" t="s">
        <v>30</v>
      </c>
      <c r="E989" s="5" t="s">
        <v>34</v>
      </c>
      <c r="F989" s="5">
        <v>3000</v>
      </c>
      <c r="G989" s="7">
        <v>2870</v>
      </c>
      <c r="H989" s="7">
        <v>30000</v>
      </c>
      <c r="I989" s="8">
        <v>0.02</v>
      </c>
      <c r="J989" s="9">
        <f>G989*H989*(1-I989)</f>
        <v>84378000</v>
      </c>
      <c r="K989" s="9">
        <f>J989*1.16</f>
        <v>97878480</v>
      </c>
    </row>
    <row r="990" spans="1:11" outlineLevel="2" x14ac:dyDescent="0.2">
      <c r="A990" s="6"/>
      <c r="B990" s="5" t="s">
        <v>90</v>
      </c>
      <c r="C990" s="5"/>
      <c r="D990" s="5"/>
      <c r="E990" s="5"/>
      <c r="F990" s="5"/>
      <c r="G990" s="7"/>
      <c r="H990" s="7"/>
      <c r="I990" s="8"/>
      <c r="J990" s="9">
        <f>SUBTOTAL(9,J989:J989)</f>
        <v>84378000</v>
      </c>
      <c r="K990" s="9">
        <f>SUBTOTAL(9,K989:K989)</f>
        <v>97878480</v>
      </c>
    </row>
    <row r="991" spans="1:11" outlineLevel="1" x14ac:dyDescent="0.2">
      <c r="A991" s="6" t="s">
        <v>76</v>
      </c>
      <c r="B991" s="5"/>
      <c r="C991" s="5"/>
      <c r="D991" s="5"/>
      <c r="E991" s="5"/>
      <c r="F991" s="5"/>
      <c r="G991" s="7"/>
      <c r="H991" s="7"/>
      <c r="I991" s="8"/>
      <c r="J991" s="9">
        <f>SUBTOTAL(9,J914:J989)</f>
        <v>663631500</v>
      </c>
      <c r="K991" s="9">
        <f>SUBTOTAL(9,K914:K989)</f>
        <v>769812540</v>
      </c>
    </row>
    <row r="992" spans="1:11" outlineLevel="3" x14ac:dyDescent="0.2">
      <c r="A992" s="6">
        <v>41408</v>
      </c>
      <c r="B992" s="5" t="s">
        <v>27</v>
      </c>
      <c r="C992" s="5" t="s">
        <v>20</v>
      </c>
      <c r="D992" s="5" t="s">
        <v>31</v>
      </c>
      <c r="E992" s="5" t="s">
        <v>35</v>
      </c>
      <c r="F992" s="5">
        <v>250</v>
      </c>
      <c r="G992" s="7">
        <v>60</v>
      </c>
      <c r="H992" s="7">
        <v>2500</v>
      </c>
      <c r="I992" s="8">
        <v>0.03</v>
      </c>
      <c r="J992" s="9">
        <f>G992*H992*(1-I992)</f>
        <v>145500</v>
      </c>
      <c r="K992" s="9">
        <f>J992*1.16</f>
        <v>168780</v>
      </c>
    </row>
    <row r="993" spans="1:11" outlineLevel="2" x14ac:dyDescent="0.2">
      <c r="A993" s="6"/>
      <c r="B993" s="5" t="s">
        <v>89</v>
      </c>
      <c r="C993" s="5"/>
      <c r="D993" s="5"/>
      <c r="E993" s="5"/>
      <c r="F993" s="5"/>
      <c r="G993" s="7"/>
      <c r="H993" s="7"/>
      <c r="I993" s="8"/>
      <c r="J993" s="9">
        <f>SUBTOTAL(9,J992:J992)</f>
        <v>145500</v>
      </c>
      <c r="K993" s="9">
        <f>SUBTOTAL(9,K992:K992)</f>
        <v>168780</v>
      </c>
    </row>
    <row r="994" spans="1:11" outlineLevel="3" x14ac:dyDescent="0.2">
      <c r="A994" s="6">
        <v>41408</v>
      </c>
      <c r="B994" s="5" t="s">
        <v>28</v>
      </c>
      <c r="C994" s="5" t="s">
        <v>11</v>
      </c>
      <c r="D994" s="5" t="s">
        <v>31</v>
      </c>
      <c r="E994" s="5" t="s">
        <v>35</v>
      </c>
      <c r="F994" s="5">
        <v>1000</v>
      </c>
      <c r="G994" s="7">
        <v>30</v>
      </c>
      <c r="H994" s="7">
        <v>10000</v>
      </c>
      <c r="I994" s="8">
        <v>0.03</v>
      </c>
      <c r="J994" s="9">
        <f>G994*H994*(1-I994)</f>
        <v>291000</v>
      </c>
      <c r="K994" s="9">
        <f>J994*1.16</f>
        <v>337560</v>
      </c>
    </row>
    <row r="995" spans="1:11" outlineLevel="2" x14ac:dyDescent="0.2">
      <c r="A995" s="6"/>
      <c r="B995" s="5" t="s">
        <v>91</v>
      </c>
      <c r="C995" s="5"/>
      <c r="D995" s="5"/>
      <c r="E995" s="5"/>
      <c r="F995" s="5"/>
      <c r="G995" s="7"/>
      <c r="H995" s="7"/>
      <c r="I995" s="8"/>
      <c r="J995" s="9">
        <f>SUBTOTAL(9,J994:J994)</f>
        <v>291000</v>
      </c>
      <c r="K995" s="9">
        <f>SUBTOTAL(9,K994:K994)</f>
        <v>337560</v>
      </c>
    </row>
    <row r="996" spans="1:11" outlineLevel="3" x14ac:dyDescent="0.2">
      <c r="A996" s="6">
        <v>41408</v>
      </c>
      <c r="B996" s="5" t="s">
        <v>29</v>
      </c>
      <c r="C996" s="5" t="s">
        <v>15</v>
      </c>
      <c r="D996" s="5" t="s">
        <v>31</v>
      </c>
      <c r="E996" s="5" t="s">
        <v>35</v>
      </c>
      <c r="F996" s="5">
        <v>3000</v>
      </c>
      <c r="G996" s="7">
        <v>10</v>
      </c>
      <c r="H996" s="7">
        <v>30000</v>
      </c>
      <c r="I996" s="8">
        <v>0.03</v>
      </c>
      <c r="J996" s="9">
        <f>G996*H996*(1-I996)</f>
        <v>291000</v>
      </c>
      <c r="K996" s="9">
        <f>J996*1.16</f>
        <v>337560</v>
      </c>
    </row>
    <row r="997" spans="1:11" outlineLevel="2" x14ac:dyDescent="0.2">
      <c r="A997" s="6"/>
      <c r="B997" s="5" t="s">
        <v>92</v>
      </c>
      <c r="C997" s="5"/>
      <c r="D997" s="5"/>
      <c r="E997" s="5"/>
      <c r="F997" s="5"/>
      <c r="G997" s="7"/>
      <c r="H997" s="7"/>
      <c r="I997" s="8"/>
      <c r="J997" s="9">
        <f>SUBTOTAL(9,J996:J996)</f>
        <v>291000</v>
      </c>
      <c r="K997" s="9">
        <f>SUBTOTAL(9,K996:K996)</f>
        <v>337560</v>
      </c>
    </row>
    <row r="998" spans="1:11" outlineLevel="3" x14ac:dyDescent="0.2">
      <c r="A998" s="6">
        <v>41408</v>
      </c>
      <c r="B998" s="5" t="s">
        <v>26</v>
      </c>
      <c r="C998" s="5" t="s">
        <v>11</v>
      </c>
      <c r="D998" s="5" t="s">
        <v>31</v>
      </c>
      <c r="E998" s="5" t="s">
        <v>35</v>
      </c>
      <c r="F998" s="5">
        <v>1500</v>
      </c>
      <c r="G998" s="7">
        <v>20</v>
      </c>
      <c r="H998" s="7">
        <v>15000</v>
      </c>
      <c r="I998" s="8">
        <v>0.03</v>
      </c>
      <c r="J998" s="9">
        <f>G998*H998*(1-I998)</f>
        <v>291000</v>
      </c>
      <c r="K998" s="9">
        <f>J998*1.16</f>
        <v>337560</v>
      </c>
    </row>
    <row r="999" spans="1:11" outlineLevel="3" x14ac:dyDescent="0.2">
      <c r="A999" s="6">
        <v>41408</v>
      </c>
      <c r="B999" s="5" t="s">
        <v>26</v>
      </c>
      <c r="C999" s="5" t="s">
        <v>20</v>
      </c>
      <c r="D999" s="5" t="s">
        <v>31</v>
      </c>
      <c r="E999" s="5" t="s">
        <v>35</v>
      </c>
      <c r="F999" s="5">
        <v>5000</v>
      </c>
      <c r="G999" s="7">
        <v>80</v>
      </c>
      <c r="H999" s="7">
        <v>5000</v>
      </c>
      <c r="I999" s="8">
        <v>0.03</v>
      </c>
      <c r="J999" s="9">
        <f>G999*H999*(1-I999)</f>
        <v>388000</v>
      </c>
      <c r="K999" s="9">
        <f>J999*1.16</f>
        <v>450079.99999999994</v>
      </c>
    </row>
    <row r="1000" spans="1:11" outlineLevel="2" x14ac:dyDescent="0.2">
      <c r="A1000" s="6"/>
      <c r="B1000" s="5" t="s">
        <v>93</v>
      </c>
      <c r="C1000" s="5"/>
      <c r="D1000" s="5"/>
      <c r="E1000" s="5"/>
      <c r="F1000" s="5"/>
      <c r="G1000" s="7"/>
      <c r="H1000" s="7"/>
      <c r="I1000" s="8"/>
      <c r="J1000" s="9">
        <f>SUBTOTAL(9,J998:J999)</f>
        <v>679000</v>
      </c>
      <c r="K1000" s="9">
        <f>SUBTOTAL(9,K998:K999)</f>
        <v>787640</v>
      </c>
    </row>
    <row r="1001" spans="1:11" outlineLevel="3" x14ac:dyDescent="0.2">
      <c r="A1001" s="6">
        <v>41408</v>
      </c>
      <c r="B1001" s="5" t="s">
        <v>28</v>
      </c>
      <c r="C1001" s="5" t="s">
        <v>20</v>
      </c>
      <c r="D1001" s="5" t="s">
        <v>31</v>
      </c>
      <c r="E1001" s="5" t="s">
        <v>35</v>
      </c>
      <c r="F1001" s="5">
        <v>1500</v>
      </c>
      <c r="G1001" s="7">
        <v>30</v>
      </c>
      <c r="H1001" s="7">
        <v>15000</v>
      </c>
      <c r="I1001" s="8">
        <v>0.03</v>
      </c>
      <c r="J1001" s="9">
        <f>G1001*H1001*(1-I1001)</f>
        <v>436500</v>
      </c>
      <c r="K1001" s="9">
        <f>J1001*1.16</f>
        <v>506339.99999999994</v>
      </c>
    </row>
    <row r="1002" spans="1:11" outlineLevel="3" x14ac:dyDescent="0.2">
      <c r="A1002" s="6">
        <v>41408</v>
      </c>
      <c r="B1002" s="5" t="s">
        <v>28</v>
      </c>
      <c r="C1002" s="5" t="s">
        <v>16</v>
      </c>
      <c r="D1002" s="5" t="s">
        <v>31</v>
      </c>
      <c r="E1002" s="5" t="s">
        <v>35</v>
      </c>
      <c r="F1002" s="5">
        <v>250</v>
      </c>
      <c r="G1002" s="7">
        <v>235</v>
      </c>
      <c r="H1002" s="7">
        <v>2500</v>
      </c>
      <c r="I1002" s="8">
        <v>0.03</v>
      </c>
      <c r="J1002" s="9">
        <f>G1002*H1002*(1-I1002)</f>
        <v>569875</v>
      </c>
      <c r="K1002" s="9">
        <f>J1002*1.16</f>
        <v>661055</v>
      </c>
    </row>
    <row r="1003" spans="1:11" outlineLevel="2" x14ac:dyDescent="0.2">
      <c r="A1003" s="6"/>
      <c r="B1003" s="5" t="s">
        <v>91</v>
      </c>
      <c r="C1003" s="5"/>
      <c r="D1003" s="5"/>
      <c r="E1003" s="5"/>
      <c r="F1003" s="5"/>
      <c r="G1003" s="7"/>
      <c r="H1003" s="7"/>
      <c r="I1003" s="8"/>
      <c r="J1003" s="9">
        <f>SUBTOTAL(9,J1001:J1002)</f>
        <v>1006375</v>
      </c>
      <c r="K1003" s="9">
        <f>SUBTOTAL(9,K1001:K1002)</f>
        <v>1167395</v>
      </c>
    </row>
    <row r="1004" spans="1:11" outlineLevel="3" x14ac:dyDescent="0.2">
      <c r="A1004" s="6">
        <v>41408</v>
      </c>
      <c r="B1004" s="5" t="s">
        <v>25</v>
      </c>
      <c r="C1004" s="5" t="s">
        <v>14</v>
      </c>
      <c r="D1004" s="5" t="s">
        <v>31</v>
      </c>
      <c r="E1004" s="5" t="s">
        <v>35</v>
      </c>
      <c r="F1004" s="5">
        <v>250</v>
      </c>
      <c r="G1004" s="7">
        <v>260</v>
      </c>
      <c r="H1004" s="7">
        <v>2500</v>
      </c>
      <c r="I1004" s="8">
        <v>0.03</v>
      </c>
      <c r="J1004" s="9">
        <f>G1004*H1004*(1-I1004)</f>
        <v>630500</v>
      </c>
      <c r="K1004" s="9">
        <f>J1004*1.16</f>
        <v>731380</v>
      </c>
    </row>
    <row r="1005" spans="1:11" outlineLevel="3" x14ac:dyDescent="0.2">
      <c r="A1005" s="6">
        <v>41408</v>
      </c>
      <c r="B1005" s="5" t="s">
        <v>25</v>
      </c>
      <c r="C1005" s="5" t="s">
        <v>15</v>
      </c>
      <c r="D1005" s="5" t="s">
        <v>31</v>
      </c>
      <c r="E1005" s="5" t="s">
        <v>35</v>
      </c>
      <c r="F1005" s="5">
        <v>500</v>
      </c>
      <c r="G1005" s="7">
        <v>150</v>
      </c>
      <c r="H1005" s="7">
        <v>5000</v>
      </c>
      <c r="I1005" s="8">
        <v>0.03</v>
      </c>
      <c r="J1005" s="9">
        <f>G1005*H1005*(1-I1005)</f>
        <v>727500</v>
      </c>
      <c r="K1005" s="9">
        <f>J1005*1.16</f>
        <v>843900</v>
      </c>
    </row>
    <row r="1006" spans="1:11" outlineLevel="2" x14ac:dyDescent="0.2">
      <c r="A1006" s="6"/>
      <c r="B1006" s="5" t="s">
        <v>90</v>
      </c>
      <c r="C1006" s="5"/>
      <c r="D1006" s="5"/>
      <c r="E1006" s="5"/>
      <c r="F1006" s="5"/>
      <c r="G1006" s="7"/>
      <c r="H1006" s="7"/>
      <c r="I1006" s="8"/>
      <c r="J1006" s="9">
        <f>SUBTOTAL(9,J1004:J1005)</f>
        <v>1358000</v>
      </c>
      <c r="K1006" s="9">
        <f>SUBTOTAL(9,K1004:K1005)</f>
        <v>1575280</v>
      </c>
    </row>
    <row r="1007" spans="1:11" outlineLevel="3" x14ac:dyDescent="0.2">
      <c r="A1007" s="6">
        <v>41408</v>
      </c>
      <c r="B1007" s="5" t="s">
        <v>27</v>
      </c>
      <c r="C1007" s="5" t="s">
        <v>11</v>
      </c>
      <c r="D1007" s="5" t="s">
        <v>31</v>
      </c>
      <c r="E1007" s="5" t="s">
        <v>35</v>
      </c>
      <c r="F1007" s="5">
        <v>2000</v>
      </c>
      <c r="G1007" s="7">
        <v>60</v>
      </c>
      <c r="H1007" s="7">
        <v>20000</v>
      </c>
      <c r="I1007" s="8">
        <v>0.03</v>
      </c>
      <c r="J1007" s="9">
        <f>G1007*H1007*(1-I1007)</f>
        <v>1164000</v>
      </c>
      <c r="K1007" s="9">
        <f>J1007*1.16</f>
        <v>1350240</v>
      </c>
    </row>
    <row r="1008" spans="1:11" outlineLevel="2" x14ac:dyDescent="0.2">
      <c r="A1008" s="6"/>
      <c r="B1008" s="5" t="s">
        <v>89</v>
      </c>
      <c r="C1008" s="5"/>
      <c r="D1008" s="5"/>
      <c r="E1008" s="5"/>
      <c r="F1008" s="5"/>
      <c r="G1008" s="7"/>
      <c r="H1008" s="7"/>
      <c r="I1008" s="8"/>
      <c r="J1008" s="9">
        <f>SUBTOTAL(9,J1007:J1007)</f>
        <v>1164000</v>
      </c>
      <c r="K1008" s="9">
        <f>SUBTOTAL(9,K1007:K1007)</f>
        <v>1350240</v>
      </c>
    </row>
    <row r="1009" spans="1:11" outlineLevel="3" x14ac:dyDescent="0.2">
      <c r="A1009" s="6">
        <v>41408</v>
      </c>
      <c r="B1009" s="5" t="s">
        <v>29</v>
      </c>
      <c r="C1009" s="5" t="s">
        <v>16</v>
      </c>
      <c r="D1009" s="5" t="s">
        <v>31</v>
      </c>
      <c r="E1009" s="5" t="s">
        <v>35</v>
      </c>
      <c r="F1009" s="5">
        <v>1500</v>
      </c>
      <c r="G1009" s="7">
        <v>115</v>
      </c>
      <c r="H1009" s="7">
        <v>15000</v>
      </c>
      <c r="I1009" s="8">
        <v>0.03</v>
      </c>
      <c r="J1009" s="9">
        <f>G1009*H1009*(1-I1009)</f>
        <v>1673250</v>
      </c>
      <c r="K1009" s="9">
        <f>J1009*1.16</f>
        <v>1940969.9999999998</v>
      </c>
    </row>
    <row r="1010" spans="1:11" outlineLevel="2" x14ac:dyDescent="0.2">
      <c r="A1010" s="6"/>
      <c r="B1010" s="5" t="s">
        <v>92</v>
      </c>
      <c r="C1010" s="5"/>
      <c r="D1010" s="5"/>
      <c r="E1010" s="5"/>
      <c r="F1010" s="5"/>
      <c r="G1010" s="7"/>
      <c r="H1010" s="7"/>
      <c r="I1010" s="8"/>
      <c r="J1010" s="9">
        <f>SUBTOTAL(9,J1009:J1009)</f>
        <v>1673250</v>
      </c>
      <c r="K1010" s="9">
        <f>SUBTOTAL(9,K1009:K1009)</f>
        <v>1940969.9999999998</v>
      </c>
    </row>
    <row r="1011" spans="1:11" outlineLevel="3" x14ac:dyDescent="0.2">
      <c r="A1011" s="6">
        <v>41408</v>
      </c>
      <c r="B1011" s="5" t="s">
        <v>27</v>
      </c>
      <c r="C1011" s="5" t="s">
        <v>16</v>
      </c>
      <c r="D1011" s="5" t="s">
        <v>31</v>
      </c>
      <c r="E1011" s="5" t="s">
        <v>35</v>
      </c>
      <c r="F1011" s="5">
        <v>5000</v>
      </c>
      <c r="G1011" s="7">
        <v>355</v>
      </c>
      <c r="H1011" s="7">
        <v>5000</v>
      </c>
      <c r="I1011" s="8">
        <v>0.03</v>
      </c>
      <c r="J1011" s="9">
        <f>G1011*H1011*(1-I1011)</f>
        <v>1721750</v>
      </c>
      <c r="K1011" s="9">
        <f>J1011*1.16</f>
        <v>1997229.9999999998</v>
      </c>
    </row>
    <row r="1012" spans="1:11" outlineLevel="2" x14ac:dyDescent="0.2">
      <c r="A1012" s="6"/>
      <c r="B1012" s="5" t="s">
        <v>89</v>
      </c>
      <c r="C1012" s="5"/>
      <c r="D1012" s="5"/>
      <c r="E1012" s="5"/>
      <c r="F1012" s="5"/>
      <c r="G1012" s="7"/>
      <c r="H1012" s="7"/>
      <c r="I1012" s="8"/>
      <c r="J1012" s="9">
        <f>SUBTOTAL(9,J1011:J1011)</f>
        <v>1721750</v>
      </c>
      <c r="K1012" s="9">
        <f>SUBTOTAL(9,K1011:K1011)</f>
        <v>1997229.9999999998</v>
      </c>
    </row>
    <row r="1013" spans="1:11" outlineLevel="3" x14ac:dyDescent="0.2">
      <c r="A1013" s="6">
        <v>41408</v>
      </c>
      <c r="B1013" s="5" t="s">
        <v>26</v>
      </c>
      <c r="C1013" s="5" t="s">
        <v>19</v>
      </c>
      <c r="D1013" s="5" t="s">
        <v>31</v>
      </c>
      <c r="E1013" s="5" t="s">
        <v>35</v>
      </c>
      <c r="F1013" s="5">
        <v>500</v>
      </c>
      <c r="G1013" s="7">
        <v>475</v>
      </c>
      <c r="H1013" s="7">
        <v>5000</v>
      </c>
      <c r="I1013" s="8">
        <v>0.03</v>
      </c>
      <c r="J1013" s="9">
        <f>G1013*H1013*(1-I1013)</f>
        <v>2303750</v>
      </c>
      <c r="K1013" s="9">
        <f>J1013*1.16</f>
        <v>2672350</v>
      </c>
    </row>
    <row r="1014" spans="1:11" outlineLevel="2" x14ac:dyDescent="0.2">
      <c r="A1014" s="6"/>
      <c r="B1014" s="5" t="s">
        <v>93</v>
      </c>
      <c r="C1014" s="5"/>
      <c r="D1014" s="5"/>
      <c r="E1014" s="5"/>
      <c r="F1014" s="5"/>
      <c r="G1014" s="7"/>
      <c r="H1014" s="7"/>
      <c r="I1014" s="8"/>
      <c r="J1014" s="9">
        <f>SUBTOTAL(9,J1013:J1013)</f>
        <v>2303750</v>
      </c>
      <c r="K1014" s="9">
        <f>SUBTOTAL(9,K1013:K1013)</f>
        <v>2672350</v>
      </c>
    </row>
    <row r="1015" spans="1:11" outlineLevel="3" x14ac:dyDescent="0.2">
      <c r="A1015" s="6">
        <v>41408</v>
      </c>
      <c r="B1015" s="5" t="s">
        <v>29</v>
      </c>
      <c r="C1015" s="5" t="s">
        <v>14</v>
      </c>
      <c r="D1015" s="5" t="s">
        <v>31</v>
      </c>
      <c r="E1015" s="5" t="s">
        <v>35</v>
      </c>
      <c r="F1015" s="5">
        <v>5000</v>
      </c>
      <c r="G1015" s="7">
        <v>500</v>
      </c>
      <c r="H1015" s="7">
        <v>5000</v>
      </c>
      <c r="I1015" s="8">
        <v>0.03</v>
      </c>
      <c r="J1015" s="9">
        <f>G1015*H1015*(1-I1015)</f>
        <v>2425000</v>
      </c>
      <c r="K1015" s="9">
        <f>J1015*1.16</f>
        <v>2813000</v>
      </c>
    </row>
    <row r="1016" spans="1:11" outlineLevel="2" x14ac:dyDescent="0.2">
      <c r="A1016" s="6"/>
      <c r="B1016" s="5" t="s">
        <v>92</v>
      </c>
      <c r="C1016" s="5"/>
      <c r="D1016" s="5"/>
      <c r="E1016" s="5"/>
      <c r="F1016" s="5"/>
      <c r="G1016" s="7"/>
      <c r="H1016" s="7"/>
      <c r="I1016" s="8"/>
      <c r="J1016" s="9">
        <f>SUBTOTAL(9,J1015:J1015)</f>
        <v>2425000</v>
      </c>
      <c r="K1016" s="9">
        <f>SUBTOTAL(9,K1015:K1015)</f>
        <v>2813000</v>
      </c>
    </row>
    <row r="1017" spans="1:11" outlineLevel="3" x14ac:dyDescent="0.2">
      <c r="A1017" s="6">
        <v>41408</v>
      </c>
      <c r="B1017" s="5" t="s">
        <v>26</v>
      </c>
      <c r="C1017" s="5" t="s">
        <v>17</v>
      </c>
      <c r="D1017" s="5" t="s">
        <v>31</v>
      </c>
      <c r="E1017" s="5" t="s">
        <v>35</v>
      </c>
      <c r="F1017" s="5">
        <v>250</v>
      </c>
      <c r="G1017" s="7">
        <v>1075</v>
      </c>
      <c r="H1017" s="7">
        <v>2500</v>
      </c>
      <c r="I1017" s="8">
        <v>0.03</v>
      </c>
      <c r="J1017" s="9">
        <f>G1017*H1017*(1-I1017)</f>
        <v>2606875</v>
      </c>
      <c r="K1017" s="9">
        <f>J1017*1.16</f>
        <v>3023975</v>
      </c>
    </row>
    <row r="1018" spans="1:11" outlineLevel="2" x14ac:dyDescent="0.2">
      <c r="A1018" s="6"/>
      <c r="B1018" s="5" t="s">
        <v>93</v>
      </c>
      <c r="C1018" s="5"/>
      <c r="D1018" s="5"/>
      <c r="E1018" s="5"/>
      <c r="F1018" s="5"/>
      <c r="G1018" s="7"/>
      <c r="H1018" s="7"/>
      <c r="I1018" s="8"/>
      <c r="J1018" s="9">
        <f>SUBTOTAL(9,J1017:J1017)</f>
        <v>2606875</v>
      </c>
      <c r="K1018" s="9">
        <f>SUBTOTAL(9,K1017:K1017)</f>
        <v>3023975</v>
      </c>
    </row>
    <row r="1019" spans="1:11" outlineLevel="3" x14ac:dyDescent="0.2">
      <c r="A1019" s="6">
        <v>41408</v>
      </c>
      <c r="B1019" s="5" t="s">
        <v>28</v>
      </c>
      <c r="C1019" s="5" t="s">
        <v>14</v>
      </c>
      <c r="D1019" s="5" t="s">
        <v>31</v>
      </c>
      <c r="E1019" s="5" t="s">
        <v>35</v>
      </c>
      <c r="F1019" s="5">
        <v>500</v>
      </c>
      <c r="G1019" s="7">
        <v>740</v>
      </c>
      <c r="H1019" s="7">
        <v>5000</v>
      </c>
      <c r="I1019" s="8">
        <v>0.03</v>
      </c>
      <c r="J1019" s="9">
        <f>G1019*H1019*(1-I1019)</f>
        <v>3589000</v>
      </c>
      <c r="K1019" s="9">
        <f>J1019*1.16</f>
        <v>4163239.9999999995</v>
      </c>
    </row>
    <row r="1020" spans="1:11" outlineLevel="2" x14ac:dyDescent="0.2">
      <c r="A1020" s="6"/>
      <c r="B1020" s="5" t="s">
        <v>91</v>
      </c>
      <c r="C1020" s="5"/>
      <c r="D1020" s="5"/>
      <c r="E1020" s="5"/>
      <c r="F1020" s="5"/>
      <c r="G1020" s="7"/>
      <c r="H1020" s="7"/>
      <c r="I1020" s="8"/>
      <c r="J1020" s="9">
        <f>SUBTOTAL(9,J1019:J1019)</f>
        <v>3589000</v>
      </c>
      <c r="K1020" s="9">
        <f>SUBTOTAL(9,K1019:K1019)</f>
        <v>4163239.9999999995</v>
      </c>
    </row>
    <row r="1021" spans="1:11" outlineLevel="3" x14ac:dyDescent="0.2">
      <c r="A1021" s="6">
        <v>41408</v>
      </c>
      <c r="B1021" s="5" t="s">
        <v>29</v>
      </c>
      <c r="C1021" s="5" t="s">
        <v>18</v>
      </c>
      <c r="D1021" s="5" t="s">
        <v>31</v>
      </c>
      <c r="E1021" s="5" t="s">
        <v>35</v>
      </c>
      <c r="F1021" s="5">
        <v>250</v>
      </c>
      <c r="G1021" s="7">
        <v>1915</v>
      </c>
      <c r="H1021" s="7">
        <v>2500</v>
      </c>
      <c r="I1021" s="8">
        <v>0.03</v>
      </c>
      <c r="J1021" s="9">
        <f>G1021*H1021*(1-I1021)</f>
        <v>4643875</v>
      </c>
      <c r="K1021" s="9">
        <f>J1021*1.16</f>
        <v>5386895</v>
      </c>
    </row>
    <row r="1022" spans="1:11" outlineLevel="2" x14ac:dyDescent="0.2">
      <c r="A1022" s="6"/>
      <c r="B1022" s="5" t="s">
        <v>92</v>
      </c>
      <c r="C1022" s="5"/>
      <c r="D1022" s="5"/>
      <c r="E1022" s="5"/>
      <c r="F1022" s="5"/>
      <c r="G1022" s="7"/>
      <c r="H1022" s="7"/>
      <c r="I1022" s="8"/>
      <c r="J1022" s="9">
        <f>SUBTOTAL(9,J1021:J1021)</f>
        <v>4643875</v>
      </c>
      <c r="K1022" s="9">
        <f>SUBTOTAL(9,K1021:K1021)</f>
        <v>5386895</v>
      </c>
    </row>
    <row r="1023" spans="1:11" outlineLevel="3" x14ac:dyDescent="0.2">
      <c r="A1023" s="6">
        <v>41408</v>
      </c>
      <c r="B1023" s="5" t="s">
        <v>25</v>
      </c>
      <c r="C1023" s="5" t="s">
        <v>17</v>
      </c>
      <c r="D1023" s="5" t="s">
        <v>31</v>
      </c>
      <c r="E1023" s="5" t="s">
        <v>35</v>
      </c>
      <c r="F1023" s="5">
        <v>5000</v>
      </c>
      <c r="G1023" s="7">
        <v>1195</v>
      </c>
      <c r="H1023" s="7">
        <v>5000</v>
      </c>
      <c r="I1023" s="8">
        <v>0.03</v>
      </c>
      <c r="J1023" s="9">
        <f>G1023*H1023*(1-I1023)</f>
        <v>5795750</v>
      </c>
      <c r="K1023" s="9">
        <f>J1023*1.16</f>
        <v>6723070</v>
      </c>
    </row>
    <row r="1024" spans="1:11" outlineLevel="2" x14ac:dyDescent="0.2">
      <c r="A1024" s="6"/>
      <c r="B1024" s="5" t="s">
        <v>90</v>
      </c>
      <c r="C1024" s="5"/>
      <c r="D1024" s="5"/>
      <c r="E1024" s="5"/>
      <c r="F1024" s="5"/>
      <c r="G1024" s="7"/>
      <c r="H1024" s="7"/>
      <c r="I1024" s="8"/>
      <c r="J1024" s="9">
        <f>SUBTOTAL(9,J1023:J1023)</f>
        <v>5795750</v>
      </c>
      <c r="K1024" s="9">
        <f>SUBTOTAL(9,K1023:K1023)</f>
        <v>6723070</v>
      </c>
    </row>
    <row r="1025" spans="1:11" outlineLevel="3" x14ac:dyDescent="0.2">
      <c r="A1025" s="6">
        <v>41408</v>
      </c>
      <c r="B1025" s="5" t="s">
        <v>29</v>
      </c>
      <c r="C1025" s="5" t="s">
        <v>17</v>
      </c>
      <c r="D1025" s="5" t="s">
        <v>31</v>
      </c>
      <c r="E1025" s="5" t="s">
        <v>35</v>
      </c>
      <c r="F1025" s="5">
        <v>500</v>
      </c>
      <c r="G1025" s="7">
        <v>1315</v>
      </c>
      <c r="H1025" s="7">
        <v>5000</v>
      </c>
      <c r="I1025" s="8">
        <v>0.03</v>
      </c>
      <c r="J1025" s="9">
        <f>G1025*H1025*(1-I1025)</f>
        <v>6377750</v>
      </c>
      <c r="K1025" s="9">
        <f>J1025*1.16</f>
        <v>7398189.9999999991</v>
      </c>
    </row>
    <row r="1026" spans="1:11" outlineLevel="2" x14ac:dyDescent="0.2">
      <c r="A1026" s="6"/>
      <c r="B1026" s="5" t="s">
        <v>92</v>
      </c>
      <c r="C1026" s="5"/>
      <c r="D1026" s="5"/>
      <c r="E1026" s="5"/>
      <c r="F1026" s="5"/>
      <c r="G1026" s="7"/>
      <c r="H1026" s="7"/>
      <c r="I1026" s="8"/>
      <c r="J1026" s="9">
        <f>SUBTOTAL(9,J1025:J1025)</f>
        <v>6377750</v>
      </c>
      <c r="K1026" s="9">
        <f>SUBTOTAL(9,K1025:K1025)</f>
        <v>7398189.9999999991</v>
      </c>
    </row>
    <row r="1027" spans="1:11" outlineLevel="3" x14ac:dyDescent="0.2">
      <c r="A1027" s="6">
        <v>41408</v>
      </c>
      <c r="B1027" s="5" t="s">
        <v>27</v>
      </c>
      <c r="C1027" s="5" t="s">
        <v>24</v>
      </c>
      <c r="D1027" s="5" t="s">
        <v>31</v>
      </c>
      <c r="E1027" s="5" t="s">
        <v>35</v>
      </c>
      <c r="F1027" s="5">
        <v>250</v>
      </c>
      <c r="G1027" s="7">
        <v>2755</v>
      </c>
      <c r="H1027" s="7">
        <v>2500</v>
      </c>
      <c r="I1027" s="8">
        <v>0.03</v>
      </c>
      <c r="J1027" s="9">
        <f>G1027*H1027*(1-I1027)</f>
        <v>6680875</v>
      </c>
      <c r="K1027" s="9">
        <f>J1027*1.16</f>
        <v>7749814.9999999991</v>
      </c>
    </row>
    <row r="1028" spans="1:11" outlineLevel="2" x14ac:dyDescent="0.2">
      <c r="A1028" s="6"/>
      <c r="B1028" s="5" t="s">
        <v>89</v>
      </c>
      <c r="C1028" s="5"/>
      <c r="D1028" s="5"/>
      <c r="E1028" s="5"/>
      <c r="F1028" s="5"/>
      <c r="G1028" s="7"/>
      <c r="H1028" s="7"/>
      <c r="I1028" s="8"/>
      <c r="J1028" s="9">
        <f>SUBTOTAL(9,J1027:J1027)</f>
        <v>6680875</v>
      </c>
      <c r="K1028" s="9">
        <f>SUBTOTAL(9,K1027:K1027)</f>
        <v>7749814.9999999991</v>
      </c>
    </row>
    <row r="1029" spans="1:11" outlineLevel="3" x14ac:dyDescent="0.2">
      <c r="A1029" s="6">
        <v>41408</v>
      </c>
      <c r="B1029" s="5" t="s">
        <v>29</v>
      </c>
      <c r="C1029" s="5" t="s">
        <v>21</v>
      </c>
      <c r="D1029" s="5" t="s">
        <v>31</v>
      </c>
      <c r="E1029" s="5" t="s">
        <v>35</v>
      </c>
      <c r="F1029" s="5">
        <v>1000</v>
      </c>
      <c r="G1029" s="7">
        <v>715</v>
      </c>
      <c r="H1029" s="7">
        <v>10000</v>
      </c>
      <c r="I1029" s="8">
        <v>0.03</v>
      </c>
      <c r="J1029" s="9">
        <f>G1029*H1029*(1-I1029)</f>
        <v>6935500</v>
      </c>
      <c r="K1029" s="9">
        <f>J1029*1.16</f>
        <v>8045179.9999999991</v>
      </c>
    </row>
    <row r="1030" spans="1:11" outlineLevel="2" x14ac:dyDescent="0.2">
      <c r="A1030" s="6"/>
      <c r="B1030" s="5" t="s">
        <v>92</v>
      </c>
      <c r="C1030" s="5"/>
      <c r="D1030" s="5"/>
      <c r="E1030" s="5"/>
      <c r="F1030" s="5"/>
      <c r="G1030" s="7"/>
      <c r="H1030" s="7"/>
      <c r="I1030" s="8"/>
      <c r="J1030" s="9">
        <f>SUBTOTAL(9,J1029:J1029)</f>
        <v>6935500</v>
      </c>
      <c r="K1030" s="9">
        <f>SUBTOTAL(9,K1029:K1029)</f>
        <v>8045179.9999999991</v>
      </c>
    </row>
    <row r="1031" spans="1:11" outlineLevel="3" x14ac:dyDescent="0.2">
      <c r="A1031" s="6">
        <v>41408</v>
      </c>
      <c r="B1031" s="5" t="s">
        <v>28</v>
      </c>
      <c r="C1031" s="5" t="s">
        <v>18</v>
      </c>
      <c r="D1031" s="5" t="s">
        <v>31</v>
      </c>
      <c r="E1031" s="5" t="s">
        <v>35</v>
      </c>
      <c r="F1031" s="5">
        <v>5000</v>
      </c>
      <c r="G1031" s="7">
        <v>2035</v>
      </c>
      <c r="H1031" s="7">
        <v>5000</v>
      </c>
      <c r="I1031" s="8">
        <v>0.03</v>
      </c>
      <c r="J1031" s="9">
        <f>G1031*H1031*(1-I1031)</f>
        <v>9869750</v>
      </c>
      <c r="K1031" s="9">
        <f>J1031*1.16</f>
        <v>11448910</v>
      </c>
    </row>
    <row r="1032" spans="1:11" outlineLevel="2" x14ac:dyDescent="0.2">
      <c r="A1032" s="6"/>
      <c r="B1032" s="5" t="s">
        <v>91</v>
      </c>
      <c r="C1032" s="5"/>
      <c r="D1032" s="5"/>
      <c r="E1032" s="5"/>
      <c r="F1032" s="5"/>
      <c r="G1032" s="7"/>
      <c r="H1032" s="7"/>
      <c r="I1032" s="8"/>
      <c r="J1032" s="9">
        <f>SUBTOTAL(9,J1031:J1031)</f>
        <v>9869750</v>
      </c>
      <c r="K1032" s="9">
        <f>SUBTOTAL(9,K1031:K1031)</f>
        <v>11448910</v>
      </c>
    </row>
    <row r="1033" spans="1:11" outlineLevel="3" x14ac:dyDescent="0.2">
      <c r="A1033" s="6">
        <v>41408</v>
      </c>
      <c r="B1033" s="5" t="s">
        <v>27</v>
      </c>
      <c r="C1033" s="5" t="s">
        <v>22</v>
      </c>
      <c r="D1033" s="5" t="s">
        <v>31</v>
      </c>
      <c r="E1033" s="5" t="s">
        <v>35</v>
      </c>
      <c r="F1033" s="5">
        <v>500</v>
      </c>
      <c r="G1033" s="7">
        <v>2155</v>
      </c>
      <c r="H1033" s="7">
        <v>5000</v>
      </c>
      <c r="I1033" s="8">
        <v>0.03</v>
      </c>
      <c r="J1033" s="9">
        <f>G1033*H1033*(1-I1033)</f>
        <v>10451750</v>
      </c>
      <c r="K1033" s="9">
        <f>J1033*1.16</f>
        <v>12124030</v>
      </c>
    </row>
    <row r="1034" spans="1:11" outlineLevel="2" x14ac:dyDescent="0.2">
      <c r="A1034" s="6"/>
      <c r="B1034" s="5" t="s">
        <v>89</v>
      </c>
      <c r="C1034" s="5"/>
      <c r="D1034" s="5"/>
      <c r="E1034" s="5"/>
      <c r="F1034" s="5"/>
      <c r="G1034" s="7"/>
      <c r="H1034" s="7"/>
      <c r="I1034" s="8"/>
      <c r="J1034" s="9">
        <f>SUBTOTAL(9,J1033:J1033)</f>
        <v>10451750</v>
      </c>
      <c r="K1034" s="9">
        <f>SUBTOTAL(9,K1033:K1033)</f>
        <v>12124030</v>
      </c>
    </row>
    <row r="1035" spans="1:11" outlineLevel="3" x14ac:dyDescent="0.2">
      <c r="A1035" s="6">
        <v>41408</v>
      </c>
      <c r="B1035" s="5" t="s">
        <v>26</v>
      </c>
      <c r="C1035" s="5" t="s">
        <v>12</v>
      </c>
      <c r="D1035" s="5" t="s">
        <v>31</v>
      </c>
      <c r="E1035" s="5" t="s">
        <v>35</v>
      </c>
      <c r="F1035" s="5">
        <v>1000</v>
      </c>
      <c r="G1035" s="7">
        <v>1220</v>
      </c>
      <c r="H1035" s="7">
        <v>10000</v>
      </c>
      <c r="I1035" s="8">
        <v>0.03</v>
      </c>
      <c r="J1035" s="9">
        <f>G1035*H1035*(1-I1035)</f>
        <v>11834000</v>
      </c>
      <c r="K1035" s="9">
        <f>J1035*1.16</f>
        <v>13727439.999999998</v>
      </c>
    </row>
    <row r="1036" spans="1:11" outlineLevel="2" x14ac:dyDescent="0.2">
      <c r="A1036" s="6"/>
      <c r="B1036" s="5" t="s">
        <v>93</v>
      </c>
      <c r="C1036" s="5"/>
      <c r="D1036" s="5"/>
      <c r="E1036" s="5"/>
      <c r="F1036" s="5"/>
      <c r="G1036" s="7"/>
      <c r="H1036" s="7"/>
      <c r="I1036" s="8"/>
      <c r="J1036" s="9">
        <f>SUBTOTAL(9,J1035:J1035)</f>
        <v>11834000</v>
      </c>
      <c r="K1036" s="9">
        <f>SUBTOTAL(9,K1035:K1035)</f>
        <v>13727439.999999998</v>
      </c>
    </row>
    <row r="1037" spans="1:11" outlineLevel="3" x14ac:dyDescent="0.2">
      <c r="A1037" s="6">
        <v>41408</v>
      </c>
      <c r="B1037" s="5" t="s">
        <v>27</v>
      </c>
      <c r="C1037" s="5" t="s">
        <v>21</v>
      </c>
      <c r="D1037" s="5" t="s">
        <v>31</v>
      </c>
      <c r="E1037" s="5" t="s">
        <v>35</v>
      </c>
      <c r="F1037" s="5">
        <v>1500</v>
      </c>
      <c r="G1037" s="7">
        <v>955</v>
      </c>
      <c r="H1037" s="7">
        <v>15000</v>
      </c>
      <c r="I1037" s="8">
        <v>0.03</v>
      </c>
      <c r="J1037" s="9">
        <f>G1037*H1037*(1-I1037)</f>
        <v>13895250</v>
      </c>
      <c r="K1037" s="9">
        <f>J1037*1.16</f>
        <v>16118489.999999998</v>
      </c>
    </row>
    <row r="1038" spans="1:11" outlineLevel="2" x14ac:dyDescent="0.2">
      <c r="A1038" s="6"/>
      <c r="B1038" s="5" t="s">
        <v>89</v>
      </c>
      <c r="C1038" s="5"/>
      <c r="D1038" s="5"/>
      <c r="E1038" s="5"/>
      <c r="F1038" s="5"/>
      <c r="G1038" s="7"/>
      <c r="H1038" s="7"/>
      <c r="I1038" s="8"/>
      <c r="J1038" s="9">
        <f>SUBTOTAL(9,J1037:J1037)</f>
        <v>13895250</v>
      </c>
      <c r="K1038" s="9">
        <f>SUBTOTAL(9,K1037:K1037)</f>
        <v>16118489.999999998</v>
      </c>
    </row>
    <row r="1039" spans="1:11" outlineLevel="3" x14ac:dyDescent="0.2">
      <c r="A1039" s="6">
        <v>41408</v>
      </c>
      <c r="B1039" s="5" t="s">
        <v>26</v>
      </c>
      <c r="C1039" s="5" t="s">
        <v>24</v>
      </c>
      <c r="D1039" s="5" t="s">
        <v>31</v>
      </c>
      <c r="E1039" s="5" t="s">
        <v>35</v>
      </c>
      <c r="F1039" s="5">
        <v>5000</v>
      </c>
      <c r="G1039" s="7">
        <v>2875</v>
      </c>
      <c r="H1039" s="7">
        <v>5000</v>
      </c>
      <c r="I1039" s="8">
        <v>0.03</v>
      </c>
      <c r="J1039" s="9">
        <f>G1039*H1039*(1-I1039)</f>
        <v>13943750</v>
      </c>
      <c r="K1039" s="9">
        <f>J1039*1.16</f>
        <v>16174749.999999998</v>
      </c>
    </row>
    <row r="1040" spans="1:11" outlineLevel="2" x14ac:dyDescent="0.2">
      <c r="A1040" s="6"/>
      <c r="B1040" s="5" t="s">
        <v>93</v>
      </c>
      <c r="C1040" s="5"/>
      <c r="D1040" s="5"/>
      <c r="E1040" s="5"/>
      <c r="F1040" s="5"/>
      <c r="G1040" s="7"/>
      <c r="H1040" s="7"/>
      <c r="I1040" s="8"/>
      <c r="J1040" s="9">
        <f>SUBTOTAL(9,J1039:J1039)</f>
        <v>13943750</v>
      </c>
      <c r="K1040" s="9">
        <f>SUBTOTAL(9,K1039:K1039)</f>
        <v>16174749.999999998</v>
      </c>
    </row>
    <row r="1041" spans="1:11" outlineLevel="3" x14ac:dyDescent="0.2">
      <c r="A1041" s="6">
        <v>41408</v>
      </c>
      <c r="B1041" s="5" t="s">
        <v>25</v>
      </c>
      <c r="C1041" s="5" t="s">
        <v>24</v>
      </c>
      <c r="D1041" s="5" t="s">
        <v>31</v>
      </c>
      <c r="E1041" s="5" t="s">
        <v>35</v>
      </c>
      <c r="F1041" s="5">
        <v>500</v>
      </c>
      <c r="G1041" s="7">
        <v>2995</v>
      </c>
      <c r="H1041" s="7">
        <v>5000</v>
      </c>
      <c r="I1041" s="8">
        <v>0.03</v>
      </c>
      <c r="J1041" s="9">
        <f>G1041*H1041*(1-I1041)</f>
        <v>14525750</v>
      </c>
      <c r="K1041" s="9">
        <f>J1041*1.16</f>
        <v>16849870</v>
      </c>
    </row>
    <row r="1042" spans="1:11" outlineLevel="2" x14ac:dyDescent="0.2">
      <c r="A1042" s="6"/>
      <c r="B1042" s="5" t="s">
        <v>90</v>
      </c>
      <c r="C1042" s="5"/>
      <c r="D1042" s="5"/>
      <c r="E1042" s="5"/>
      <c r="F1042" s="5"/>
      <c r="G1042" s="7"/>
      <c r="H1042" s="7"/>
      <c r="I1042" s="8"/>
      <c r="J1042" s="9">
        <f>SUBTOTAL(9,J1041:J1041)</f>
        <v>14525750</v>
      </c>
      <c r="K1042" s="9">
        <f>SUBTOTAL(9,K1041:K1041)</f>
        <v>16849870</v>
      </c>
    </row>
    <row r="1043" spans="1:11" outlineLevel="3" x14ac:dyDescent="0.2">
      <c r="A1043" s="6">
        <v>41408</v>
      </c>
      <c r="B1043" s="5" t="s">
        <v>27</v>
      </c>
      <c r="C1043" s="5" t="s">
        <v>10</v>
      </c>
      <c r="D1043" s="5" t="s">
        <v>31</v>
      </c>
      <c r="E1043" s="5" t="s">
        <v>35</v>
      </c>
      <c r="F1043" s="5">
        <v>1000</v>
      </c>
      <c r="G1043" s="7">
        <v>1555</v>
      </c>
      <c r="H1043" s="7">
        <v>10000</v>
      </c>
      <c r="I1043" s="8">
        <v>0.03</v>
      </c>
      <c r="J1043" s="9">
        <f>G1043*H1043*(1-I1043)</f>
        <v>15083500</v>
      </c>
      <c r="K1043" s="9">
        <f>J1043*1.16</f>
        <v>17496860</v>
      </c>
    </row>
    <row r="1044" spans="1:11" outlineLevel="2" x14ac:dyDescent="0.2">
      <c r="A1044" s="6"/>
      <c r="B1044" s="5" t="s">
        <v>89</v>
      </c>
      <c r="C1044" s="5"/>
      <c r="D1044" s="5"/>
      <c r="E1044" s="5"/>
      <c r="F1044" s="5"/>
      <c r="G1044" s="7"/>
      <c r="H1044" s="7"/>
      <c r="I1044" s="8"/>
      <c r="J1044" s="9">
        <f>SUBTOTAL(9,J1043:J1043)</f>
        <v>15083500</v>
      </c>
      <c r="K1044" s="9">
        <f>SUBTOTAL(9,K1043:K1043)</f>
        <v>17496860</v>
      </c>
    </row>
    <row r="1045" spans="1:11" outlineLevel="3" x14ac:dyDescent="0.2">
      <c r="A1045" s="6">
        <v>41408</v>
      </c>
      <c r="B1045" s="5" t="s">
        <v>28</v>
      </c>
      <c r="C1045" s="5" t="s">
        <v>21</v>
      </c>
      <c r="D1045" s="5" t="s">
        <v>31</v>
      </c>
      <c r="E1045" s="5" t="s">
        <v>35</v>
      </c>
      <c r="F1045" s="5">
        <v>2000</v>
      </c>
      <c r="G1045" s="7">
        <v>835</v>
      </c>
      <c r="H1045" s="7">
        <v>20000</v>
      </c>
      <c r="I1045" s="8">
        <v>0.03</v>
      </c>
      <c r="J1045" s="9">
        <f>G1045*H1045*(1-I1045)</f>
        <v>16199000</v>
      </c>
      <c r="K1045" s="9">
        <f>J1045*1.16</f>
        <v>18790840</v>
      </c>
    </row>
    <row r="1046" spans="1:11" outlineLevel="2" x14ac:dyDescent="0.2">
      <c r="A1046" s="6"/>
      <c r="B1046" s="5" t="s">
        <v>91</v>
      </c>
      <c r="C1046" s="5"/>
      <c r="D1046" s="5"/>
      <c r="E1046" s="5"/>
      <c r="F1046" s="5"/>
      <c r="G1046" s="7"/>
      <c r="H1046" s="7"/>
      <c r="I1046" s="8"/>
      <c r="J1046" s="9">
        <f>SUBTOTAL(9,J1045:J1045)</f>
        <v>16199000</v>
      </c>
      <c r="K1046" s="9">
        <f>SUBTOTAL(9,K1045:K1045)</f>
        <v>18790840</v>
      </c>
    </row>
    <row r="1047" spans="1:11" outlineLevel="3" x14ac:dyDescent="0.2">
      <c r="A1047" s="6">
        <v>41408</v>
      </c>
      <c r="B1047" s="5" t="s">
        <v>25</v>
      </c>
      <c r="C1047" s="5" t="s">
        <v>19</v>
      </c>
      <c r="D1047" s="5" t="s">
        <v>31</v>
      </c>
      <c r="E1047" s="5" t="s">
        <v>35</v>
      </c>
      <c r="F1047" s="5">
        <v>3000</v>
      </c>
      <c r="G1047" s="7">
        <v>595</v>
      </c>
      <c r="H1047" s="7">
        <v>30000</v>
      </c>
      <c r="I1047" s="8">
        <v>0.03</v>
      </c>
      <c r="J1047" s="9">
        <f>G1047*H1047*(1-I1047)</f>
        <v>17314500</v>
      </c>
      <c r="K1047" s="9">
        <f>J1047*1.16</f>
        <v>20084820</v>
      </c>
    </row>
    <row r="1048" spans="1:11" outlineLevel="3" x14ac:dyDescent="0.2">
      <c r="A1048" s="6">
        <v>41408</v>
      </c>
      <c r="B1048" s="5" t="s">
        <v>25</v>
      </c>
      <c r="C1048" s="5" t="s">
        <v>13</v>
      </c>
      <c r="D1048" s="5" t="s">
        <v>31</v>
      </c>
      <c r="E1048" s="5" t="s">
        <v>35</v>
      </c>
      <c r="F1048" s="5">
        <v>1000</v>
      </c>
      <c r="G1048" s="7">
        <v>2395</v>
      </c>
      <c r="H1048" s="7">
        <v>10000</v>
      </c>
      <c r="I1048" s="8">
        <v>0.03</v>
      </c>
      <c r="J1048" s="9">
        <f>G1048*H1048*(1-I1048)</f>
        <v>23231500</v>
      </c>
      <c r="K1048" s="9">
        <f>J1048*1.16</f>
        <v>26948540</v>
      </c>
    </row>
    <row r="1049" spans="1:11" outlineLevel="3" x14ac:dyDescent="0.2">
      <c r="A1049" s="6">
        <v>41408</v>
      </c>
      <c r="B1049" s="5" t="s">
        <v>25</v>
      </c>
      <c r="C1049" s="5" t="s">
        <v>18</v>
      </c>
      <c r="D1049" s="5" t="s">
        <v>31</v>
      </c>
      <c r="E1049" s="5" t="s">
        <v>35</v>
      </c>
      <c r="F1049" s="5">
        <v>1500</v>
      </c>
      <c r="G1049" s="7">
        <v>1795</v>
      </c>
      <c r="H1049" s="7">
        <v>15000</v>
      </c>
      <c r="I1049" s="8">
        <v>0.03</v>
      </c>
      <c r="J1049" s="9">
        <f>G1049*H1049*(1-I1049)</f>
        <v>26117250</v>
      </c>
      <c r="K1049" s="9">
        <f>J1049*1.16</f>
        <v>30296009.999999996</v>
      </c>
    </row>
    <row r="1050" spans="1:11" outlineLevel="3" x14ac:dyDescent="0.2">
      <c r="A1050" s="6">
        <v>41408</v>
      </c>
      <c r="B1050" s="5" t="s">
        <v>25</v>
      </c>
      <c r="C1050" s="5" t="s">
        <v>12</v>
      </c>
      <c r="D1050" s="5" t="s">
        <v>31</v>
      </c>
      <c r="E1050" s="5" t="s">
        <v>35</v>
      </c>
      <c r="F1050" s="5">
        <v>2000</v>
      </c>
      <c r="G1050" s="7">
        <v>1460</v>
      </c>
      <c r="H1050" s="7">
        <v>20000</v>
      </c>
      <c r="I1050" s="8">
        <v>0.03</v>
      </c>
      <c r="J1050" s="9">
        <f>G1050*H1050*(1-I1050)</f>
        <v>28324000</v>
      </c>
      <c r="K1050" s="9">
        <f>J1050*1.16</f>
        <v>32855839.999999996</v>
      </c>
    </row>
    <row r="1051" spans="1:11" outlineLevel="2" x14ac:dyDescent="0.2">
      <c r="A1051" s="6"/>
      <c r="B1051" s="5" t="s">
        <v>90</v>
      </c>
      <c r="C1051" s="5"/>
      <c r="D1051" s="5"/>
      <c r="E1051" s="5"/>
      <c r="F1051" s="5"/>
      <c r="G1051" s="7"/>
      <c r="H1051" s="7"/>
      <c r="I1051" s="8"/>
      <c r="J1051" s="9">
        <f>SUBTOTAL(9,J1047:J1050)</f>
        <v>94987250</v>
      </c>
      <c r="K1051" s="9">
        <f>SUBTOTAL(9,K1047:K1050)</f>
        <v>110185210</v>
      </c>
    </row>
    <row r="1052" spans="1:11" outlineLevel="3" x14ac:dyDescent="0.2">
      <c r="A1052" s="6">
        <v>41408</v>
      </c>
      <c r="B1052" s="5" t="s">
        <v>27</v>
      </c>
      <c r="C1052" s="5" t="s">
        <v>12</v>
      </c>
      <c r="D1052" s="5" t="s">
        <v>31</v>
      </c>
      <c r="E1052" s="5" t="s">
        <v>35</v>
      </c>
      <c r="F1052" s="5">
        <v>3000</v>
      </c>
      <c r="G1052" s="7">
        <v>980</v>
      </c>
      <c r="H1052" s="7">
        <v>30000</v>
      </c>
      <c r="I1052" s="8">
        <v>0.03</v>
      </c>
      <c r="J1052" s="9">
        <f>G1052*H1052*(1-I1052)</f>
        <v>28518000</v>
      </c>
      <c r="K1052" s="9">
        <f>J1052*1.16</f>
        <v>33080879.999999996</v>
      </c>
    </row>
    <row r="1053" spans="1:11" outlineLevel="2" x14ac:dyDescent="0.2">
      <c r="A1053" s="6"/>
      <c r="B1053" s="5" t="s">
        <v>89</v>
      </c>
      <c r="C1053" s="5"/>
      <c r="D1053" s="5"/>
      <c r="E1053" s="5"/>
      <c r="F1053" s="5"/>
      <c r="G1053" s="7"/>
      <c r="H1053" s="7"/>
      <c r="I1053" s="8"/>
      <c r="J1053" s="9">
        <f>SUBTOTAL(9,J1052:J1052)</f>
        <v>28518000</v>
      </c>
      <c r="K1053" s="9">
        <f>SUBTOTAL(9,K1052:K1052)</f>
        <v>33080879.999999996</v>
      </c>
    </row>
    <row r="1054" spans="1:11" outlineLevel="3" x14ac:dyDescent="0.2">
      <c r="A1054" s="6">
        <v>41408</v>
      </c>
      <c r="B1054" s="5" t="s">
        <v>28</v>
      </c>
      <c r="C1054" s="5" t="s">
        <v>23</v>
      </c>
      <c r="D1054" s="5" t="s">
        <v>31</v>
      </c>
      <c r="E1054" s="5" t="s">
        <v>35</v>
      </c>
      <c r="F1054" s="5">
        <v>1000</v>
      </c>
      <c r="G1054" s="7">
        <v>3235</v>
      </c>
      <c r="H1054" s="7">
        <v>10000</v>
      </c>
      <c r="I1054" s="8">
        <v>0.03</v>
      </c>
      <c r="J1054" s="9">
        <f>G1054*H1054*(1-I1054)</f>
        <v>31379500</v>
      </c>
      <c r="K1054" s="9">
        <f>J1054*1.16</f>
        <v>36400220</v>
      </c>
    </row>
    <row r="1055" spans="1:11" outlineLevel="2" x14ac:dyDescent="0.2">
      <c r="A1055" s="6"/>
      <c r="B1055" s="5" t="s">
        <v>91</v>
      </c>
      <c r="C1055" s="5"/>
      <c r="D1055" s="5"/>
      <c r="E1055" s="5"/>
      <c r="F1055" s="5"/>
      <c r="G1055" s="7"/>
      <c r="H1055" s="7"/>
      <c r="I1055" s="8"/>
      <c r="J1055" s="9">
        <f>SUBTOTAL(9,J1054:J1054)</f>
        <v>31379500</v>
      </c>
      <c r="K1055" s="9">
        <f>SUBTOTAL(9,K1054:K1054)</f>
        <v>36400220</v>
      </c>
    </row>
    <row r="1056" spans="1:11" outlineLevel="3" x14ac:dyDescent="0.2">
      <c r="A1056" s="6">
        <v>41408</v>
      </c>
      <c r="B1056" s="5" t="s">
        <v>26</v>
      </c>
      <c r="C1056" s="5" t="s">
        <v>10</v>
      </c>
      <c r="D1056" s="5" t="s">
        <v>31</v>
      </c>
      <c r="E1056" s="5" t="s">
        <v>35</v>
      </c>
      <c r="F1056" s="5">
        <v>2000</v>
      </c>
      <c r="G1056" s="7">
        <v>1675</v>
      </c>
      <c r="H1056" s="7">
        <v>20000</v>
      </c>
      <c r="I1056" s="8">
        <v>0.03</v>
      </c>
      <c r="J1056" s="9">
        <f>G1056*H1056*(1-I1056)</f>
        <v>32495000</v>
      </c>
      <c r="K1056" s="9">
        <f>J1056*1.16</f>
        <v>37694200</v>
      </c>
    </row>
    <row r="1057" spans="1:11" outlineLevel="2" x14ac:dyDescent="0.2">
      <c r="A1057" s="6"/>
      <c r="B1057" s="5" t="s">
        <v>93</v>
      </c>
      <c r="C1057" s="5"/>
      <c r="D1057" s="5"/>
      <c r="E1057" s="5"/>
      <c r="F1057" s="5"/>
      <c r="G1057" s="7"/>
      <c r="H1057" s="7"/>
      <c r="I1057" s="8"/>
      <c r="J1057" s="9">
        <f>SUBTOTAL(9,J1056:J1056)</f>
        <v>32495000</v>
      </c>
      <c r="K1057" s="9">
        <f>SUBTOTAL(9,K1056:K1056)</f>
        <v>37694200</v>
      </c>
    </row>
    <row r="1058" spans="1:11" outlineLevel="3" x14ac:dyDescent="0.2">
      <c r="A1058" s="6">
        <v>41408</v>
      </c>
      <c r="B1058" s="5" t="s">
        <v>28</v>
      </c>
      <c r="C1058" s="5" t="s">
        <v>13</v>
      </c>
      <c r="D1058" s="5" t="s">
        <v>31</v>
      </c>
      <c r="E1058" s="5" t="s">
        <v>35</v>
      </c>
      <c r="F1058" s="5">
        <v>1500</v>
      </c>
      <c r="G1058" s="7">
        <v>2635</v>
      </c>
      <c r="H1058" s="7">
        <v>15000</v>
      </c>
      <c r="I1058" s="8">
        <v>0.03</v>
      </c>
      <c r="J1058" s="9">
        <f>G1058*H1058*(1-I1058)</f>
        <v>38339250</v>
      </c>
      <c r="K1058" s="9">
        <f>J1058*1.16</f>
        <v>44473530</v>
      </c>
    </row>
    <row r="1059" spans="1:11" outlineLevel="3" x14ac:dyDescent="0.2">
      <c r="A1059" s="6">
        <v>41408</v>
      </c>
      <c r="B1059" s="5" t="s">
        <v>28</v>
      </c>
      <c r="C1059" s="5" t="s">
        <v>10</v>
      </c>
      <c r="D1059" s="5" t="s">
        <v>31</v>
      </c>
      <c r="E1059" s="5" t="s">
        <v>35</v>
      </c>
      <c r="F1059" s="5">
        <v>3000</v>
      </c>
      <c r="G1059" s="7">
        <v>1435</v>
      </c>
      <c r="H1059" s="7">
        <v>30000</v>
      </c>
      <c r="I1059" s="8">
        <v>0.03</v>
      </c>
      <c r="J1059" s="9">
        <f>G1059*H1059*(1-I1059)</f>
        <v>41758500</v>
      </c>
      <c r="K1059" s="9">
        <f>J1059*1.16</f>
        <v>48439860</v>
      </c>
    </row>
    <row r="1060" spans="1:11" outlineLevel="2" x14ac:dyDescent="0.2">
      <c r="A1060" s="6"/>
      <c r="B1060" s="5" t="s">
        <v>91</v>
      </c>
      <c r="C1060" s="5"/>
      <c r="D1060" s="5"/>
      <c r="E1060" s="5"/>
      <c r="F1060" s="5"/>
      <c r="G1060" s="7"/>
      <c r="H1060" s="7"/>
      <c r="I1060" s="8"/>
      <c r="J1060" s="9">
        <f>SUBTOTAL(9,J1058:J1059)</f>
        <v>80097750</v>
      </c>
      <c r="K1060" s="9">
        <f>SUBTOTAL(9,K1058:K1059)</f>
        <v>92913390</v>
      </c>
    </row>
    <row r="1061" spans="1:11" outlineLevel="3" x14ac:dyDescent="0.2">
      <c r="A1061" s="6">
        <v>41408</v>
      </c>
      <c r="B1061" s="5" t="s">
        <v>29</v>
      </c>
      <c r="C1061" s="5" t="s">
        <v>13</v>
      </c>
      <c r="D1061" s="5" t="s">
        <v>31</v>
      </c>
      <c r="E1061" s="5" t="s">
        <v>35</v>
      </c>
      <c r="F1061" s="5">
        <v>2000</v>
      </c>
      <c r="G1061" s="7">
        <v>2515</v>
      </c>
      <c r="H1061" s="7">
        <v>20000</v>
      </c>
      <c r="I1061" s="8">
        <v>0.03</v>
      </c>
      <c r="J1061" s="9">
        <f>G1061*H1061*(1-I1061)</f>
        <v>48791000</v>
      </c>
      <c r="K1061" s="9">
        <f>J1061*1.16</f>
        <v>56597559.999999993</v>
      </c>
    </row>
    <row r="1062" spans="1:11" outlineLevel="2" x14ac:dyDescent="0.2">
      <c r="A1062" s="6"/>
      <c r="B1062" s="5" t="s">
        <v>92</v>
      </c>
      <c r="C1062" s="5"/>
      <c r="D1062" s="5"/>
      <c r="E1062" s="5"/>
      <c r="F1062" s="5"/>
      <c r="G1062" s="7"/>
      <c r="H1062" s="7"/>
      <c r="I1062" s="8"/>
      <c r="J1062" s="9">
        <f>SUBTOTAL(9,J1061:J1061)</f>
        <v>48791000</v>
      </c>
      <c r="K1062" s="9">
        <f>SUBTOTAL(9,K1061:K1061)</f>
        <v>56597559.999999993</v>
      </c>
    </row>
    <row r="1063" spans="1:11" outlineLevel="3" x14ac:dyDescent="0.2">
      <c r="A1063" s="6">
        <v>41408</v>
      </c>
      <c r="B1063" s="5" t="s">
        <v>27</v>
      </c>
      <c r="C1063" s="5" t="s">
        <v>23</v>
      </c>
      <c r="D1063" s="5" t="s">
        <v>31</v>
      </c>
      <c r="E1063" s="5" t="s">
        <v>35</v>
      </c>
      <c r="F1063" s="5">
        <v>2000</v>
      </c>
      <c r="G1063" s="7">
        <v>3355</v>
      </c>
      <c r="H1063" s="7">
        <v>20000</v>
      </c>
      <c r="I1063" s="8">
        <v>0.03</v>
      </c>
      <c r="J1063" s="9">
        <f>G1063*H1063*(1-I1063)</f>
        <v>65087000</v>
      </c>
      <c r="K1063" s="9">
        <f>J1063*1.16</f>
        <v>75500920</v>
      </c>
    </row>
    <row r="1064" spans="1:11" outlineLevel="2" x14ac:dyDescent="0.2">
      <c r="A1064" s="6"/>
      <c r="B1064" s="5" t="s">
        <v>89</v>
      </c>
      <c r="C1064" s="5"/>
      <c r="D1064" s="5"/>
      <c r="E1064" s="5"/>
      <c r="F1064" s="5"/>
      <c r="G1064" s="7"/>
      <c r="H1064" s="7"/>
      <c r="I1064" s="8"/>
      <c r="J1064" s="9">
        <f>SUBTOTAL(9,J1063:J1063)</f>
        <v>65087000</v>
      </c>
      <c r="K1064" s="9">
        <f>SUBTOTAL(9,K1063:K1063)</f>
        <v>75500920</v>
      </c>
    </row>
    <row r="1065" spans="1:11" outlineLevel="3" x14ac:dyDescent="0.2">
      <c r="A1065" s="6">
        <v>41408</v>
      </c>
      <c r="B1065" s="5" t="s">
        <v>26</v>
      </c>
      <c r="C1065" s="5" t="s">
        <v>22</v>
      </c>
      <c r="D1065" s="5" t="s">
        <v>31</v>
      </c>
      <c r="E1065" s="5" t="s">
        <v>35</v>
      </c>
      <c r="F1065" s="5">
        <v>3000</v>
      </c>
      <c r="G1065" s="7">
        <v>2275</v>
      </c>
      <c r="H1065" s="7">
        <v>30000</v>
      </c>
      <c r="I1065" s="8">
        <v>0.03</v>
      </c>
      <c r="J1065" s="9">
        <f>G1065*H1065*(1-I1065)</f>
        <v>66202500</v>
      </c>
      <c r="K1065" s="9">
        <f>J1065*1.16</f>
        <v>76794900</v>
      </c>
    </row>
    <row r="1066" spans="1:11" outlineLevel="2" x14ac:dyDescent="0.2">
      <c r="A1066" s="6"/>
      <c r="B1066" s="5" t="s">
        <v>93</v>
      </c>
      <c r="C1066" s="5"/>
      <c r="D1066" s="5"/>
      <c r="E1066" s="5"/>
      <c r="F1066" s="5"/>
      <c r="G1066" s="7"/>
      <c r="H1066" s="7"/>
      <c r="I1066" s="8"/>
      <c r="J1066" s="9">
        <f>SUBTOTAL(9,J1065:J1065)</f>
        <v>66202500</v>
      </c>
      <c r="K1066" s="9">
        <f>SUBTOTAL(9,K1065:K1065)</f>
        <v>76794900</v>
      </c>
    </row>
    <row r="1067" spans="1:11" outlineLevel="3" x14ac:dyDescent="0.2">
      <c r="A1067" s="6">
        <v>41408</v>
      </c>
      <c r="B1067" s="5" t="s">
        <v>29</v>
      </c>
      <c r="C1067" s="5" t="s">
        <v>23</v>
      </c>
      <c r="D1067" s="5" t="s">
        <v>31</v>
      </c>
      <c r="E1067" s="5" t="s">
        <v>35</v>
      </c>
      <c r="F1067" s="5">
        <v>3000</v>
      </c>
      <c r="G1067" s="7">
        <v>3115</v>
      </c>
      <c r="H1067" s="7">
        <v>30000</v>
      </c>
      <c r="I1067" s="8">
        <v>0.03</v>
      </c>
      <c r="J1067" s="9">
        <f>G1067*H1067*(1-I1067)</f>
        <v>90646500</v>
      </c>
      <c r="K1067" s="9">
        <f>J1067*1.16</f>
        <v>105149940</v>
      </c>
    </row>
    <row r="1068" spans="1:11" outlineLevel="2" x14ac:dyDescent="0.2">
      <c r="A1068" s="6"/>
      <c r="B1068" s="5" t="s">
        <v>92</v>
      </c>
      <c r="C1068" s="5"/>
      <c r="D1068" s="5"/>
      <c r="E1068" s="5"/>
      <c r="F1068" s="5"/>
      <c r="G1068" s="7"/>
      <c r="H1068" s="7"/>
      <c r="I1068" s="8"/>
      <c r="J1068" s="9">
        <f>SUBTOTAL(9,J1067:J1067)</f>
        <v>90646500</v>
      </c>
      <c r="K1068" s="9">
        <f>SUBTOTAL(9,K1067:K1067)</f>
        <v>105149940</v>
      </c>
    </row>
    <row r="1069" spans="1:11" outlineLevel="1" x14ac:dyDescent="0.2">
      <c r="A1069" s="6" t="s">
        <v>77</v>
      </c>
      <c r="B1069" s="5"/>
      <c r="C1069" s="5"/>
      <c r="D1069" s="5"/>
      <c r="E1069" s="5"/>
      <c r="F1069" s="5"/>
      <c r="G1069" s="7"/>
      <c r="H1069" s="7"/>
      <c r="I1069" s="8"/>
      <c r="J1069" s="9">
        <f>SUBTOTAL(9,J992:J1067)</f>
        <v>693695500</v>
      </c>
      <c r="K1069" s="9">
        <f>SUBTOTAL(9,K992:K1067)</f>
        <v>804686780</v>
      </c>
    </row>
    <row r="1070" spans="1:11" outlineLevel="3" x14ac:dyDescent="0.2">
      <c r="A1070" s="6">
        <v>41409</v>
      </c>
      <c r="B1070" s="5" t="s">
        <v>29</v>
      </c>
      <c r="C1070" s="5" t="s">
        <v>11</v>
      </c>
      <c r="D1070" s="5" t="s">
        <v>32</v>
      </c>
      <c r="E1070" s="5" t="s">
        <v>36</v>
      </c>
      <c r="F1070" s="5">
        <v>500</v>
      </c>
      <c r="G1070" s="7">
        <v>20</v>
      </c>
      <c r="H1070" s="7">
        <v>5000</v>
      </c>
      <c r="I1070" s="8">
        <v>2.5000000000000001E-2</v>
      </c>
      <c r="J1070" s="9">
        <f>G1070*H1070*(1-I1070)</f>
        <v>97500</v>
      </c>
      <c r="K1070" s="9">
        <f>J1070*1.16</f>
        <v>113099.99999999999</v>
      </c>
    </row>
    <row r="1071" spans="1:11" outlineLevel="3" x14ac:dyDescent="0.2">
      <c r="A1071" s="6">
        <v>41409</v>
      </c>
      <c r="B1071" s="5" t="s">
        <v>29</v>
      </c>
      <c r="C1071" s="5" t="s">
        <v>20</v>
      </c>
      <c r="D1071" s="5" t="s">
        <v>32</v>
      </c>
      <c r="E1071" s="5" t="s">
        <v>36</v>
      </c>
      <c r="F1071" s="5">
        <v>1000</v>
      </c>
      <c r="G1071" s="7">
        <v>20</v>
      </c>
      <c r="H1071" s="7">
        <v>10000</v>
      </c>
      <c r="I1071" s="8">
        <v>2.5000000000000001E-2</v>
      </c>
      <c r="J1071" s="9">
        <f>G1071*H1071*(1-I1071)</f>
        <v>195000</v>
      </c>
      <c r="K1071" s="9">
        <f>J1071*1.16</f>
        <v>226199.99999999997</v>
      </c>
    </row>
    <row r="1072" spans="1:11" outlineLevel="2" x14ac:dyDescent="0.2">
      <c r="A1072" s="6"/>
      <c r="B1072" s="5" t="s">
        <v>92</v>
      </c>
      <c r="C1072" s="5"/>
      <c r="D1072" s="5"/>
      <c r="E1072" s="5"/>
      <c r="F1072" s="5"/>
      <c r="G1072" s="7"/>
      <c r="H1072" s="7"/>
      <c r="I1072" s="8"/>
      <c r="J1072" s="9">
        <f>SUBTOTAL(9,J1070:J1071)</f>
        <v>292500</v>
      </c>
      <c r="K1072" s="9">
        <f>SUBTOTAL(9,K1070:K1071)</f>
        <v>339299.99999999994</v>
      </c>
    </row>
    <row r="1073" spans="1:11" outlineLevel="3" x14ac:dyDescent="0.2">
      <c r="A1073" s="6">
        <v>41409</v>
      </c>
      <c r="B1073" s="5" t="s">
        <v>25</v>
      </c>
      <c r="C1073" s="5" t="s">
        <v>15</v>
      </c>
      <c r="D1073" s="5" t="s">
        <v>32</v>
      </c>
      <c r="E1073" s="5" t="s">
        <v>36</v>
      </c>
      <c r="F1073" s="5">
        <v>5000</v>
      </c>
      <c r="G1073" s="7">
        <v>50</v>
      </c>
      <c r="H1073" s="7">
        <v>5000</v>
      </c>
      <c r="I1073" s="8">
        <v>2.5000000000000001E-2</v>
      </c>
      <c r="J1073" s="9">
        <f>G1073*H1073*(1-I1073)</f>
        <v>243750</v>
      </c>
      <c r="K1073" s="9">
        <f>J1073*1.16</f>
        <v>282750</v>
      </c>
    </row>
    <row r="1074" spans="1:11" outlineLevel="2" x14ac:dyDescent="0.2">
      <c r="A1074" s="6"/>
      <c r="B1074" s="5" t="s">
        <v>90</v>
      </c>
      <c r="C1074" s="5"/>
      <c r="D1074" s="5"/>
      <c r="E1074" s="5"/>
      <c r="F1074" s="5"/>
      <c r="G1074" s="7"/>
      <c r="H1074" s="7"/>
      <c r="I1074" s="8"/>
      <c r="J1074" s="9">
        <f>SUBTOTAL(9,J1073:J1073)</f>
        <v>243750</v>
      </c>
      <c r="K1074" s="9">
        <f>SUBTOTAL(9,K1073:K1073)</f>
        <v>282750</v>
      </c>
    </row>
    <row r="1075" spans="1:11" outlineLevel="3" x14ac:dyDescent="0.2">
      <c r="A1075" s="6">
        <v>41409</v>
      </c>
      <c r="B1075" s="5" t="s">
        <v>27</v>
      </c>
      <c r="C1075" s="5" t="s">
        <v>11</v>
      </c>
      <c r="D1075" s="5" t="s">
        <v>32</v>
      </c>
      <c r="E1075" s="5" t="s">
        <v>36</v>
      </c>
      <c r="F1075" s="5">
        <v>1000</v>
      </c>
      <c r="G1075" s="7">
        <v>30</v>
      </c>
      <c r="H1075" s="7">
        <v>10000</v>
      </c>
      <c r="I1075" s="8">
        <v>2.5000000000000001E-2</v>
      </c>
      <c r="J1075" s="9">
        <f>G1075*H1075*(1-I1075)</f>
        <v>292500</v>
      </c>
      <c r="K1075" s="9">
        <f>J1075*1.16</f>
        <v>339300</v>
      </c>
    </row>
    <row r="1076" spans="1:11" outlineLevel="2" x14ac:dyDescent="0.2">
      <c r="A1076" s="6"/>
      <c r="B1076" s="5" t="s">
        <v>89</v>
      </c>
      <c r="C1076" s="5"/>
      <c r="D1076" s="5"/>
      <c r="E1076" s="5"/>
      <c r="F1076" s="5"/>
      <c r="G1076" s="7"/>
      <c r="H1076" s="7"/>
      <c r="I1076" s="8"/>
      <c r="J1076" s="9">
        <f>SUBTOTAL(9,J1075:J1075)</f>
        <v>292500</v>
      </c>
      <c r="K1076" s="9">
        <f>SUBTOTAL(9,K1075:K1075)</f>
        <v>339300</v>
      </c>
    </row>
    <row r="1077" spans="1:11" outlineLevel="3" x14ac:dyDescent="0.2">
      <c r="A1077" s="6">
        <v>41409</v>
      </c>
      <c r="B1077" s="5" t="s">
        <v>26</v>
      </c>
      <c r="C1077" s="5" t="s">
        <v>15</v>
      </c>
      <c r="D1077" s="5" t="s">
        <v>32</v>
      </c>
      <c r="E1077" s="5" t="s">
        <v>36</v>
      </c>
      <c r="F1077" s="5">
        <v>250</v>
      </c>
      <c r="G1077" s="7">
        <v>200</v>
      </c>
      <c r="H1077" s="7">
        <v>2500</v>
      </c>
      <c r="I1077" s="8">
        <v>2.5000000000000001E-2</v>
      </c>
      <c r="J1077" s="9">
        <f>G1077*H1077*(1-I1077)</f>
        <v>487500</v>
      </c>
      <c r="K1077" s="9">
        <f>J1077*1.16</f>
        <v>565500</v>
      </c>
    </row>
    <row r="1078" spans="1:11" outlineLevel="2" x14ac:dyDescent="0.2">
      <c r="A1078" s="6"/>
      <c r="B1078" s="5" t="s">
        <v>93</v>
      </c>
      <c r="C1078" s="5"/>
      <c r="D1078" s="5"/>
      <c r="E1078" s="5"/>
      <c r="F1078" s="5"/>
      <c r="G1078" s="7"/>
      <c r="H1078" s="7"/>
      <c r="I1078" s="8"/>
      <c r="J1078" s="9">
        <f>SUBTOTAL(9,J1077:J1077)</f>
        <v>487500</v>
      </c>
      <c r="K1078" s="9">
        <f>SUBTOTAL(9,K1077:K1077)</f>
        <v>565500</v>
      </c>
    </row>
    <row r="1079" spans="1:11" outlineLevel="3" x14ac:dyDescent="0.2">
      <c r="A1079" s="6">
        <v>41409</v>
      </c>
      <c r="B1079" s="5" t="s">
        <v>28</v>
      </c>
      <c r="C1079" s="5" t="s">
        <v>20</v>
      </c>
      <c r="D1079" s="5" t="s">
        <v>32</v>
      </c>
      <c r="E1079" s="5" t="s">
        <v>36</v>
      </c>
      <c r="F1079" s="5">
        <v>2000</v>
      </c>
      <c r="G1079" s="7">
        <v>40</v>
      </c>
      <c r="H1079" s="7">
        <v>20000</v>
      </c>
      <c r="I1079" s="8">
        <v>2.5000000000000001E-2</v>
      </c>
      <c r="J1079" s="9">
        <f>G1079*H1079*(1-I1079)</f>
        <v>780000</v>
      </c>
      <c r="K1079" s="9">
        <f>J1079*1.16</f>
        <v>904799.99999999988</v>
      </c>
    </row>
    <row r="1080" spans="1:11" outlineLevel="3" x14ac:dyDescent="0.2">
      <c r="A1080" s="6">
        <v>41409</v>
      </c>
      <c r="B1080" s="5" t="s">
        <v>28</v>
      </c>
      <c r="C1080" s="5" t="s">
        <v>11</v>
      </c>
      <c r="D1080" s="5" t="s">
        <v>32</v>
      </c>
      <c r="E1080" s="5" t="s">
        <v>36</v>
      </c>
      <c r="F1080" s="5">
        <v>3000</v>
      </c>
      <c r="G1080" s="7">
        <v>40</v>
      </c>
      <c r="H1080" s="7">
        <v>30000</v>
      </c>
      <c r="I1080" s="8">
        <v>2.5000000000000001E-2</v>
      </c>
      <c r="J1080" s="9">
        <f>G1080*H1080*(1-I1080)</f>
        <v>1170000</v>
      </c>
      <c r="K1080" s="9">
        <f>J1080*1.16</f>
        <v>1357200</v>
      </c>
    </row>
    <row r="1081" spans="1:11" outlineLevel="2" x14ac:dyDescent="0.2">
      <c r="A1081" s="6"/>
      <c r="B1081" s="5" t="s">
        <v>91</v>
      </c>
      <c r="C1081" s="5"/>
      <c r="D1081" s="5"/>
      <c r="E1081" s="5"/>
      <c r="F1081" s="5"/>
      <c r="G1081" s="7"/>
      <c r="H1081" s="7"/>
      <c r="I1081" s="8"/>
      <c r="J1081" s="9">
        <f>SUBTOTAL(9,J1079:J1080)</f>
        <v>1950000</v>
      </c>
      <c r="K1081" s="9">
        <f>SUBTOTAL(9,K1079:K1080)</f>
        <v>2262000</v>
      </c>
    </row>
    <row r="1082" spans="1:11" outlineLevel="3" x14ac:dyDescent="0.2">
      <c r="A1082" s="6">
        <v>41409</v>
      </c>
      <c r="B1082" s="5" t="s">
        <v>27</v>
      </c>
      <c r="C1082" s="5" t="s">
        <v>19</v>
      </c>
      <c r="D1082" s="5" t="s">
        <v>32</v>
      </c>
      <c r="E1082" s="5" t="s">
        <v>36</v>
      </c>
      <c r="F1082" s="5">
        <v>250</v>
      </c>
      <c r="G1082" s="7">
        <v>480</v>
      </c>
      <c r="H1082" s="7">
        <v>2500</v>
      </c>
      <c r="I1082" s="8">
        <v>2.5000000000000001E-2</v>
      </c>
      <c r="J1082" s="9">
        <f>G1082*H1082*(1-I1082)</f>
        <v>1170000</v>
      </c>
      <c r="K1082" s="9">
        <f>J1082*1.16</f>
        <v>1357200</v>
      </c>
    </row>
    <row r="1083" spans="1:11" outlineLevel="2" x14ac:dyDescent="0.2">
      <c r="A1083" s="6"/>
      <c r="B1083" s="5" t="s">
        <v>89</v>
      </c>
      <c r="C1083" s="5"/>
      <c r="D1083" s="5"/>
      <c r="E1083" s="5"/>
      <c r="F1083" s="5"/>
      <c r="G1083" s="7"/>
      <c r="H1083" s="7"/>
      <c r="I1083" s="8"/>
      <c r="J1083" s="9">
        <f>SUBTOTAL(9,J1082:J1082)</f>
        <v>1170000</v>
      </c>
      <c r="K1083" s="9">
        <f>SUBTOTAL(9,K1082:K1082)</f>
        <v>1357200</v>
      </c>
    </row>
    <row r="1084" spans="1:11" outlineLevel="3" x14ac:dyDescent="0.2">
      <c r="A1084" s="6">
        <v>41409</v>
      </c>
      <c r="B1084" s="5" t="s">
        <v>25</v>
      </c>
      <c r="C1084" s="5" t="s">
        <v>16</v>
      </c>
      <c r="D1084" s="5" t="s">
        <v>32</v>
      </c>
      <c r="E1084" s="5" t="s">
        <v>36</v>
      </c>
      <c r="F1084" s="5">
        <v>1000</v>
      </c>
      <c r="G1084" s="7">
        <v>120</v>
      </c>
      <c r="H1084" s="7">
        <v>10000</v>
      </c>
      <c r="I1084" s="8">
        <v>2.5000000000000001E-2</v>
      </c>
      <c r="J1084" s="9">
        <f>G1084*H1084*(1-I1084)</f>
        <v>1170000</v>
      </c>
      <c r="K1084" s="9">
        <f>J1084*1.16</f>
        <v>1357200</v>
      </c>
    </row>
    <row r="1085" spans="1:11" outlineLevel="2" x14ac:dyDescent="0.2">
      <c r="A1085" s="6"/>
      <c r="B1085" s="5" t="s">
        <v>90</v>
      </c>
      <c r="C1085" s="5"/>
      <c r="D1085" s="5"/>
      <c r="E1085" s="5"/>
      <c r="F1085" s="5"/>
      <c r="G1085" s="7"/>
      <c r="H1085" s="7"/>
      <c r="I1085" s="8"/>
      <c r="J1085" s="9">
        <f>SUBTOTAL(9,J1084:J1084)</f>
        <v>1170000</v>
      </c>
      <c r="K1085" s="9">
        <f>SUBTOTAL(9,K1084:K1084)</f>
        <v>1357200</v>
      </c>
    </row>
    <row r="1086" spans="1:11" outlineLevel="3" x14ac:dyDescent="0.2">
      <c r="A1086" s="6">
        <v>41409</v>
      </c>
      <c r="B1086" s="5" t="s">
        <v>27</v>
      </c>
      <c r="C1086" s="5" t="s">
        <v>20</v>
      </c>
      <c r="D1086" s="5" t="s">
        <v>32</v>
      </c>
      <c r="E1086" s="5" t="s">
        <v>36</v>
      </c>
      <c r="F1086" s="5">
        <v>1500</v>
      </c>
      <c r="G1086" s="7">
        <v>100</v>
      </c>
      <c r="H1086" s="7">
        <v>15000</v>
      </c>
      <c r="I1086" s="8">
        <v>2.5000000000000001E-2</v>
      </c>
      <c r="J1086" s="9">
        <f>G1086*H1086*(1-I1086)</f>
        <v>1462500</v>
      </c>
      <c r="K1086" s="9">
        <f>J1086*1.16</f>
        <v>1696499.9999999998</v>
      </c>
    </row>
    <row r="1087" spans="1:11" outlineLevel="2" x14ac:dyDescent="0.2">
      <c r="A1087" s="6"/>
      <c r="B1087" s="5" t="s">
        <v>89</v>
      </c>
      <c r="C1087" s="5"/>
      <c r="D1087" s="5"/>
      <c r="E1087" s="5"/>
      <c r="F1087" s="5"/>
      <c r="G1087" s="7"/>
      <c r="H1087" s="7"/>
      <c r="I1087" s="8"/>
      <c r="J1087" s="9">
        <f>SUBTOTAL(9,J1086:J1086)</f>
        <v>1462500</v>
      </c>
      <c r="K1087" s="9">
        <f>SUBTOTAL(9,K1086:K1086)</f>
        <v>1696499.9999999998</v>
      </c>
    </row>
    <row r="1088" spans="1:11" outlineLevel="3" x14ac:dyDescent="0.2">
      <c r="A1088" s="6">
        <v>41409</v>
      </c>
      <c r="B1088" s="5" t="s">
        <v>29</v>
      </c>
      <c r="C1088" s="5" t="s">
        <v>14</v>
      </c>
      <c r="D1088" s="5" t="s">
        <v>32</v>
      </c>
      <c r="E1088" s="5" t="s">
        <v>36</v>
      </c>
      <c r="F1088" s="5">
        <v>250</v>
      </c>
      <c r="G1088" s="7">
        <v>750</v>
      </c>
      <c r="H1088" s="7">
        <v>2500</v>
      </c>
      <c r="I1088" s="8">
        <v>2.5000000000000001E-2</v>
      </c>
      <c r="J1088" s="9">
        <f>G1088*H1088*(1-I1088)</f>
        <v>1828125</v>
      </c>
      <c r="K1088" s="9">
        <f>J1088*1.16</f>
        <v>2120625</v>
      </c>
    </row>
    <row r="1089" spans="1:11" outlineLevel="2" x14ac:dyDescent="0.2">
      <c r="A1089" s="6"/>
      <c r="B1089" s="5" t="s">
        <v>92</v>
      </c>
      <c r="C1089" s="5"/>
      <c r="D1089" s="5"/>
      <c r="E1089" s="5"/>
      <c r="F1089" s="5"/>
      <c r="G1089" s="7"/>
      <c r="H1089" s="7"/>
      <c r="I1089" s="8"/>
      <c r="J1089" s="9">
        <f>SUBTOTAL(9,J1088:J1088)</f>
        <v>1828125</v>
      </c>
      <c r="K1089" s="9">
        <f>SUBTOTAL(9,K1088:K1088)</f>
        <v>2120625</v>
      </c>
    </row>
    <row r="1090" spans="1:11" outlineLevel="3" x14ac:dyDescent="0.2">
      <c r="A1090" s="6">
        <v>41409</v>
      </c>
      <c r="B1090" s="5" t="s">
        <v>26</v>
      </c>
      <c r="C1090" s="5" t="s">
        <v>19</v>
      </c>
      <c r="D1090" s="5" t="s">
        <v>32</v>
      </c>
      <c r="E1090" s="5" t="s">
        <v>36</v>
      </c>
      <c r="F1090" s="5">
        <v>5000</v>
      </c>
      <c r="G1090" s="7">
        <v>600</v>
      </c>
      <c r="H1090" s="7">
        <v>5000</v>
      </c>
      <c r="I1090" s="8">
        <v>2.5000000000000001E-2</v>
      </c>
      <c r="J1090" s="9">
        <f>G1090*H1090*(1-I1090)</f>
        <v>2925000</v>
      </c>
      <c r="K1090" s="9">
        <f>J1090*1.16</f>
        <v>3392999.9999999995</v>
      </c>
    </row>
    <row r="1091" spans="1:11" outlineLevel="2" x14ac:dyDescent="0.2">
      <c r="A1091" s="6"/>
      <c r="B1091" s="5" t="s">
        <v>93</v>
      </c>
      <c r="C1091" s="5"/>
      <c r="D1091" s="5"/>
      <c r="E1091" s="5"/>
      <c r="F1091" s="5"/>
      <c r="G1091" s="7"/>
      <c r="H1091" s="7"/>
      <c r="I1091" s="8"/>
      <c r="J1091" s="9">
        <f>SUBTOTAL(9,J1090:J1090)</f>
        <v>2925000</v>
      </c>
      <c r="K1091" s="9">
        <f>SUBTOTAL(9,K1090:K1090)</f>
        <v>3392999.9999999995</v>
      </c>
    </row>
    <row r="1092" spans="1:11" outlineLevel="3" x14ac:dyDescent="0.2">
      <c r="A1092" s="6">
        <v>41409</v>
      </c>
      <c r="B1092" s="5" t="s">
        <v>25</v>
      </c>
      <c r="C1092" s="5" t="s">
        <v>17</v>
      </c>
      <c r="D1092" s="5" t="s">
        <v>32</v>
      </c>
      <c r="E1092" s="5" t="s">
        <v>36</v>
      </c>
      <c r="F1092" s="5">
        <v>250</v>
      </c>
      <c r="G1092" s="7">
        <v>1320</v>
      </c>
      <c r="H1092" s="7">
        <v>2500</v>
      </c>
      <c r="I1092" s="8">
        <v>2.5000000000000001E-2</v>
      </c>
      <c r="J1092" s="9">
        <f>G1092*H1092*(1-I1092)</f>
        <v>3217500</v>
      </c>
      <c r="K1092" s="9">
        <f>J1092*1.16</f>
        <v>3732299.9999999995</v>
      </c>
    </row>
    <row r="1093" spans="1:11" outlineLevel="3" x14ac:dyDescent="0.2">
      <c r="A1093" s="6">
        <v>41409</v>
      </c>
      <c r="B1093" s="5" t="s">
        <v>25</v>
      </c>
      <c r="C1093" s="5" t="s">
        <v>21</v>
      </c>
      <c r="D1093" s="5" t="s">
        <v>32</v>
      </c>
      <c r="E1093" s="5" t="s">
        <v>36</v>
      </c>
      <c r="F1093" s="5">
        <v>500</v>
      </c>
      <c r="G1093" s="7">
        <v>720</v>
      </c>
      <c r="H1093" s="7">
        <v>5000</v>
      </c>
      <c r="I1093" s="8">
        <v>2.5000000000000001E-2</v>
      </c>
      <c r="J1093" s="9">
        <f>G1093*H1093*(1-I1093)</f>
        <v>3510000</v>
      </c>
      <c r="K1093" s="9">
        <f>J1093*1.16</f>
        <v>4071599.9999999995</v>
      </c>
    </row>
    <row r="1094" spans="1:11" outlineLevel="2" x14ac:dyDescent="0.2">
      <c r="A1094" s="6"/>
      <c r="B1094" s="5" t="s">
        <v>90</v>
      </c>
      <c r="C1094" s="5"/>
      <c r="D1094" s="5"/>
      <c r="E1094" s="5"/>
      <c r="F1094" s="5"/>
      <c r="G1094" s="7"/>
      <c r="H1094" s="7"/>
      <c r="I1094" s="8"/>
      <c r="J1094" s="9">
        <f>SUBTOTAL(9,J1092:J1093)</f>
        <v>6727500</v>
      </c>
      <c r="K1094" s="9">
        <f>SUBTOTAL(9,K1092:K1093)</f>
        <v>7803899.9999999991</v>
      </c>
    </row>
    <row r="1095" spans="1:11" outlineLevel="3" x14ac:dyDescent="0.2">
      <c r="A1095" s="6">
        <v>41409</v>
      </c>
      <c r="B1095" s="5" t="s">
        <v>29</v>
      </c>
      <c r="C1095" s="5" t="s">
        <v>16</v>
      </c>
      <c r="D1095" s="5" t="s">
        <v>32</v>
      </c>
      <c r="E1095" s="5" t="s">
        <v>36</v>
      </c>
      <c r="F1095" s="5">
        <v>2000</v>
      </c>
      <c r="G1095" s="7">
        <v>240</v>
      </c>
      <c r="H1095" s="7">
        <v>20000</v>
      </c>
      <c r="I1095" s="8">
        <v>2.5000000000000001E-2</v>
      </c>
      <c r="J1095" s="9">
        <f>G1095*H1095*(1-I1095)</f>
        <v>4680000</v>
      </c>
      <c r="K1095" s="9">
        <f>J1095*1.16</f>
        <v>5428800</v>
      </c>
    </row>
    <row r="1096" spans="1:11" outlineLevel="2" x14ac:dyDescent="0.2">
      <c r="A1096" s="6"/>
      <c r="B1096" s="5" t="s">
        <v>92</v>
      </c>
      <c r="C1096" s="5"/>
      <c r="D1096" s="5"/>
      <c r="E1096" s="5"/>
      <c r="F1096" s="5"/>
      <c r="G1096" s="7"/>
      <c r="H1096" s="7"/>
      <c r="I1096" s="8"/>
      <c r="J1096" s="9">
        <f>SUBTOTAL(9,J1095:J1095)</f>
        <v>4680000</v>
      </c>
      <c r="K1096" s="9">
        <f>SUBTOTAL(9,K1095:K1095)</f>
        <v>5428800</v>
      </c>
    </row>
    <row r="1097" spans="1:11" outlineLevel="3" x14ac:dyDescent="0.2">
      <c r="A1097" s="6">
        <v>41409</v>
      </c>
      <c r="B1097" s="5" t="s">
        <v>28</v>
      </c>
      <c r="C1097" s="5" t="s">
        <v>12</v>
      </c>
      <c r="D1097" s="5" t="s">
        <v>32</v>
      </c>
      <c r="E1097" s="5" t="s">
        <v>36</v>
      </c>
      <c r="F1097" s="5">
        <v>5000</v>
      </c>
      <c r="G1097" s="7">
        <v>990</v>
      </c>
      <c r="H1097" s="7">
        <v>5000</v>
      </c>
      <c r="I1097" s="8">
        <v>2.5000000000000001E-2</v>
      </c>
      <c r="J1097" s="9">
        <f>G1097*H1097*(1-I1097)</f>
        <v>4826250</v>
      </c>
      <c r="K1097" s="9">
        <f>J1097*1.16</f>
        <v>5598450</v>
      </c>
    </row>
    <row r="1098" spans="1:11" outlineLevel="3" x14ac:dyDescent="0.2">
      <c r="A1098" s="6">
        <v>41409</v>
      </c>
      <c r="B1098" s="5" t="s">
        <v>28</v>
      </c>
      <c r="C1098" s="5" t="s">
        <v>16</v>
      </c>
      <c r="D1098" s="5" t="s">
        <v>32</v>
      </c>
      <c r="E1098" s="5" t="s">
        <v>36</v>
      </c>
      <c r="F1098" s="5">
        <v>1500</v>
      </c>
      <c r="G1098" s="7">
        <v>360</v>
      </c>
      <c r="H1098" s="7">
        <v>15000</v>
      </c>
      <c r="I1098" s="8">
        <v>2.5000000000000001E-2</v>
      </c>
      <c r="J1098" s="9">
        <f>G1098*H1098*(1-I1098)</f>
        <v>5265000</v>
      </c>
      <c r="K1098" s="9">
        <f>J1098*1.16</f>
        <v>6107400</v>
      </c>
    </row>
    <row r="1099" spans="1:11" outlineLevel="3" x14ac:dyDescent="0.2">
      <c r="A1099" s="6">
        <v>41409</v>
      </c>
      <c r="B1099" s="5" t="s">
        <v>28</v>
      </c>
      <c r="C1099" s="5" t="s">
        <v>22</v>
      </c>
      <c r="D1099" s="5" t="s">
        <v>32</v>
      </c>
      <c r="E1099" s="5" t="s">
        <v>36</v>
      </c>
      <c r="F1099" s="5">
        <v>250</v>
      </c>
      <c r="G1099" s="7">
        <v>2160</v>
      </c>
      <c r="H1099" s="7">
        <v>2500</v>
      </c>
      <c r="I1099" s="8">
        <v>2.5000000000000001E-2</v>
      </c>
      <c r="J1099" s="9">
        <f>G1099*H1099*(1-I1099)</f>
        <v>5265000</v>
      </c>
      <c r="K1099" s="9">
        <f>J1099*1.16</f>
        <v>6107400</v>
      </c>
    </row>
    <row r="1100" spans="1:11" outlineLevel="2" x14ac:dyDescent="0.2">
      <c r="A1100" s="6"/>
      <c r="B1100" s="5" t="s">
        <v>91</v>
      </c>
      <c r="C1100" s="5"/>
      <c r="D1100" s="5"/>
      <c r="E1100" s="5"/>
      <c r="F1100" s="5"/>
      <c r="G1100" s="7"/>
      <c r="H1100" s="7"/>
      <c r="I1100" s="8"/>
      <c r="J1100" s="9">
        <f>SUBTOTAL(9,J1097:J1099)</f>
        <v>15356250</v>
      </c>
      <c r="K1100" s="9">
        <f>SUBTOTAL(9,K1097:K1099)</f>
        <v>17813250</v>
      </c>
    </row>
    <row r="1101" spans="1:11" outlineLevel="3" x14ac:dyDescent="0.2">
      <c r="A1101" s="6">
        <v>41409</v>
      </c>
      <c r="B1101" s="5" t="s">
        <v>26</v>
      </c>
      <c r="C1101" s="5" t="s">
        <v>14</v>
      </c>
      <c r="D1101" s="5" t="s">
        <v>32</v>
      </c>
      <c r="E1101" s="5" t="s">
        <v>36</v>
      </c>
      <c r="F1101" s="5">
        <v>2000</v>
      </c>
      <c r="G1101" s="7">
        <v>270</v>
      </c>
      <c r="H1101" s="7">
        <v>20000</v>
      </c>
      <c r="I1101" s="8">
        <v>2.5000000000000001E-2</v>
      </c>
      <c r="J1101" s="9">
        <f>G1101*H1101*(1-I1101)</f>
        <v>5265000</v>
      </c>
      <c r="K1101" s="9">
        <f>J1101*1.16</f>
        <v>6107400</v>
      </c>
    </row>
    <row r="1102" spans="1:11" outlineLevel="2" x14ac:dyDescent="0.2">
      <c r="A1102" s="6"/>
      <c r="B1102" s="5" t="s">
        <v>93</v>
      </c>
      <c r="C1102" s="5"/>
      <c r="D1102" s="5"/>
      <c r="E1102" s="5"/>
      <c r="F1102" s="5"/>
      <c r="G1102" s="7"/>
      <c r="H1102" s="7"/>
      <c r="I1102" s="8"/>
      <c r="J1102" s="9">
        <f>SUBTOTAL(9,J1101:J1101)</f>
        <v>5265000</v>
      </c>
      <c r="K1102" s="9">
        <f>SUBTOTAL(9,K1101:K1101)</f>
        <v>6107400</v>
      </c>
    </row>
    <row r="1103" spans="1:11" outlineLevel="3" x14ac:dyDescent="0.2">
      <c r="A1103" s="6">
        <v>41409</v>
      </c>
      <c r="B1103" s="5" t="s">
        <v>27</v>
      </c>
      <c r="C1103" s="5" t="s">
        <v>12</v>
      </c>
      <c r="D1103" s="5" t="s">
        <v>32</v>
      </c>
      <c r="E1103" s="5" t="s">
        <v>36</v>
      </c>
      <c r="F1103" s="5">
        <v>500</v>
      </c>
      <c r="G1103" s="7">
        <v>1230</v>
      </c>
      <c r="H1103" s="7">
        <v>5000</v>
      </c>
      <c r="I1103" s="8">
        <v>2.5000000000000001E-2</v>
      </c>
      <c r="J1103" s="9">
        <f>G1103*H1103*(1-I1103)</f>
        <v>5996250</v>
      </c>
      <c r="K1103" s="9">
        <f>J1103*1.16</f>
        <v>6955649.9999999991</v>
      </c>
    </row>
    <row r="1104" spans="1:11" outlineLevel="2" x14ac:dyDescent="0.2">
      <c r="A1104" s="6"/>
      <c r="B1104" s="5" t="s">
        <v>89</v>
      </c>
      <c r="C1104" s="5"/>
      <c r="D1104" s="5"/>
      <c r="E1104" s="5"/>
      <c r="F1104" s="5"/>
      <c r="G1104" s="7"/>
      <c r="H1104" s="7"/>
      <c r="I1104" s="8"/>
      <c r="J1104" s="9">
        <f>SUBTOTAL(9,J1103:J1103)</f>
        <v>5996250</v>
      </c>
      <c r="K1104" s="9">
        <f>SUBTOTAL(9,K1103:K1103)</f>
        <v>6955649.9999999991</v>
      </c>
    </row>
    <row r="1105" spans="1:11" outlineLevel="3" x14ac:dyDescent="0.2">
      <c r="A1105" s="6">
        <v>41409</v>
      </c>
      <c r="B1105" s="5" t="s">
        <v>29</v>
      </c>
      <c r="C1105" s="5" t="s">
        <v>10</v>
      </c>
      <c r="D1105" s="5" t="s">
        <v>32</v>
      </c>
      <c r="E1105" s="5" t="s">
        <v>36</v>
      </c>
      <c r="F1105" s="5">
        <v>5000</v>
      </c>
      <c r="G1105" s="7">
        <v>1440</v>
      </c>
      <c r="H1105" s="7">
        <v>5000</v>
      </c>
      <c r="I1105" s="8">
        <v>2.5000000000000001E-2</v>
      </c>
      <c r="J1105" s="9">
        <f>G1105*H1105*(1-I1105)</f>
        <v>7020000</v>
      </c>
      <c r="K1105" s="9">
        <f>J1105*1.16</f>
        <v>8143199.9999999991</v>
      </c>
    </row>
    <row r="1106" spans="1:11" outlineLevel="2" x14ac:dyDescent="0.2">
      <c r="A1106" s="6"/>
      <c r="B1106" s="5" t="s">
        <v>92</v>
      </c>
      <c r="C1106" s="5"/>
      <c r="D1106" s="5"/>
      <c r="E1106" s="5"/>
      <c r="F1106" s="5"/>
      <c r="G1106" s="7"/>
      <c r="H1106" s="7"/>
      <c r="I1106" s="8"/>
      <c r="J1106" s="9">
        <f>SUBTOTAL(9,J1105:J1105)</f>
        <v>7020000</v>
      </c>
      <c r="K1106" s="9">
        <f>SUBTOTAL(9,K1105:K1105)</f>
        <v>8143199.9999999991</v>
      </c>
    </row>
    <row r="1107" spans="1:11" outlineLevel="3" x14ac:dyDescent="0.2">
      <c r="A1107" s="6">
        <v>41409</v>
      </c>
      <c r="B1107" s="5" t="s">
        <v>26</v>
      </c>
      <c r="C1107" s="5" t="s">
        <v>24</v>
      </c>
      <c r="D1107" s="5" t="s">
        <v>32</v>
      </c>
      <c r="E1107" s="5" t="s">
        <v>36</v>
      </c>
      <c r="F1107" s="5">
        <v>250</v>
      </c>
      <c r="G1107" s="7">
        <v>3000</v>
      </c>
      <c r="H1107" s="7">
        <v>2500</v>
      </c>
      <c r="I1107" s="8">
        <v>2.5000000000000001E-2</v>
      </c>
      <c r="J1107" s="9">
        <f>G1107*H1107*(1-I1107)</f>
        <v>7312500</v>
      </c>
      <c r="K1107" s="9">
        <f>J1107*1.16</f>
        <v>8482500</v>
      </c>
    </row>
    <row r="1108" spans="1:11" outlineLevel="2" x14ac:dyDescent="0.2">
      <c r="A1108" s="6"/>
      <c r="B1108" s="5" t="s">
        <v>93</v>
      </c>
      <c r="C1108" s="5"/>
      <c r="D1108" s="5"/>
      <c r="E1108" s="5"/>
      <c r="F1108" s="5"/>
      <c r="G1108" s="7"/>
      <c r="H1108" s="7"/>
      <c r="I1108" s="8"/>
      <c r="J1108" s="9">
        <f>SUBTOTAL(9,J1107:J1107)</f>
        <v>7312500</v>
      </c>
      <c r="K1108" s="9">
        <f>SUBTOTAL(9,K1107:K1107)</f>
        <v>8482500</v>
      </c>
    </row>
    <row r="1109" spans="1:11" outlineLevel="3" x14ac:dyDescent="0.2">
      <c r="A1109" s="6">
        <v>41409</v>
      </c>
      <c r="B1109" s="5" t="s">
        <v>25</v>
      </c>
      <c r="C1109" s="5" t="s">
        <v>14</v>
      </c>
      <c r="D1109" s="5" t="s">
        <v>32</v>
      </c>
      <c r="E1109" s="5" t="s">
        <v>36</v>
      </c>
      <c r="F1109" s="5">
        <v>1500</v>
      </c>
      <c r="G1109" s="7">
        <v>510</v>
      </c>
      <c r="H1109" s="7">
        <v>15000</v>
      </c>
      <c r="I1109" s="8">
        <v>2.5000000000000001E-2</v>
      </c>
      <c r="J1109" s="9">
        <f>G1109*H1109*(1-I1109)</f>
        <v>7458750</v>
      </c>
      <c r="K1109" s="9">
        <f>J1109*1.16</f>
        <v>8652150</v>
      </c>
    </row>
    <row r="1110" spans="1:11" outlineLevel="2" x14ac:dyDescent="0.2">
      <c r="A1110" s="6"/>
      <c r="B1110" s="5" t="s">
        <v>90</v>
      </c>
      <c r="C1110" s="5"/>
      <c r="D1110" s="5"/>
      <c r="E1110" s="5"/>
      <c r="F1110" s="5"/>
      <c r="G1110" s="7"/>
      <c r="H1110" s="7"/>
      <c r="I1110" s="8"/>
      <c r="J1110" s="9">
        <f>SUBTOTAL(9,J1109:J1109)</f>
        <v>7458750</v>
      </c>
      <c r="K1110" s="9">
        <f>SUBTOTAL(9,K1109:K1109)</f>
        <v>8652150</v>
      </c>
    </row>
    <row r="1111" spans="1:11" outlineLevel="3" x14ac:dyDescent="0.2">
      <c r="A1111" s="6">
        <v>41409</v>
      </c>
      <c r="B1111" s="5" t="s">
        <v>28</v>
      </c>
      <c r="C1111" s="5" t="s">
        <v>10</v>
      </c>
      <c r="D1111" s="5" t="s">
        <v>32</v>
      </c>
      <c r="E1111" s="5" t="s">
        <v>36</v>
      </c>
      <c r="F1111" s="5">
        <v>500</v>
      </c>
      <c r="G1111" s="7">
        <v>1560</v>
      </c>
      <c r="H1111" s="7">
        <v>5000</v>
      </c>
      <c r="I1111" s="8">
        <v>2.5000000000000001E-2</v>
      </c>
      <c r="J1111" s="9">
        <f>G1111*H1111*(1-I1111)</f>
        <v>7605000</v>
      </c>
      <c r="K1111" s="9">
        <f>J1111*1.16</f>
        <v>8821800</v>
      </c>
    </row>
    <row r="1112" spans="1:11" outlineLevel="3" x14ac:dyDescent="0.2">
      <c r="A1112" s="6">
        <v>41409</v>
      </c>
      <c r="B1112" s="5" t="s">
        <v>28</v>
      </c>
      <c r="C1112" s="5" t="s">
        <v>21</v>
      </c>
      <c r="D1112" s="5" t="s">
        <v>32</v>
      </c>
      <c r="E1112" s="5" t="s">
        <v>36</v>
      </c>
      <c r="F1112" s="5">
        <v>1000</v>
      </c>
      <c r="G1112" s="7">
        <v>960</v>
      </c>
      <c r="H1112" s="7">
        <v>10000</v>
      </c>
      <c r="I1112" s="8">
        <v>2.5000000000000001E-2</v>
      </c>
      <c r="J1112" s="9">
        <f>G1112*H1112*(1-I1112)</f>
        <v>9360000</v>
      </c>
      <c r="K1112" s="9">
        <f>J1112*1.16</f>
        <v>10857600</v>
      </c>
    </row>
    <row r="1113" spans="1:11" outlineLevel="2" x14ac:dyDescent="0.2">
      <c r="A1113" s="6"/>
      <c r="B1113" s="5" t="s">
        <v>91</v>
      </c>
      <c r="C1113" s="5"/>
      <c r="D1113" s="5"/>
      <c r="E1113" s="5"/>
      <c r="F1113" s="5"/>
      <c r="G1113" s="7"/>
      <c r="H1113" s="7"/>
      <c r="I1113" s="8"/>
      <c r="J1113" s="9">
        <f>SUBTOTAL(9,J1111:J1112)</f>
        <v>16965000</v>
      </c>
      <c r="K1113" s="9">
        <f>SUBTOTAL(9,K1111:K1112)</f>
        <v>19679400</v>
      </c>
    </row>
    <row r="1114" spans="1:11" outlineLevel="3" x14ac:dyDescent="0.2">
      <c r="A1114" s="6">
        <v>41409</v>
      </c>
      <c r="B1114" s="5" t="s">
        <v>27</v>
      </c>
      <c r="C1114" s="5" t="s">
        <v>22</v>
      </c>
      <c r="D1114" s="5" t="s">
        <v>32</v>
      </c>
      <c r="E1114" s="5" t="s">
        <v>36</v>
      </c>
      <c r="F1114" s="5">
        <v>5000</v>
      </c>
      <c r="G1114" s="7">
        <v>2280</v>
      </c>
      <c r="H1114" s="7">
        <v>5000</v>
      </c>
      <c r="I1114" s="8">
        <v>2.5000000000000001E-2</v>
      </c>
      <c r="J1114" s="9">
        <f>G1114*H1114*(1-I1114)</f>
        <v>11115000</v>
      </c>
      <c r="K1114" s="9">
        <f>J1114*1.16</f>
        <v>12893400</v>
      </c>
    </row>
    <row r="1115" spans="1:11" outlineLevel="2" x14ac:dyDescent="0.2">
      <c r="A1115" s="6"/>
      <c r="B1115" s="5" t="s">
        <v>89</v>
      </c>
      <c r="C1115" s="5"/>
      <c r="D1115" s="5"/>
      <c r="E1115" s="5"/>
      <c r="F1115" s="5"/>
      <c r="G1115" s="7"/>
      <c r="H1115" s="7"/>
      <c r="I1115" s="8"/>
      <c r="J1115" s="9">
        <f>SUBTOTAL(9,J1114:J1114)</f>
        <v>11115000</v>
      </c>
      <c r="K1115" s="9">
        <f>SUBTOTAL(9,K1114:K1114)</f>
        <v>12893400</v>
      </c>
    </row>
    <row r="1116" spans="1:11" outlineLevel="3" x14ac:dyDescent="0.2">
      <c r="A1116" s="6">
        <v>41409</v>
      </c>
      <c r="B1116" s="5" t="s">
        <v>26</v>
      </c>
      <c r="C1116" s="5" t="s">
        <v>13</v>
      </c>
      <c r="D1116" s="5" t="s">
        <v>32</v>
      </c>
      <c r="E1116" s="5" t="s">
        <v>36</v>
      </c>
      <c r="F1116" s="5">
        <v>500</v>
      </c>
      <c r="G1116" s="7">
        <v>2400</v>
      </c>
      <c r="H1116" s="7">
        <v>5000</v>
      </c>
      <c r="I1116" s="8">
        <v>2.5000000000000001E-2</v>
      </c>
      <c r="J1116" s="9">
        <f>G1116*H1116*(1-I1116)</f>
        <v>11700000</v>
      </c>
      <c r="K1116" s="9">
        <f>J1116*1.16</f>
        <v>13571999.999999998</v>
      </c>
    </row>
    <row r="1117" spans="1:11" outlineLevel="2" x14ac:dyDescent="0.2">
      <c r="A1117" s="6"/>
      <c r="B1117" s="5" t="s">
        <v>93</v>
      </c>
      <c r="C1117" s="5"/>
      <c r="D1117" s="5"/>
      <c r="E1117" s="5"/>
      <c r="F1117" s="5"/>
      <c r="G1117" s="7"/>
      <c r="H1117" s="7"/>
      <c r="I1117" s="8"/>
      <c r="J1117" s="9">
        <f>SUBTOTAL(9,J1116:J1116)</f>
        <v>11700000</v>
      </c>
      <c r="K1117" s="9">
        <f>SUBTOTAL(9,K1116:K1116)</f>
        <v>13571999.999999998</v>
      </c>
    </row>
    <row r="1118" spans="1:11" outlineLevel="3" x14ac:dyDescent="0.2">
      <c r="A1118" s="6">
        <v>41409</v>
      </c>
      <c r="B1118" s="5" t="s">
        <v>25</v>
      </c>
      <c r="C1118" s="5" t="s">
        <v>23</v>
      </c>
      <c r="D1118" s="5" t="s">
        <v>32</v>
      </c>
      <c r="E1118" s="5" t="s">
        <v>36</v>
      </c>
      <c r="F1118" s="5">
        <v>5000</v>
      </c>
      <c r="G1118" s="7">
        <v>3120</v>
      </c>
      <c r="H1118" s="7">
        <v>5000</v>
      </c>
      <c r="I1118" s="8">
        <v>2.5000000000000001E-2</v>
      </c>
      <c r="J1118" s="9">
        <f>G1118*H1118*(1-I1118)</f>
        <v>15210000</v>
      </c>
      <c r="K1118" s="9">
        <f>J1118*1.16</f>
        <v>17643600</v>
      </c>
    </row>
    <row r="1119" spans="1:11" outlineLevel="2" x14ac:dyDescent="0.2">
      <c r="A1119" s="6"/>
      <c r="B1119" s="5" t="s">
        <v>90</v>
      </c>
      <c r="C1119" s="5"/>
      <c r="D1119" s="5"/>
      <c r="E1119" s="5"/>
      <c r="F1119" s="5"/>
      <c r="G1119" s="7"/>
      <c r="H1119" s="7"/>
      <c r="I1119" s="8"/>
      <c r="J1119" s="9">
        <f>SUBTOTAL(9,J1118:J1118)</f>
        <v>15210000</v>
      </c>
      <c r="K1119" s="9">
        <f>SUBTOTAL(9,K1118:K1118)</f>
        <v>17643600</v>
      </c>
    </row>
    <row r="1120" spans="1:11" outlineLevel="3" x14ac:dyDescent="0.2">
      <c r="A1120" s="6">
        <v>41409</v>
      </c>
      <c r="B1120" s="5" t="s">
        <v>29</v>
      </c>
      <c r="C1120" s="5" t="s">
        <v>23</v>
      </c>
      <c r="D1120" s="5" t="s">
        <v>32</v>
      </c>
      <c r="E1120" s="5" t="s">
        <v>36</v>
      </c>
      <c r="F1120" s="5">
        <v>500</v>
      </c>
      <c r="G1120" s="7">
        <v>3240</v>
      </c>
      <c r="H1120" s="7">
        <v>5000</v>
      </c>
      <c r="I1120" s="8">
        <v>2.5000000000000001E-2</v>
      </c>
      <c r="J1120" s="9">
        <f>G1120*H1120*(1-I1120)</f>
        <v>15795000</v>
      </c>
      <c r="K1120" s="9">
        <f>J1120*1.16</f>
        <v>18322200</v>
      </c>
    </row>
    <row r="1121" spans="1:11" outlineLevel="2" x14ac:dyDescent="0.2">
      <c r="A1121" s="6"/>
      <c r="B1121" s="5" t="s">
        <v>92</v>
      </c>
      <c r="C1121" s="5"/>
      <c r="D1121" s="5"/>
      <c r="E1121" s="5"/>
      <c r="F1121" s="5"/>
      <c r="G1121" s="7"/>
      <c r="H1121" s="7"/>
      <c r="I1121" s="8"/>
      <c r="J1121" s="9">
        <f>SUBTOTAL(9,J1120:J1120)</f>
        <v>15795000</v>
      </c>
      <c r="K1121" s="9">
        <f>SUBTOTAL(9,K1120:K1120)</f>
        <v>18322200</v>
      </c>
    </row>
    <row r="1122" spans="1:11" outlineLevel="3" x14ac:dyDescent="0.2">
      <c r="A1122" s="6">
        <v>41409</v>
      </c>
      <c r="B1122" s="5" t="s">
        <v>26</v>
      </c>
      <c r="C1122" s="5" t="s">
        <v>17</v>
      </c>
      <c r="D1122" s="5" t="s">
        <v>32</v>
      </c>
      <c r="E1122" s="5" t="s">
        <v>36</v>
      </c>
      <c r="F1122" s="5">
        <v>1500</v>
      </c>
      <c r="G1122" s="7">
        <v>1200</v>
      </c>
      <c r="H1122" s="7">
        <v>15000</v>
      </c>
      <c r="I1122" s="8">
        <v>2.5000000000000001E-2</v>
      </c>
      <c r="J1122" s="9">
        <f>G1122*H1122*(1-I1122)</f>
        <v>17550000</v>
      </c>
      <c r="K1122" s="9">
        <f>J1122*1.16</f>
        <v>20358000</v>
      </c>
    </row>
    <row r="1123" spans="1:11" outlineLevel="3" x14ac:dyDescent="0.2">
      <c r="A1123" s="6">
        <v>41409</v>
      </c>
      <c r="B1123" s="5" t="s">
        <v>26</v>
      </c>
      <c r="C1123" s="5" t="s">
        <v>18</v>
      </c>
      <c r="D1123" s="5" t="s">
        <v>32</v>
      </c>
      <c r="E1123" s="5" t="s">
        <v>36</v>
      </c>
      <c r="F1123" s="5">
        <v>1000</v>
      </c>
      <c r="G1123" s="7">
        <v>1800</v>
      </c>
      <c r="H1123" s="7">
        <v>10000</v>
      </c>
      <c r="I1123" s="8">
        <v>2.5000000000000001E-2</v>
      </c>
      <c r="J1123" s="9">
        <f>G1123*H1123*(1-I1123)</f>
        <v>17550000</v>
      </c>
      <c r="K1123" s="9">
        <f>J1123*1.16</f>
        <v>20358000</v>
      </c>
    </row>
    <row r="1124" spans="1:11" outlineLevel="2" x14ac:dyDescent="0.2">
      <c r="A1124" s="6"/>
      <c r="B1124" s="5" t="s">
        <v>93</v>
      </c>
      <c r="C1124" s="5"/>
      <c r="D1124" s="5"/>
      <c r="E1124" s="5"/>
      <c r="F1124" s="5"/>
      <c r="G1124" s="7"/>
      <c r="H1124" s="7"/>
      <c r="I1124" s="8"/>
      <c r="J1124" s="9">
        <f>SUBTOTAL(9,J1122:J1123)</f>
        <v>35100000</v>
      </c>
      <c r="K1124" s="9">
        <f>SUBTOTAL(9,K1122:K1123)</f>
        <v>40716000</v>
      </c>
    </row>
    <row r="1125" spans="1:11" outlineLevel="3" x14ac:dyDescent="0.2">
      <c r="A1125" s="6">
        <v>41409</v>
      </c>
      <c r="B1125" s="5" t="s">
        <v>27</v>
      </c>
      <c r="C1125" s="5" t="s">
        <v>17</v>
      </c>
      <c r="D1125" s="5" t="s">
        <v>32</v>
      </c>
      <c r="E1125" s="5" t="s">
        <v>36</v>
      </c>
      <c r="F1125" s="5">
        <v>2000</v>
      </c>
      <c r="G1125" s="7">
        <v>1080</v>
      </c>
      <c r="H1125" s="7">
        <v>20000</v>
      </c>
      <c r="I1125" s="8">
        <v>2.5000000000000001E-2</v>
      </c>
      <c r="J1125" s="9">
        <f>G1125*H1125*(1-I1125)</f>
        <v>21060000</v>
      </c>
      <c r="K1125" s="9">
        <f>J1125*1.16</f>
        <v>24429600</v>
      </c>
    </row>
    <row r="1126" spans="1:11" outlineLevel="2" x14ac:dyDescent="0.2">
      <c r="A1126" s="6"/>
      <c r="B1126" s="5" t="s">
        <v>89</v>
      </c>
      <c r="C1126" s="5"/>
      <c r="D1126" s="5"/>
      <c r="E1126" s="5"/>
      <c r="F1126" s="5"/>
      <c r="G1126" s="7"/>
      <c r="H1126" s="7"/>
      <c r="I1126" s="8"/>
      <c r="J1126" s="9">
        <f>SUBTOTAL(9,J1125:J1125)</f>
        <v>21060000</v>
      </c>
      <c r="K1126" s="9">
        <f>SUBTOTAL(9,K1125:K1125)</f>
        <v>24429600</v>
      </c>
    </row>
    <row r="1127" spans="1:11" outlineLevel="3" x14ac:dyDescent="0.2">
      <c r="A1127" s="6">
        <v>41409</v>
      </c>
      <c r="B1127" s="5" t="s">
        <v>29</v>
      </c>
      <c r="C1127" s="5" t="s">
        <v>21</v>
      </c>
      <c r="D1127" s="5" t="s">
        <v>32</v>
      </c>
      <c r="E1127" s="5" t="s">
        <v>36</v>
      </c>
      <c r="F1127" s="5">
        <v>3000</v>
      </c>
      <c r="G1127" s="7">
        <v>840</v>
      </c>
      <c r="H1127" s="7">
        <v>30000</v>
      </c>
      <c r="I1127" s="8">
        <v>2.5000000000000001E-2</v>
      </c>
      <c r="J1127" s="9">
        <f>G1127*H1127*(1-I1127)</f>
        <v>24570000</v>
      </c>
      <c r="K1127" s="9">
        <f>J1127*1.16</f>
        <v>28501199.999999996</v>
      </c>
    </row>
    <row r="1128" spans="1:11" outlineLevel="3" x14ac:dyDescent="0.2">
      <c r="A1128" s="6">
        <v>41409</v>
      </c>
      <c r="B1128" s="5" t="s">
        <v>29</v>
      </c>
      <c r="C1128" s="5" t="s">
        <v>13</v>
      </c>
      <c r="D1128" s="5" t="s">
        <v>32</v>
      </c>
      <c r="E1128" s="5" t="s">
        <v>36</v>
      </c>
      <c r="F1128" s="5">
        <v>1000</v>
      </c>
      <c r="G1128" s="7">
        <v>2640</v>
      </c>
      <c r="H1128" s="7">
        <v>10000</v>
      </c>
      <c r="I1128" s="8">
        <v>2.5000000000000001E-2</v>
      </c>
      <c r="J1128" s="9">
        <f>G1128*H1128*(1-I1128)</f>
        <v>25740000</v>
      </c>
      <c r="K1128" s="9">
        <f>J1128*1.16</f>
        <v>29858399.999999996</v>
      </c>
    </row>
    <row r="1129" spans="1:11" outlineLevel="3" x14ac:dyDescent="0.2">
      <c r="A1129" s="6">
        <v>41409</v>
      </c>
      <c r="B1129" s="5" t="s">
        <v>29</v>
      </c>
      <c r="C1129" s="5" t="s">
        <v>22</v>
      </c>
      <c r="D1129" s="5" t="s">
        <v>32</v>
      </c>
      <c r="E1129" s="5" t="s">
        <v>36</v>
      </c>
      <c r="F1129" s="5">
        <v>1500</v>
      </c>
      <c r="G1129" s="7">
        <v>2040</v>
      </c>
      <c r="H1129" s="7">
        <v>15000</v>
      </c>
      <c r="I1129" s="8">
        <v>2.5000000000000001E-2</v>
      </c>
      <c r="J1129" s="9">
        <f>G1129*H1129*(1-I1129)</f>
        <v>29835000</v>
      </c>
      <c r="K1129" s="9">
        <f>J1129*1.16</f>
        <v>34608600</v>
      </c>
    </row>
    <row r="1130" spans="1:11" outlineLevel="2" x14ac:dyDescent="0.2">
      <c r="A1130" s="6"/>
      <c r="B1130" s="5" t="s">
        <v>92</v>
      </c>
      <c r="C1130" s="5"/>
      <c r="D1130" s="5"/>
      <c r="E1130" s="5"/>
      <c r="F1130" s="5"/>
      <c r="G1130" s="7"/>
      <c r="H1130" s="7"/>
      <c r="I1130" s="8"/>
      <c r="J1130" s="9">
        <f>SUBTOTAL(9,J1127:J1129)</f>
        <v>80145000</v>
      </c>
      <c r="K1130" s="9">
        <f>SUBTOTAL(9,K1127:K1129)</f>
        <v>92968200</v>
      </c>
    </row>
    <row r="1131" spans="1:11" outlineLevel="3" x14ac:dyDescent="0.2">
      <c r="A1131" s="6">
        <v>41409</v>
      </c>
      <c r="B1131" s="5" t="s">
        <v>25</v>
      </c>
      <c r="C1131" s="5" t="s">
        <v>18</v>
      </c>
      <c r="D1131" s="5" t="s">
        <v>32</v>
      </c>
      <c r="E1131" s="5" t="s">
        <v>36</v>
      </c>
      <c r="F1131" s="5">
        <v>2000</v>
      </c>
      <c r="G1131" s="7">
        <v>1920</v>
      </c>
      <c r="H1131" s="7">
        <v>20000</v>
      </c>
      <c r="I1131" s="8">
        <v>2.5000000000000001E-2</v>
      </c>
      <c r="J1131" s="9">
        <f>G1131*H1131*(1-I1131)</f>
        <v>37440000</v>
      </c>
      <c r="K1131" s="9">
        <f>J1131*1.16</f>
        <v>43430400</v>
      </c>
    </row>
    <row r="1132" spans="1:11" outlineLevel="2" x14ac:dyDescent="0.2">
      <c r="A1132" s="6"/>
      <c r="B1132" s="5" t="s">
        <v>90</v>
      </c>
      <c r="C1132" s="5"/>
      <c r="D1132" s="5"/>
      <c r="E1132" s="5"/>
      <c r="F1132" s="5"/>
      <c r="G1132" s="7"/>
      <c r="H1132" s="7"/>
      <c r="I1132" s="8"/>
      <c r="J1132" s="9">
        <f>SUBTOTAL(9,J1131:J1131)</f>
        <v>37440000</v>
      </c>
      <c r="K1132" s="9">
        <f>SUBTOTAL(9,K1131:K1131)</f>
        <v>43430400</v>
      </c>
    </row>
    <row r="1133" spans="1:11" outlineLevel="3" x14ac:dyDescent="0.2">
      <c r="A1133" s="6">
        <v>41409</v>
      </c>
      <c r="B1133" s="5" t="s">
        <v>27</v>
      </c>
      <c r="C1133" s="5" t="s">
        <v>24</v>
      </c>
      <c r="D1133" s="5" t="s">
        <v>32</v>
      </c>
      <c r="E1133" s="5" t="s">
        <v>36</v>
      </c>
      <c r="F1133" s="5">
        <v>1500</v>
      </c>
      <c r="G1133" s="7">
        <v>2880</v>
      </c>
      <c r="H1133" s="7">
        <v>15000</v>
      </c>
      <c r="I1133" s="8">
        <v>2.5000000000000001E-2</v>
      </c>
      <c r="J1133" s="9">
        <f>G1133*H1133*(1-I1133)</f>
        <v>42120000</v>
      </c>
      <c r="K1133" s="9">
        <f>J1133*1.16</f>
        <v>48859200</v>
      </c>
    </row>
    <row r="1134" spans="1:11" outlineLevel="2" x14ac:dyDescent="0.2">
      <c r="A1134" s="6"/>
      <c r="B1134" s="5" t="s">
        <v>89</v>
      </c>
      <c r="C1134" s="5"/>
      <c r="D1134" s="5"/>
      <c r="E1134" s="5"/>
      <c r="F1134" s="5"/>
      <c r="G1134" s="7"/>
      <c r="H1134" s="7"/>
      <c r="I1134" s="8"/>
      <c r="J1134" s="9">
        <f>SUBTOTAL(9,J1133:J1133)</f>
        <v>42120000</v>
      </c>
      <c r="K1134" s="9">
        <f>SUBTOTAL(9,K1133:K1133)</f>
        <v>48859200</v>
      </c>
    </row>
    <row r="1135" spans="1:11" outlineLevel="3" x14ac:dyDescent="0.2">
      <c r="A1135" s="6">
        <v>41409</v>
      </c>
      <c r="B1135" s="5" t="s">
        <v>26</v>
      </c>
      <c r="C1135" s="5" t="s">
        <v>12</v>
      </c>
      <c r="D1135" s="5" t="s">
        <v>32</v>
      </c>
      <c r="E1135" s="5" t="s">
        <v>36</v>
      </c>
      <c r="F1135" s="5">
        <v>3000</v>
      </c>
      <c r="G1135" s="7">
        <v>1470</v>
      </c>
      <c r="H1135" s="7">
        <v>30000</v>
      </c>
      <c r="I1135" s="8">
        <v>2.5000000000000001E-2</v>
      </c>
      <c r="J1135" s="9">
        <f>G1135*H1135*(1-I1135)</f>
        <v>42997500</v>
      </c>
      <c r="K1135" s="9">
        <f>J1135*1.16</f>
        <v>49877100</v>
      </c>
    </row>
    <row r="1136" spans="1:11" outlineLevel="2" x14ac:dyDescent="0.2">
      <c r="A1136" s="6"/>
      <c r="B1136" s="5" t="s">
        <v>93</v>
      </c>
      <c r="C1136" s="5"/>
      <c r="D1136" s="5"/>
      <c r="E1136" s="5"/>
      <c r="F1136" s="5"/>
      <c r="G1136" s="7"/>
      <c r="H1136" s="7"/>
      <c r="I1136" s="8"/>
      <c r="J1136" s="9">
        <f>SUBTOTAL(9,J1135:J1135)</f>
        <v>42997500</v>
      </c>
      <c r="K1136" s="9">
        <f>SUBTOTAL(9,K1135:K1135)</f>
        <v>49877100</v>
      </c>
    </row>
    <row r="1137" spans="1:11" outlineLevel="3" x14ac:dyDescent="0.2">
      <c r="A1137" s="6">
        <v>41409</v>
      </c>
      <c r="B1137" s="5" t="s">
        <v>27</v>
      </c>
      <c r="C1137" s="5" t="s">
        <v>10</v>
      </c>
      <c r="D1137" s="5" t="s">
        <v>32</v>
      </c>
      <c r="E1137" s="5" t="s">
        <v>36</v>
      </c>
      <c r="F1137" s="5">
        <v>3000</v>
      </c>
      <c r="G1137" s="7">
        <v>1680</v>
      </c>
      <c r="H1137" s="7">
        <v>30000</v>
      </c>
      <c r="I1137" s="8">
        <v>2.5000000000000001E-2</v>
      </c>
      <c r="J1137" s="9">
        <f>G1137*H1137*(1-I1137)</f>
        <v>49140000</v>
      </c>
      <c r="K1137" s="9">
        <f>J1137*1.16</f>
        <v>57002399.999999993</v>
      </c>
    </row>
    <row r="1138" spans="1:11" outlineLevel="2" x14ac:dyDescent="0.2">
      <c r="A1138" s="6"/>
      <c r="B1138" s="5" t="s">
        <v>89</v>
      </c>
      <c r="C1138" s="5"/>
      <c r="D1138" s="5"/>
      <c r="E1138" s="5"/>
      <c r="F1138" s="5"/>
      <c r="G1138" s="7"/>
      <c r="H1138" s="7"/>
      <c r="I1138" s="8"/>
      <c r="J1138" s="9">
        <f>SUBTOTAL(9,J1137:J1137)</f>
        <v>49140000</v>
      </c>
      <c r="K1138" s="9">
        <f>SUBTOTAL(9,K1137:K1137)</f>
        <v>57002399.999999993</v>
      </c>
    </row>
    <row r="1139" spans="1:11" outlineLevel="3" x14ac:dyDescent="0.2">
      <c r="A1139" s="6">
        <v>41409</v>
      </c>
      <c r="B1139" s="5" t="s">
        <v>28</v>
      </c>
      <c r="C1139" s="5" t="s">
        <v>24</v>
      </c>
      <c r="D1139" s="5" t="s">
        <v>32</v>
      </c>
      <c r="E1139" s="5" t="s">
        <v>36</v>
      </c>
      <c r="F1139" s="5">
        <v>2000</v>
      </c>
      <c r="G1139" s="7">
        <v>2760</v>
      </c>
      <c r="H1139" s="7">
        <v>20000</v>
      </c>
      <c r="I1139" s="8">
        <v>2.5000000000000001E-2</v>
      </c>
      <c r="J1139" s="9">
        <f>G1139*H1139*(1-I1139)</f>
        <v>53820000</v>
      </c>
      <c r="K1139" s="9">
        <f>J1139*1.16</f>
        <v>62431199.999999993</v>
      </c>
    </row>
    <row r="1140" spans="1:11" outlineLevel="2" x14ac:dyDescent="0.2">
      <c r="A1140" s="6"/>
      <c r="B1140" s="5" t="s">
        <v>91</v>
      </c>
      <c r="C1140" s="5"/>
      <c r="D1140" s="5"/>
      <c r="E1140" s="5"/>
      <c r="F1140" s="5"/>
      <c r="G1140" s="7"/>
      <c r="H1140" s="7"/>
      <c r="I1140" s="8"/>
      <c r="J1140" s="9">
        <f>SUBTOTAL(9,J1139:J1139)</f>
        <v>53820000</v>
      </c>
      <c r="K1140" s="9">
        <f>SUBTOTAL(9,K1139:K1139)</f>
        <v>62431199.999999993</v>
      </c>
    </row>
    <row r="1141" spans="1:11" outlineLevel="3" x14ac:dyDescent="0.2">
      <c r="A1141" s="6">
        <v>41409</v>
      </c>
      <c r="B1141" s="5" t="s">
        <v>25</v>
      </c>
      <c r="C1141" s="5" t="s">
        <v>13</v>
      </c>
      <c r="D1141" s="5" t="s">
        <v>32</v>
      </c>
      <c r="E1141" s="5" t="s">
        <v>36</v>
      </c>
      <c r="F1141" s="5">
        <v>3000</v>
      </c>
      <c r="G1141" s="7">
        <v>2520</v>
      </c>
      <c r="H1141" s="7">
        <v>30000</v>
      </c>
      <c r="I1141" s="8">
        <v>2.5000000000000001E-2</v>
      </c>
      <c r="J1141" s="9">
        <f>G1141*H1141*(1-I1141)</f>
        <v>73710000</v>
      </c>
      <c r="K1141" s="9">
        <f>J1141*1.16</f>
        <v>85503600</v>
      </c>
    </row>
    <row r="1142" spans="1:11" outlineLevel="2" x14ac:dyDescent="0.2">
      <c r="A1142" s="6"/>
      <c r="B1142" s="5" t="s">
        <v>90</v>
      </c>
      <c r="C1142" s="5"/>
      <c r="D1142" s="5"/>
      <c r="E1142" s="5"/>
      <c r="F1142" s="5"/>
      <c r="G1142" s="7"/>
      <c r="H1142" s="7"/>
      <c r="I1142" s="8"/>
      <c r="J1142" s="9">
        <f>SUBTOTAL(9,J1141:J1141)</f>
        <v>73710000</v>
      </c>
      <c r="K1142" s="9">
        <f>SUBTOTAL(9,K1141:K1141)</f>
        <v>85503600</v>
      </c>
    </row>
    <row r="1143" spans="1:11" outlineLevel="3" x14ac:dyDescent="0.2">
      <c r="A1143" s="6">
        <v>41409</v>
      </c>
      <c r="B1143" s="5" t="s">
        <v>28</v>
      </c>
      <c r="C1143" s="5" t="s">
        <v>23</v>
      </c>
      <c r="D1143" s="5" t="s">
        <v>32</v>
      </c>
      <c r="E1143" s="5" t="s">
        <v>36</v>
      </c>
      <c r="F1143" s="5">
        <v>3000</v>
      </c>
      <c r="G1143" s="7">
        <v>3360</v>
      </c>
      <c r="H1143" s="7">
        <v>30000</v>
      </c>
      <c r="I1143" s="8">
        <v>2.5000000000000001E-2</v>
      </c>
      <c r="J1143" s="9">
        <f>G1143*H1143*(1-I1143)</f>
        <v>98280000</v>
      </c>
      <c r="K1143" s="9">
        <f>J1143*1.16</f>
        <v>114004799.99999999</v>
      </c>
    </row>
    <row r="1144" spans="1:11" outlineLevel="2" x14ac:dyDescent="0.2">
      <c r="A1144" s="6"/>
      <c r="B1144" s="5" t="s">
        <v>91</v>
      </c>
      <c r="C1144" s="5"/>
      <c r="D1144" s="5"/>
      <c r="E1144" s="5"/>
      <c r="F1144" s="5"/>
      <c r="G1144" s="7"/>
      <c r="H1144" s="7"/>
      <c r="I1144" s="8"/>
      <c r="J1144" s="9">
        <f>SUBTOTAL(9,J1143:J1143)</f>
        <v>98280000</v>
      </c>
      <c r="K1144" s="9">
        <f>SUBTOTAL(9,K1143:K1143)</f>
        <v>114004799.99999999</v>
      </c>
    </row>
    <row r="1145" spans="1:11" outlineLevel="1" x14ac:dyDescent="0.2">
      <c r="A1145" s="6" t="s">
        <v>78</v>
      </c>
      <c r="B1145" s="5"/>
      <c r="C1145" s="5"/>
      <c r="D1145" s="5"/>
      <c r="E1145" s="5"/>
      <c r="F1145" s="5"/>
      <c r="G1145" s="7"/>
      <c r="H1145" s="7"/>
      <c r="I1145" s="8"/>
      <c r="J1145" s="9">
        <f>SUBTOTAL(9,J1070:J1143)</f>
        <v>676235625</v>
      </c>
      <c r="K1145" s="9">
        <f>SUBTOTAL(9,K1070:K1143)</f>
        <v>784433325</v>
      </c>
    </row>
    <row r="1146" spans="1:11" outlineLevel="3" x14ac:dyDescent="0.2">
      <c r="A1146" s="6">
        <v>41410</v>
      </c>
      <c r="B1146" s="5" t="s">
        <v>29</v>
      </c>
      <c r="C1146" s="5" t="s">
        <v>11</v>
      </c>
      <c r="D1146" s="5" t="s">
        <v>33</v>
      </c>
      <c r="E1146" s="5" t="s">
        <v>37</v>
      </c>
      <c r="F1146" s="5">
        <v>5000</v>
      </c>
      <c r="G1146" s="7">
        <v>10</v>
      </c>
      <c r="H1146" s="7">
        <v>5000</v>
      </c>
      <c r="I1146" s="8">
        <v>3.5000000000000003E-2</v>
      </c>
      <c r="J1146" s="9">
        <f>G1146*H1146*(1-I1146)</f>
        <v>48250</v>
      </c>
      <c r="K1146" s="9">
        <f>J1146*1.16</f>
        <v>55969.999999999993</v>
      </c>
    </row>
    <row r="1147" spans="1:11" outlineLevel="2" x14ac:dyDescent="0.2">
      <c r="A1147" s="6"/>
      <c r="B1147" s="5" t="s">
        <v>92</v>
      </c>
      <c r="C1147" s="5"/>
      <c r="D1147" s="5"/>
      <c r="E1147" s="5"/>
      <c r="F1147" s="5"/>
      <c r="G1147" s="7"/>
      <c r="H1147" s="7"/>
      <c r="I1147" s="8"/>
      <c r="J1147" s="9">
        <f>SUBTOTAL(9,J1146:J1146)</f>
        <v>48250</v>
      </c>
      <c r="K1147" s="9">
        <f>SUBTOTAL(9,K1146:K1146)</f>
        <v>55969.999999999993</v>
      </c>
    </row>
    <row r="1148" spans="1:11" outlineLevel="3" x14ac:dyDescent="0.2">
      <c r="A1148" s="6">
        <v>41410</v>
      </c>
      <c r="B1148" s="5" t="s">
        <v>28</v>
      </c>
      <c r="C1148" s="5" t="s">
        <v>11</v>
      </c>
      <c r="D1148" s="5" t="s">
        <v>33</v>
      </c>
      <c r="E1148" s="5" t="s">
        <v>37</v>
      </c>
      <c r="F1148" s="5">
        <v>500</v>
      </c>
      <c r="G1148" s="7">
        <v>40</v>
      </c>
      <c r="H1148" s="7">
        <v>5000</v>
      </c>
      <c r="I1148" s="8">
        <v>3.5000000000000003E-2</v>
      </c>
      <c r="J1148" s="9">
        <f>G1148*H1148*(1-I1148)</f>
        <v>193000</v>
      </c>
      <c r="K1148" s="9">
        <f>J1148*1.16</f>
        <v>223879.99999999997</v>
      </c>
    </row>
    <row r="1149" spans="1:11" outlineLevel="3" x14ac:dyDescent="0.2">
      <c r="A1149" s="6">
        <v>41410</v>
      </c>
      <c r="B1149" s="5" t="s">
        <v>28</v>
      </c>
      <c r="C1149" s="5" t="s">
        <v>20</v>
      </c>
      <c r="D1149" s="5" t="s">
        <v>33</v>
      </c>
      <c r="E1149" s="5" t="s">
        <v>37</v>
      </c>
      <c r="F1149" s="5">
        <v>1000</v>
      </c>
      <c r="G1149" s="7">
        <v>30</v>
      </c>
      <c r="H1149" s="7">
        <v>10000</v>
      </c>
      <c r="I1149" s="8">
        <v>3.5000000000000003E-2</v>
      </c>
      <c r="J1149" s="9">
        <f>G1149*H1149*(1-I1149)</f>
        <v>289500</v>
      </c>
      <c r="K1149" s="9">
        <f>J1149*1.16</f>
        <v>335820</v>
      </c>
    </row>
    <row r="1150" spans="1:11" outlineLevel="2" x14ac:dyDescent="0.2">
      <c r="A1150" s="6"/>
      <c r="B1150" s="5" t="s">
        <v>91</v>
      </c>
      <c r="C1150" s="5"/>
      <c r="D1150" s="5"/>
      <c r="E1150" s="5"/>
      <c r="F1150" s="5"/>
      <c r="G1150" s="7"/>
      <c r="H1150" s="7"/>
      <c r="I1150" s="8"/>
      <c r="J1150" s="9">
        <f>SUBTOTAL(9,J1148:J1149)</f>
        <v>482500</v>
      </c>
      <c r="K1150" s="9">
        <f>SUBTOTAL(9,K1148:K1149)</f>
        <v>559700</v>
      </c>
    </row>
    <row r="1151" spans="1:11" outlineLevel="3" x14ac:dyDescent="0.2">
      <c r="A1151" s="6">
        <v>41410</v>
      </c>
      <c r="B1151" s="5" t="s">
        <v>29</v>
      </c>
      <c r="C1151" s="5" t="s">
        <v>20</v>
      </c>
      <c r="D1151" s="5" t="s">
        <v>33</v>
      </c>
      <c r="E1151" s="5" t="s">
        <v>37</v>
      </c>
      <c r="F1151" s="5">
        <v>3000</v>
      </c>
      <c r="G1151" s="7">
        <v>10</v>
      </c>
      <c r="H1151" s="7">
        <v>30000</v>
      </c>
      <c r="I1151" s="8">
        <v>3.5000000000000003E-2</v>
      </c>
      <c r="J1151" s="9">
        <f>G1151*H1151*(1-I1151)</f>
        <v>289500</v>
      </c>
      <c r="K1151" s="9">
        <f>J1151*1.16</f>
        <v>335820</v>
      </c>
    </row>
    <row r="1152" spans="1:11" outlineLevel="2" x14ac:dyDescent="0.2">
      <c r="A1152" s="6"/>
      <c r="B1152" s="5" t="s">
        <v>92</v>
      </c>
      <c r="C1152" s="5"/>
      <c r="D1152" s="5"/>
      <c r="E1152" s="5"/>
      <c r="F1152" s="5"/>
      <c r="G1152" s="7"/>
      <c r="H1152" s="7"/>
      <c r="I1152" s="8"/>
      <c r="J1152" s="9">
        <f>SUBTOTAL(9,J1151:J1151)</f>
        <v>289500</v>
      </c>
      <c r="K1152" s="9">
        <f>SUBTOTAL(9,K1151:K1151)</f>
        <v>335820</v>
      </c>
    </row>
    <row r="1153" spans="1:11" outlineLevel="3" x14ac:dyDescent="0.2">
      <c r="A1153" s="6">
        <v>41410</v>
      </c>
      <c r="B1153" s="5" t="s">
        <v>25</v>
      </c>
      <c r="C1153" s="5" t="s">
        <v>11</v>
      </c>
      <c r="D1153" s="5" t="s">
        <v>33</v>
      </c>
      <c r="E1153" s="5" t="s">
        <v>37</v>
      </c>
      <c r="F1153" s="5">
        <v>250</v>
      </c>
      <c r="G1153" s="7">
        <v>150</v>
      </c>
      <c r="H1153" s="7">
        <v>2500</v>
      </c>
      <c r="I1153" s="8">
        <v>3.5000000000000003E-2</v>
      </c>
      <c r="J1153" s="9">
        <f>G1153*H1153*(1-I1153)</f>
        <v>361875</v>
      </c>
      <c r="K1153" s="9">
        <f>J1153*1.16</f>
        <v>419775</v>
      </c>
    </row>
    <row r="1154" spans="1:11" outlineLevel="2" x14ac:dyDescent="0.2">
      <c r="A1154" s="6"/>
      <c r="B1154" s="5" t="s">
        <v>90</v>
      </c>
      <c r="C1154" s="5"/>
      <c r="D1154" s="5"/>
      <c r="E1154" s="5"/>
      <c r="F1154" s="5"/>
      <c r="G1154" s="7"/>
      <c r="H1154" s="7"/>
      <c r="I1154" s="8"/>
      <c r="J1154" s="9">
        <f>SUBTOTAL(9,J1153:J1153)</f>
        <v>361875</v>
      </c>
      <c r="K1154" s="9">
        <f>SUBTOTAL(9,K1153:K1153)</f>
        <v>419775</v>
      </c>
    </row>
    <row r="1155" spans="1:11" outlineLevel="3" x14ac:dyDescent="0.2">
      <c r="A1155" s="6">
        <v>41410</v>
      </c>
      <c r="B1155" s="5" t="s">
        <v>26</v>
      </c>
      <c r="C1155" s="5" t="s">
        <v>16</v>
      </c>
      <c r="D1155" s="5" t="s">
        <v>33</v>
      </c>
      <c r="E1155" s="5" t="s">
        <v>37</v>
      </c>
      <c r="F1155" s="5">
        <v>500</v>
      </c>
      <c r="G1155" s="7">
        <v>125</v>
      </c>
      <c r="H1155" s="7">
        <v>5000</v>
      </c>
      <c r="I1155" s="8">
        <v>3.5000000000000003E-2</v>
      </c>
      <c r="J1155" s="9">
        <f>G1155*H1155*(1-I1155)</f>
        <v>603125</v>
      </c>
      <c r="K1155" s="9">
        <f>J1155*1.16</f>
        <v>699625</v>
      </c>
    </row>
    <row r="1156" spans="1:11" outlineLevel="2" x14ac:dyDescent="0.2">
      <c r="A1156" s="6"/>
      <c r="B1156" s="5" t="s">
        <v>93</v>
      </c>
      <c r="C1156" s="5"/>
      <c r="D1156" s="5"/>
      <c r="E1156" s="5"/>
      <c r="F1156" s="5"/>
      <c r="G1156" s="7"/>
      <c r="H1156" s="7"/>
      <c r="I1156" s="8"/>
      <c r="J1156" s="9">
        <f>SUBTOTAL(9,J1155:J1155)</f>
        <v>603125</v>
      </c>
      <c r="K1156" s="9">
        <f>SUBTOTAL(9,K1155:K1155)</f>
        <v>699625</v>
      </c>
    </row>
    <row r="1157" spans="1:11" outlineLevel="3" x14ac:dyDescent="0.2">
      <c r="A1157" s="6">
        <v>41410</v>
      </c>
      <c r="B1157" s="5" t="s">
        <v>25</v>
      </c>
      <c r="C1157" s="5" t="s">
        <v>20</v>
      </c>
      <c r="D1157" s="5" t="s">
        <v>33</v>
      </c>
      <c r="E1157" s="5" t="s">
        <v>37</v>
      </c>
      <c r="F1157" s="5">
        <v>500</v>
      </c>
      <c r="G1157" s="7">
        <v>150</v>
      </c>
      <c r="H1157" s="7">
        <v>5000</v>
      </c>
      <c r="I1157" s="8">
        <v>3.5000000000000003E-2</v>
      </c>
      <c r="J1157" s="9">
        <f>G1157*H1157*(1-I1157)</f>
        <v>723750</v>
      </c>
      <c r="K1157" s="9">
        <f>J1157*1.16</f>
        <v>839550</v>
      </c>
    </row>
    <row r="1158" spans="1:11" outlineLevel="2" x14ac:dyDescent="0.2">
      <c r="A1158" s="6"/>
      <c r="B1158" s="5" t="s">
        <v>90</v>
      </c>
      <c r="C1158" s="5"/>
      <c r="D1158" s="5"/>
      <c r="E1158" s="5"/>
      <c r="F1158" s="5"/>
      <c r="G1158" s="7"/>
      <c r="H1158" s="7"/>
      <c r="I1158" s="8"/>
      <c r="J1158" s="9">
        <f>SUBTOTAL(9,J1157:J1157)</f>
        <v>723750</v>
      </c>
      <c r="K1158" s="9">
        <f>SUBTOTAL(9,K1157:K1157)</f>
        <v>839550</v>
      </c>
    </row>
    <row r="1159" spans="1:11" outlineLevel="3" x14ac:dyDescent="0.2">
      <c r="A1159" s="6">
        <v>41410</v>
      </c>
      <c r="B1159" s="5" t="s">
        <v>27</v>
      </c>
      <c r="C1159" s="5" t="s">
        <v>15</v>
      </c>
      <c r="D1159" s="5" t="s">
        <v>33</v>
      </c>
      <c r="E1159" s="5" t="s">
        <v>37</v>
      </c>
      <c r="F1159" s="5">
        <v>2000</v>
      </c>
      <c r="G1159" s="7">
        <v>60</v>
      </c>
      <c r="H1159" s="7">
        <v>20000</v>
      </c>
      <c r="I1159" s="8">
        <v>3.5000000000000003E-2</v>
      </c>
      <c r="J1159" s="9">
        <f>G1159*H1159*(1-I1159)</f>
        <v>1158000</v>
      </c>
      <c r="K1159" s="9">
        <f>J1159*1.16</f>
        <v>1343280</v>
      </c>
    </row>
    <row r="1160" spans="1:11" outlineLevel="2" x14ac:dyDescent="0.2">
      <c r="A1160" s="6"/>
      <c r="B1160" s="5" t="s">
        <v>89</v>
      </c>
      <c r="C1160" s="5"/>
      <c r="D1160" s="5"/>
      <c r="E1160" s="5"/>
      <c r="F1160" s="5"/>
      <c r="G1160" s="7"/>
      <c r="H1160" s="7"/>
      <c r="I1160" s="8"/>
      <c r="J1160" s="9">
        <f>SUBTOTAL(9,J1159:J1159)</f>
        <v>1158000</v>
      </c>
      <c r="K1160" s="9">
        <f>SUBTOTAL(9,K1159:K1159)</f>
        <v>1343280</v>
      </c>
    </row>
    <row r="1161" spans="1:11" outlineLevel="3" x14ac:dyDescent="0.2">
      <c r="A1161" s="6">
        <v>41410</v>
      </c>
      <c r="B1161" s="5" t="s">
        <v>26</v>
      </c>
      <c r="C1161" s="5" t="s">
        <v>15</v>
      </c>
      <c r="D1161" s="5" t="s">
        <v>33</v>
      </c>
      <c r="E1161" s="5" t="s">
        <v>37</v>
      </c>
      <c r="F1161" s="5">
        <v>1500</v>
      </c>
      <c r="G1161" s="7">
        <v>80</v>
      </c>
      <c r="H1161" s="7">
        <v>15000</v>
      </c>
      <c r="I1161" s="8">
        <v>3.5000000000000003E-2</v>
      </c>
      <c r="J1161" s="9">
        <f>G1161*H1161*(1-I1161)</f>
        <v>1158000</v>
      </c>
      <c r="K1161" s="9">
        <f>J1161*1.16</f>
        <v>1343280</v>
      </c>
    </row>
    <row r="1162" spans="1:11" outlineLevel="3" x14ac:dyDescent="0.2">
      <c r="A1162" s="6">
        <v>41410</v>
      </c>
      <c r="B1162" s="5" t="s">
        <v>26</v>
      </c>
      <c r="C1162" s="5" t="s">
        <v>21</v>
      </c>
      <c r="D1162" s="5" t="s">
        <v>33</v>
      </c>
      <c r="E1162" s="5" t="s">
        <v>37</v>
      </c>
      <c r="F1162" s="5">
        <v>250</v>
      </c>
      <c r="G1162" s="7">
        <v>725</v>
      </c>
      <c r="H1162" s="7">
        <v>2500</v>
      </c>
      <c r="I1162" s="8">
        <v>3.5000000000000003E-2</v>
      </c>
      <c r="J1162" s="9">
        <f>G1162*H1162*(1-I1162)</f>
        <v>1749062.5</v>
      </c>
      <c r="K1162" s="9">
        <f>J1162*1.16</f>
        <v>2028912.4999999998</v>
      </c>
    </row>
    <row r="1163" spans="1:11" outlineLevel="2" x14ac:dyDescent="0.2">
      <c r="A1163" s="6"/>
      <c r="B1163" s="5" t="s">
        <v>93</v>
      </c>
      <c r="C1163" s="5"/>
      <c r="D1163" s="5"/>
      <c r="E1163" s="5"/>
      <c r="F1163" s="5"/>
      <c r="G1163" s="7"/>
      <c r="H1163" s="7"/>
      <c r="I1163" s="8"/>
      <c r="J1163" s="9">
        <f>SUBTOTAL(9,J1161:J1162)</f>
        <v>2907062.5</v>
      </c>
      <c r="K1163" s="9">
        <f>SUBTOTAL(9,K1161:K1162)</f>
        <v>3372192.5</v>
      </c>
    </row>
    <row r="1164" spans="1:11" outlineLevel="3" x14ac:dyDescent="0.2">
      <c r="A1164" s="6">
        <v>41410</v>
      </c>
      <c r="B1164" s="5" t="s">
        <v>28</v>
      </c>
      <c r="C1164" s="5" t="s">
        <v>12</v>
      </c>
      <c r="D1164" s="5" t="s">
        <v>33</v>
      </c>
      <c r="E1164" s="5" t="s">
        <v>37</v>
      </c>
      <c r="F1164" s="5">
        <v>250</v>
      </c>
      <c r="G1164" s="7">
        <v>1240</v>
      </c>
      <c r="H1164" s="7">
        <v>2500</v>
      </c>
      <c r="I1164" s="8">
        <v>3.5000000000000003E-2</v>
      </c>
      <c r="J1164" s="9">
        <f>G1164*H1164*(1-I1164)</f>
        <v>2991500</v>
      </c>
      <c r="K1164" s="9">
        <f>J1164*1.16</f>
        <v>3470139.9999999995</v>
      </c>
    </row>
    <row r="1165" spans="1:11" outlineLevel="2" x14ac:dyDescent="0.2">
      <c r="A1165" s="6"/>
      <c r="B1165" s="5" t="s">
        <v>91</v>
      </c>
      <c r="C1165" s="5"/>
      <c r="D1165" s="5"/>
      <c r="E1165" s="5"/>
      <c r="F1165" s="5"/>
      <c r="G1165" s="7"/>
      <c r="H1165" s="7"/>
      <c r="I1165" s="8"/>
      <c r="J1165" s="9">
        <f>SUBTOTAL(9,J1164:J1164)</f>
        <v>2991500</v>
      </c>
      <c r="K1165" s="9">
        <f>SUBTOTAL(9,K1164:K1164)</f>
        <v>3470139.9999999995</v>
      </c>
    </row>
    <row r="1166" spans="1:11" outlineLevel="3" x14ac:dyDescent="0.2">
      <c r="A1166" s="6">
        <v>41410</v>
      </c>
      <c r="B1166" s="5" t="s">
        <v>29</v>
      </c>
      <c r="C1166" s="5" t="s">
        <v>16</v>
      </c>
      <c r="D1166" s="5" t="s">
        <v>33</v>
      </c>
      <c r="E1166" s="5" t="s">
        <v>37</v>
      </c>
      <c r="F1166" s="5">
        <v>1000</v>
      </c>
      <c r="G1166" s="7">
        <v>365</v>
      </c>
      <c r="H1166" s="7">
        <v>10000</v>
      </c>
      <c r="I1166" s="8">
        <v>3.5000000000000003E-2</v>
      </c>
      <c r="J1166" s="9">
        <f>G1166*H1166*(1-I1166)</f>
        <v>3522250</v>
      </c>
      <c r="K1166" s="9">
        <f>J1166*1.16</f>
        <v>4085809.9999999995</v>
      </c>
    </row>
    <row r="1167" spans="1:11" outlineLevel="3" x14ac:dyDescent="0.2">
      <c r="A1167" s="6">
        <v>41410</v>
      </c>
      <c r="B1167" s="5" t="s">
        <v>29</v>
      </c>
      <c r="C1167" s="5" t="s">
        <v>10</v>
      </c>
      <c r="D1167" s="5" t="s">
        <v>33</v>
      </c>
      <c r="E1167" s="5" t="s">
        <v>37</v>
      </c>
      <c r="F1167" s="5">
        <v>250</v>
      </c>
      <c r="G1167" s="7">
        <v>1565</v>
      </c>
      <c r="H1167" s="7">
        <v>2500</v>
      </c>
      <c r="I1167" s="8">
        <v>3.5000000000000003E-2</v>
      </c>
      <c r="J1167" s="9">
        <f>G1167*H1167*(1-I1167)</f>
        <v>3775562.5</v>
      </c>
      <c r="K1167" s="9">
        <f>J1167*1.16</f>
        <v>4379652.5</v>
      </c>
    </row>
    <row r="1168" spans="1:11" outlineLevel="2" x14ac:dyDescent="0.2">
      <c r="A1168" s="6"/>
      <c r="B1168" s="5" t="s">
        <v>92</v>
      </c>
      <c r="C1168" s="5"/>
      <c r="D1168" s="5"/>
      <c r="E1168" s="5"/>
      <c r="F1168" s="5"/>
      <c r="G1168" s="7"/>
      <c r="H1168" s="7"/>
      <c r="I1168" s="8"/>
      <c r="J1168" s="9">
        <f>SUBTOTAL(9,J1166:J1167)</f>
        <v>7297812.5</v>
      </c>
      <c r="K1168" s="9">
        <f>SUBTOTAL(9,K1166:K1167)</f>
        <v>8465462.5</v>
      </c>
    </row>
    <row r="1169" spans="1:11" outlineLevel="3" x14ac:dyDescent="0.2">
      <c r="A1169" s="6">
        <v>41410</v>
      </c>
      <c r="B1169" s="5" t="s">
        <v>25</v>
      </c>
      <c r="C1169" s="5" t="s">
        <v>21</v>
      </c>
      <c r="D1169" s="5" t="s">
        <v>33</v>
      </c>
      <c r="E1169" s="5" t="s">
        <v>37</v>
      </c>
      <c r="F1169" s="5">
        <v>5000</v>
      </c>
      <c r="G1169" s="7">
        <v>845</v>
      </c>
      <c r="H1169" s="7">
        <v>5000</v>
      </c>
      <c r="I1169" s="8">
        <v>3.5000000000000003E-2</v>
      </c>
      <c r="J1169" s="9">
        <f>G1169*H1169*(1-I1169)</f>
        <v>4077125</v>
      </c>
      <c r="K1169" s="9">
        <f>J1169*1.16</f>
        <v>4729465</v>
      </c>
    </row>
    <row r="1170" spans="1:11" outlineLevel="2" x14ac:dyDescent="0.2">
      <c r="A1170" s="6"/>
      <c r="B1170" s="5" t="s">
        <v>90</v>
      </c>
      <c r="C1170" s="5"/>
      <c r="D1170" s="5"/>
      <c r="E1170" s="5"/>
      <c r="F1170" s="5"/>
      <c r="G1170" s="7"/>
      <c r="H1170" s="7"/>
      <c r="I1170" s="8"/>
      <c r="J1170" s="9">
        <f>SUBTOTAL(9,J1169:J1169)</f>
        <v>4077125</v>
      </c>
      <c r="K1170" s="9">
        <f>SUBTOTAL(9,K1169:K1169)</f>
        <v>4729465</v>
      </c>
    </row>
    <row r="1171" spans="1:11" outlineLevel="3" x14ac:dyDescent="0.2">
      <c r="A1171" s="6">
        <v>41410</v>
      </c>
      <c r="B1171" s="5" t="s">
        <v>29</v>
      </c>
      <c r="C1171" s="5" t="s">
        <v>21</v>
      </c>
      <c r="D1171" s="5" t="s">
        <v>33</v>
      </c>
      <c r="E1171" s="5" t="s">
        <v>37</v>
      </c>
      <c r="F1171" s="5">
        <v>500</v>
      </c>
      <c r="G1171" s="7">
        <v>965</v>
      </c>
      <c r="H1171" s="7">
        <v>5000</v>
      </c>
      <c r="I1171" s="8">
        <v>3.5000000000000003E-2</v>
      </c>
      <c r="J1171" s="9">
        <f>G1171*H1171*(1-I1171)</f>
        <v>4656125</v>
      </c>
      <c r="K1171" s="9">
        <f>J1171*1.16</f>
        <v>5401105</v>
      </c>
    </row>
    <row r="1172" spans="1:11" outlineLevel="2" x14ac:dyDescent="0.2">
      <c r="A1172" s="6"/>
      <c r="B1172" s="5" t="s">
        <v>92</v>
      </c>
      <c r="C1172" s="5"/>
      <c r="D1172" s="5"/>
      <c r="E1172" s="5"/>
      <c r="F1172" s="5"/>
      <c r="G1172" s="7"/>
      <c r="H1172" s="7"/>
      <c r="I1172" s="8"/>
      <c r="J1172" s="9">
        <f>SUBTOTAL(9,J1171:J1171)</f>
        <v>4656125</v>
      </c>
      <c r="K1172" s="9">
        <f>SUBTOTAL(9,K1171:K1171)</f>
        <v>5401105</v>
      </c>
    </row>
    <row r="1173" spans="1:11" outlineLevel="3" x14ac:dyDescent="0.2">
      <c r="A1173" s="6">
        <v>41410</v>
      </c>
      <c r="B1173" s="5" t="s">
        <v>26</v>
      </c>
      <c r="C1173" s="5" t="s">
        <v>14</v>
      </c>
      <c r="D1173" s="5" t="s">
        <v>33</v>
      </c>
      <c r="E1173" s="5" t="s">
        <v>37</v>
      </c>
      <c r="F1173" s="5">
        <v>1000</v>
      </c>
      <c r="G1173" s="7">
        <v>520</v>
      </c>
      <c r="H1173" s="7">
        <v>10000</v>
      </c>
      <c r="I1173" s="8">
        <v>3.5000000000000003E-2</v>
      </c>
      <c r="J1173" s="9">
        <f>G1173*H1173*(1-I1173)</f>
        <v>5018000</v>
      </c>
      <c r="K1173" s="9">
        <f>J1173*1.16</f>
        <v>5820880</v>
      </c>
    </row>
    <row r="1174" spans="1:11" outlineLevel="2" x14ac:dyDescent="0.2">
      <c r="A1174" s="6"/>
      <c r="B1174" s="5" t="s">
        <v>93</v>
      </c>
      <c r="C1174" s="5"/>
      <c r="D1174" s="5"/>
      <c r="E1174" s="5"/>
      <c r="F1174" s="5"/>
      <c r="G1174" s="7"/>
      <c r="H1174" s="7"/>
      <c r="I1174" s="8"/>
      <c r="J1174" s="9">
        <f>SUBTOTAL(9,J1173:J1173)</f>
        <v>5018000</v>
      </c>
      <c r="K1174" s="9">
        <f>SUBTOTAL(9,K1173:K1173)</f>
        <v>5820880</v>
      </c>
    </row>
    <row r="1175" spans="1:11" outlineLevel="3" x14ac:dyDescent="0.2">
      <c r="A1175" s="6">
        <v>41410</v>
      </c>
      <c r="B1175" s="5" t="s">
        <v>27</v>
      </c>
      <c r="C1175" s="5" t="s">
        <v>13</v>
      </c>
      <c r="D1175" s="5" t="s">
        <v>33</v>
      </c>
      <c r="E1175" s="5" t="s">
        <v>37</v>
      </c>
      <c r="F1175" s="5">
        <v>250</v>
      </c>
      <c r="G1175" s="7">
        <v>2405</v>
      </c>
      <c r="H1175" s="7">
        <v>2500</v>
      </c>
      <c r="I1175" s="8">
        <v>3.5000000000000003E-2</v>
      </c>
      <c r="J1175" s="9">
        <f>G1175*H1175*(1-I1175)</f>
        <v>5802062.5</v>
      </c>
      <c r="K1175" s="9">
        <f>J1175*1.16</f>
        <v>6730392.5</v>
      </c>
    </row>
    <row r="1176" spans="1:11" outlineLevel="2" x14ac:dyDescent="0.2">
      <c r="A1176" s="6"/>
      <c r="B1176" s="5" t="s">
        <v>89</v>
      </c>
      <c r="C1176" s="5"/>
      <c r="D1176" s="5"/>
      <c r="E1176" s="5"/>
      <c r="F1176" s="5"/>
      <c r="G1176" s="7"/>
      <c r="H1176" s="7"/>
      <c r="I1176" s="8"/>
      <c r="J1176" s="9">
        <f>SUBTOTAL(9,J1175:J1175)</f>
        <v>5802062.5</v>
      </c>
      <c r="K1176" s="9">
        <f>SUBTOTAL(9,K1175:K1175)</f>
        <v>6730392.5</v>
      </c>
    </row>
    <row r="1177" spans="1:11" outlineLevel="3" x14ac:dyDescent="0.2">
      <c r="A1177" s="6">
        <v>41410</v>
      </c>
      <c r="B1177" s="5" t="s">
        <v>25</v>
      </c>
      <c r="C1177" s="5" t="s">
        <v>16</v>
      </c>
      <c r="D1177" s="5" t="s">
        <v>33</v>
      </c>
      <c r="E1177" s="5" t="s">
        <v>37</v>
      </c>
      <c r="F1177" s="5">
        <v>3000</v>
      </c>
      <c r="G1177" s="7">
        <v>245</v>
      </c>
      <c r="H1177" s="7">
        <v>30000</v>
      </c>
      <c r="I1177" s="8">
        <v>3.5000000000000003E-2</v>
      </c>
      <c r="J1177" s="9">
        <f>G1177*H1177*(1-I1177)</f>
        <v>7092750</v>
      </c>
      <c r="K1177" s="9">
        <f>J1177*1.16</f>
        <v>8227589.9999999991</v>
      </c>
    </row>
    <row r="1178" spans="1:11" outlineLevel="2" x14ac:dyDescent="0.2">
      <c r="A1178" s="6"/>
      <c r="B1178" s="5" t="s">
        <v>90</v>
      </c>
      <c r="C1178" s="5"/>
      <c r="D1178" s="5"/>
      <c r="E1178" s="5"/>
      <c r="F1178" s="5"/>
      <c r="G1178" s="7"/>
      <c r="H1178" s="7"/>
      <c r="I1178" s="8"/>
      <c r="J1178" s="9">
        <f>SUBTOTAL(9,J1177:J1177)</f>
        <v>7092750</v>
      </c>
      <c r="K1178" s="9">
        <f>SUBTOTAL(9,K1177:K1177)</f>
        <v>8227589.9999999991</v>
      </c>
    </row>
    <row r="1179" spans="1:11" outlineLevel="3" x14ac:dyDescent="0.2">
      <c r="A1179" s="6">
        <v>41410</v>
      </c>
      <c r="B1179" s="5" t="s">
        <v>27</v>
      </c>
      <c r="C1179" s="5" t="s">
        <v>12</v>
      </c>
      <c r="D1179" s="5" t="s">
        <v>33</v>
      </c>
      <c r="E1179" s="5" t="s">
        <v>37</v>
      </c>
      <c r="F1179" s="5">
        <v>5000</v>
      </c>
      <c r="G1179" s="7">
        <v>1480</v>
      </c>
      <c r="H1179" s="7">
        <v>5000</v>
      </c>
      <c r="I1179" s="8">
        <v>3.5000000000000003E-2</v>
      </c>
      <c r="J1179" s="9">
        <f>G1179*H1179*(1-I1179)</f>
        <v>7141000</v>
      </c>
      <c r="K1179" s="9">
        <f>J1179*1.16</f>
        <v>8283559.9999999991</v>
      </c>
    </row>
    <row r="1180" spans="1:11" outlineLevel="2" x14ac:dyDescent="0.2">
      <c r="A1180" s="6"/>
      <c r="B1180" s="5" t="s">
        <v>89</v>
      </c>
      <c r="C1180" s="5"/>
      <c r="D1180" s="5"/>
      <c r="E1180" s="5"/>
      <c r="F1180" s="5"/>
      <c r="G1180" s="7"/>
      <c r="H1180" s="7"/>
      <c r="I1180" s="8"/>
      <c r="J1180" s="9">
        <f>SUBTOTAL(9,J1179:J1179)</f>
        <v>7141000</v>
      </c>
      <c r="K1180" s="9">
        <f>SUBTOTAL(9,K1179:K1179)</f>
        <v>8283559.9999999991</v>
      </c>
    </row>
    <row r="1181" spans="1:11" outlineLevel="3" x14ac:dyDescent="0.2">
      <c r="A1181" s="6">
        <v>41410</v>
      </c>
      <c r="B1181" s="5" t="s">
        <v>25</v>
      </c>
      <c r="C1181" s="5" t="s">
        <v>23</v>
      </c>
      <c r="D1181" s="5" t="s">
        <v>33</v>
      </c>
      <c r="E1181" s="5" t="s">
        <v>37</v>
      </c>
      <c r="F1181" s="5">
        <v>250</v>
      </c>
      <c r="G1181" s="7">
        <v>3245</v>
      </c>
      <c r="H1181" s="7">
        <v>2500</v>
      </c>
      <c r="I1181" s="8">
        <v>3.5000000000000003E-2</v>
      </c>
      <c r="J1181" s="9">
        <f>G1181*H1181*(1-I1181)</f>
        <v>7828562.5</v>
      </c>
      <c r="K1181" s="9">
        <f>J1181*1.16</f>
        <v>9081132.5</v>
      </c>
    </row>
    <row r="1182" spans="1:11" outlineLevel="2" x14ac:dyDescent="0.2">
      <c r="A1182" s="6"/>
      <c r="B1182" s="5" t="s">
        <v>90</v>
      </c>
      <c r="C1182" s="5"/>
      <c r="D1182" s="5"/>
      <c r="E1182" s="5"/>
      <c r="F1182" s="5"/>
      <c r="G1182" s="7"/>
      <c r="H1182" s="7"/>
      <c r="I1182" s="8"/>
      <c r="J1182" s="9">
        <f>SUBTOTAL(9,J1181:J1181)</f>
        <v>7828562.5</v>
      </c>
      <c r="K1182" s="9">
        <f>SUBTOTAL(9,K1181:K1181)</f>
        <v>9081132.5</v>
      </c>
    </row>
    <row r="1183" spans="1:11" outlineLevel="3" x14ac:dyDescent="0.2">
      <c r="A1183" s="6">
        <v>41410</v>
      </c>
      <c r="B1183" s="5" t="s">
        <v>27</v>
      </c>
      <c r="C1183" s="5" t="s">
        <v>14</v>
      </c>
      <c r="D1183" s="5" t="s">
        <v>33</v>
      </c>
      <c r="E1183" s="5" t="s">
        <v>37</v>
      </c>
      <c r="F1183" s="5">
        <v>3000</v>
      </c>
      <c r="G1183" s="7">
        <v>280</v>
      </c>
      <c r="H1183" s="7">
        <v>30000</v>
      </c>
      <c r="I1183" s="8">
        <v>3.5000000000000003E-2</v>
      </c>
      <c r="J1183" s="9">
        <f>G1183*H1183*(1-I1183)</f>
        <v>8106000</v>
      </c>
      <c r="K1183" s="9">
        <f>J1183*1.16</f>
        <v>9402960</v>
      </c>
    </row>
    <row r="1184" spans="1:11" outlineLevel="2" x14ac:dyDescent="0.2">
      <c r="A1184" s="6"/>
      <c r="B1184" s="5" t="s">
        <v>89</v>
      </c>
      <c r="C1184" s="5"/>
      <c r="D1184" s="5"/>
      <c r="E1184" s="5"/>
      <c r="F1184" s="5"/>
      <c r="G1184" s="7"/>
      <c r="H1184" s="7"/>
      <c r="I1184" s="8"/>
      <c r="J1184" s="9">
        <f>SUBTOTAL(9,J1183:J1183)</f>
        <v>8106000</v>
      </c>
      <c r="K1184" s="9">
        <f>SUBTOTAL(9,K1183:K1183)</f>
        <v>9402960</v>
      </c>
    </row>
    <row r="1185" spans="1:11" outlineLevel="3" x14ac:dyDescent="0.2">
      <c r="A1185" s="6">
        <v>41410</v>
      </c>
      <c r="B1185" s="5" t="s">
        <v>28</v>
      </c>
      <c r="C1185" s="5" t="s">
        <v>10</v>
      </c>
      <c r="D1185" s="5" t="s">
        <v>33</v>
      </c>
      <c r="E1185" s="5" t="s">
        <v>37</v>
      </c>
      <c r="F1185" s="5">
        <v>5000</v>
      </c>
      <c r="G1185" s="7">
        <v>1685</v>
      </c>
      <c r="H1185" s="7">
        <v>5000</v>
      </c>
      <c r="I1185" s="8">
        <v>3.5000000000000003E-2</v>
      </c>
      <c r="J1185" s="9">
        <f>G1185*H1185*(1-I1185)</f>
        <v>8130125</v>
      </c>
      <c r="K1185" s="9">
        <f>J1185*1.16</f>
        <v>9430945</v>
      </c>
    </row>
    <row r="1186" spans="1:11" outlineLevel="2" x14ac:dyDescent="0.2">
      <c r="A1186" s="6"/>
      <c r="B1186" s="5" t="s">
        <v>91</v>
      </c>
      <c r="C1186" s="5"/>
      <c r="D1186" s="5"/>
      <c r="E1186" s="5"/>
      <c r="F1186" s="5"/>
      <c r="G1186" s="7"/>
      <c r="H1186" s="7"/>
      <c r="I1186" s="8"/>
      <c r="J1186" s="9">
        <f>SUBTOTAL(9,J1185:J1185)</f>
        <v>8130125</v>
      </c>
      <c r="K1186" s="9">
        <f>SUBTOTAL(9,K1185:K1185)</f>
        <v>9430945</v>
      </c>
    </row>
    <row r="1187" spans="1:11" outlineLevel="3" x14ac:dyDescent="0.2">
      <c r="A1187" s="6">
        <v>41410</v>
      </c>
      <c r="B1187" s="5" t="s">
        <v>27</v>
      </c>
      <c r="C1187" s="5" t="s">
        <v>18</v>
      </c>
      <c r="D1187" s="5" t="s">
        <v>33</v>
      </c>
      <c r="E1187" s="5" t="s">
        <v>37</v>
      </c>
      <c r="F1187" s="5">
        <v>500</v>
      </c>
      <c r="G1187" s="7">
        <v>1805</v>
      </c>
      <c r="H1187" s="7">
        <v>5000</v>
      </c>
      <c r="I1187" s="8">
        <v>3.5000000000000003E-2</v>
      </c>
      <c r="J1187" s="9">
        <f>G1187*H1187*(1-I1187)</f>
        <v>8709125</v>
      </c>
      <c r="K1187" s="9">
        <f>J1187*1.16</f>
        <v>10102585</v>
      </c>
    </row>
    <row r="1188" spans="1:11" outlineLevel="3" x14ac:dyDescent="0.2">
      <c r="A1188" s="6">
        <v>41410</v>
      </c>
      <c r="B1188" s="5" t="s">
        <v>27</v>
      </c>
      <c r="C1188" s="5" t="s">
        <v>19</v>
      </c>
      <c r="D1188" s="5" t="s">
        <v>33</v>
      </c>
      <c r="E1188" s="5" t="s">
        <v>37</v>
      </c>
      <c r="F1188" s="5">
        <v>1500</v>
      </c>
      <c r="G1188" s="7">
        <v>605</v>
      </c>
      <c r="H1188" s="7">
        <v>15000</v>
      </c>
      <c r="I1188" s="8">
        <v>3.5000000000000003E-2</v>
      </c>
      <c r="J1188" s="9">
        <f>G1188*H1188*(1-I1188)</f>
        <v>8757375</v>
      </c>
      <c r="K1188" s="9">
        <f>J1188*1.16</f>
        <v>10158555</v>
      </c>
    </row>
    <row r="1189" spans="1:11" outlineLevel="2" x14ac:dyDescent="0.2">
      <c r="A1189" s="6"/>
      <c r="B1189" s="5" t="s">
        <v>89</v>
      </c>
      <c r="C1189" s="5"/>
      <c r="D1189" s="5"/>
      <c r="E1189" s="5"/>
      <c r="F1189" s="5"/>
      <c r="G1189" s="7"/>
      <c r="H1189" s="7"/>
      <c r="I1189" s="8"/>
      <c r="J1189" s="9">
        <f>SUBTOTAL(9,J1187:J1188)</f>
        <v>17466500</v>
      </c>
      <c r="K1189" s="9">
        <f>SUBTOTAL(9,K1187:K1188)</f>
        <v>20261140</v>
      </c>
    </row>
    <row r="1190" spans="1:11" outlineLevel="3" x14ac:dyDescent="0.2">
      <c r="A1190" s="6">
        <v>41410</v>
      </c>
      <c r="B1190" s="5" t="s">
        <v>28</v>
      </c>
      <c r="C1190" s="5" t="s">
        <v>19</v>
      </c>
      <c r="D1190" s="5" t="s">
        <v>33</v>
      </c>
      <c r="E1190" s="5" t="s">
        <v>37</v>
      </c>
      <c r="F1190" s="5">
        <v>2000</v>
      </c>
      <c r="G1190" s="7">
        <v>485</v>
      </c>
      <c r="H1190" s="7">
        <v>20000</v>
      </c>
      <c r="I1190" s="8">
        <v>3.5000000000000003E-2</v>
      </c>
      <c r="J1190" s="9">
        <f>G1190*H1190*(1-I1190)</f>
        <v>9360500</v>
      </c>
      <c r="K1190" s="9">
        <f>J1190*1.16</f>
        <v>10858180</v>
      </c>
    </row>
    <row r="1191" spans="1:11" outlineLevel="2" x14ac:dyDescent="0.2">
      <c r="A1191" s="6"/>
      <c r="B1191" s="5" t="s">
        <v>91</v>
      </c>
      <c r="C1191" s="5"/>
      <c r="D1191" s="5"/>
      <c r="E1191" s="5"/>
      <c r="F1191" s="5"/>
      <c r="G1191" s="7"/>
      <c r="H1191" s="7"/>
      <c r="I1191" s="8"/>
      <c r="J1191" s="9">
        <f>SUBTOTAL(9,J1190:J1190)</f>
        <v>9360500</v>
      </c>
      <c r="K1191" s="9">
        <f>SUBTOTAL(9,K1190:K1190)</f>
        <v>10858180</v>
      </c>
    </row>
    <row r="1192" spans="1:11" outlineLevel="3" x14ac:dyDescent="0.2">
      <c r="A1192" s="6">
        <v>41410</v>
      </c>
      <c r="B1192" s="5" t="s">
        <v>27</v>
      </c>
      <c r="C1192" s="5" t="s">
        <v>17</v>
      </c>
      <c r="D1192" s="5" t="s">
        <v>33</v>
      </c>
      <c r="E1192" s="5" t="s">
        <v>37</v>
      </c>
      <c r="F1192" s="5">
        <v>1000</v>
      </c>
      <c r="G1192" s="7">
        <v>1205</v>
      </c>
      <c r="H1192" s="7">
        <v>10000</v>
      </c>
      <c r="I1192" s="8">
        <v>3.5000000000000003E-2</v>
      </c>
      <c r="J1192" s="9">
        <f>G1192*H1192*(1-I1192)</f>
        <v>11628250</v>
      </c>
      <c r="K1192" s="9">
        <f>J1192*1.16</f>
        <v>13488770</v>
      </c>
    </row>
    <row r="1193" spans="1:11" outlineLevel="2" x14ac:dyDescent="0.2">
      <c r="A1193" s="6"/>
      <c r="B1193" s="5" t="s">
        <v>89</v>
      </c>
      <c r="C1193" s="5"/>
      <c r="D1193" s="5"/>
      <c r="E1193" s="5"/>
      <c r="F1193" s="5"/>
      <c r="G1193" s="7"/>
      <c r="H1193" s="7"/>
      <c r="I1193" s="8"/>
      <c r="J1193" s="9">
        <f>SUBTOTAL(9,J1192:J1192)</f>
        <v>11628250</v>
      </c>
      <c r="K1193" s="9">
        <f>SUBTOTAL(9,K1192:K1192)</f>
        <v>13488770</v>
      </c>
    </row>
    <row r="1194" spans="1:11" outlineLevel="3" x14ac:dyDescent="0.2">
      <c r="A1194" s="6">
        <v>41410</v>
      </c>
      <c r="B1194" s="5" t="s">
        <v>26</v>
      </c>
      <c r="C1194" s="5" t="s">
        <v>13</v>
      </c>
      <c r="D1194" s="5" t="s">
        <v>33</v>
      </c>
      <c r="E1194" s="5" t="s">
        <v>37</v>
      </c>
      <c r="F1194" s="5">
        <v>5000</v>
      </c>
      <c r="G1194" s="7">
        <v>2525</v>
      </c>
      <c r="H1194" s="7">
        <v>5000</v>
      </c>
      <c r="I1194" s="8">
        <v>3.5000000000000003E-2</v>
      </c>
      <c r="J1194" s="9">
        <f>G1194*H1194*(1-I1194)</f>
        <v>12183125</v>
      </c>
      <c r="K1194" s="9">
        <f>J1194*1.16</f>
        <v>14132424.999999998</v>
      </c>
    </row>
    <row r="1195" spans="1:11" outlineLevel="2" x14ac:dyDescent="0.2">
      <c r="A1195" s="6"/>
      <c r="B1195" s="5" t="s">
        <v>93</v>
      </c>
      <c r="C1195" s="5"/>
      <c r="D1195" s="5"/>
      <c r="E1195" s="5"/>
      <c r="F1195" s="5"/>
      <c r="G1195" s="7"/>
      <c r="H1195" s="7"/>
      <c r="I1195" s="8"/>
      <c r="J1195" s="9">
        <f>SUBTOTAL(9,J1194:J1194)</f>
        <v>12183125</v>
      </c>
      <c r="K1195" s="9">
        <f>SUBTOTAL(9,K1194:K1194)</f>
        <v>14132424.999999998</v>
      </c>
    </row>
    <row r="1196" spans="1:11" outlineLevel="3" x14ac:dyDescent="0.2">
      <c r="A1196" s="6">
        <v>41410</v>
      </c>
      <c r="B1196" s="5" t="s">
        <v>25</v>
      </c>
      <c r="C1196" s="5" t="s">
        <v>13</v>
      </c>
      <c r="D1196" s="5" t="s">
        <v>33</v>
      </c>
      <c r="E1196" s="5" t="s">
        <v>37</v>
      </c>
      <c r="F1196" s="5">
        <v>500</v>
      </c>
      <c r="G1196" s="7">
        <v>2645</v>
      </c>
      <c r="H1196" s="7">
        <v>5000</v>
      </c>
      <c r="I1196" s="8">
        <v>3.5000000000000003E-2</v>
      </c>
      <c r="J1196" s="9">
        <f>G1196*H1196*(1-I1196)</f>
        <v>12762125</v>
      </c>
      <c r="K1196" s="9">
        <f>J1196*1.16</f>
        <v>14804064.999999998</v>
      </c>
    </row>
    <row r="1197" spans="1:11" outlineLevel="2" x14ac:dyDescent="0.2">
      <c r="A1197" s="6"/>
      <c r="B1197" s="5" t="s">
        <v>90</v>
      </c>
      <c r="C1197" s="5"/>
      <c r="D1197" s="5"/>
      <c r="E1197" s="5"/>
      <c r="F1197" s="5"/>
      <c r="G1197" s="7"/>
      <c r="H1197" s="7"/>
      <c r="I1197" s="8"/>
      <c r="J1197" s="9">
        <f>SUBTOTAL(9,J1196:J1196)</f>
        <v>12762125</v>
      </c>
      <c r="K1197" s="9">
        <f>SUBTOTAL(9,K1196:K1196)</f>
        <v>14804064.999999998</v>
      </c>
    </row>
    <row r="1198" spans="1:11" outlineLevel="3" x14ac:dyDescent="0.2">
      <c r="A1198" s="6">
        <v>41410</v>
      </c>
      <c r="B1198" s="5" t="s">
        <v>29</v>
      </c>
      <c r="C1198" s="5" t="s">
        <v>12</v>
      </c>
      <c r="D1198" s="5" t="s">
        <v>33</v>
      </c>
      <c r="E1198" s="5" t="s">
        <v>37</v>
      </c>
      <c r="F1198" s="5">
        <v>1500</v>
      </c>
      <c r="G1198" s="7">
        <v>1000</v>
      </c>
      <c r="H1198" s="7">
        <v>15000</v>
      </c>
      <c r="I1198" s="8">
        <v>3.5000000000000003E-2</v>
      </c>
      <c r="J1198" s="9">
        <f>G1198*H1198*(1-I1198)</f>
        <v>14475000</v>
      </c>
      <c r="K1198" s="9">
        <f>J1198*1.16</f>
        <v>16791000</v>
      </c>
    </row>
    <row r="1199" spans="1:11" outlineLevel="2" x14ac:dyDescent="0.2">
      <c r="A1199" s="6"/>
      <c r="B1199" s="5" t="s">
        <v>92</v>
      </c>
      <c r="C1199" s="5"/>
      <c r="D1199" s="5"/>
      <c r="E1199" s="5"/>
      <c r="F1199" s="5"/>
      <c r="G1199" s="7"/>
      <c r="H1199" s="7"/>
      <c r="I1199" s="8"/>
      <c r="J1199" s="9">
        <f>SUBTOTAL(9,J1198:J1198)</f>
        <v>14475000</v>
      </c>
      <c r="K1199" s="9">
        <f>SUBTOTAL(9,K1198:K1198)</f>
        <v>16791000</v>
      </c>
    </row>
    <row r="1200" spans="1:11" outlineLevel="3" x14ac:dyDescent="0.2">
      <c r="A1200" s="6">
        <v>41410</v>
      </c>
      <c r="B1200" s="5" t="s">
        <v>25</v>
      </c>
      <c r="C1200" s="5" t="s">
        <v>14</v>
      </c>
      <c r="D1200" s="5" t="s">
        <v>33</v>
      </c>
      <c r="E1200" s="5" t="s">
        <v>37</v>
      </c>
      <c r="F1200" s="5">
        <v>2000</v>
      </c>
      <c r="G1200" s="7">
        <v>760</v>
      </c>
      <c r="H1200" s="7">
        <v>20000</v>
      </c>
      <c r="I1200" s="8">
        <v>3.5000000000000003E-2</v>
      </c>
      <c r="J1200" s="9">
        <f>G1200*H1200*(1-I1200)</f>
        <v>14668000</v>
      </c>
      <c r="K1200" s="9">
        <f>J1200*1.16</f>
        <v>17014880</v>
      </c>
    </row>
    <row r="1201" spans="1:11" outlineLevel="3" x14ac:dyDescent="0.2">
      <c r="A1201" s="6">
        <v>41410</v>
      </c>
      <c r="B1201" s="5" t="s">
        <v>25</v>
      </c>
      <c r="C1201" s="5" t="s">
        <v>22</v>
      </c>
      <c r="D1201" s="5" t="s">
        <v>33</v>
      </c>
      <c r="E1201" s="5" t="s">
        <v>37</v>
      </c>
      <c r="F1201" s="5">
        <v>1000</v>
      </c>
      <c r="G1201" s="7">
        <v>2045</v>
      </c>
      <c r="H1201" s="7">
        <v>10000</v>
      </c>
      <c r="I1201" s="8">
        <v>3.5000000000000003E-2</v>
      </c>
      <c r="J1201" s="9">
        <f>G1201*H1201*(1-I1201)</f>
        <v>19734250</v>
      </c>
      <c r="K1201" s="9">
        <f>J1201*1.16</f>
        <v>22891730</v>
      </c>
    </row>
    <row r="1202" spans="1:11" outlineLevel="3" x14ac:dyDescent="0.2">
      <c r="A1202" s="6">
        <v>41410</v>
      </c>
      <c r="B1202" s="5" t="s">
        <v>25</v>
      </c>
      <c r="C1202" s="5" t="s">
        <v>10</v>
      </c>
      <c r="D1202" s="5" t="s">
        <v>33</v>
      </c>
      <c r="E1202" s="5" t="s">
        <v>37</v>
      </c>
      <c r="F1202" s="5">
        <v>1500</v>
      </c>
      <c r="G1202" s="7">
        <v>1445</v>
      </c>
      <c r="H1202" s="7">
        <v>15000</v>
      </c>
      <c r="I1202" s="8">
        <v>3.5000000000000003E-2</v>
      </c>
      <c r="J1202" s="9">
        <f>G1202*H1202*(1-I1202)</f>
        <v>20916375</v>
      </c>
      <c r="K1202" s="9">
        <f>J1202*1.16</f>
        <v>24262995</v>
      </c>
    </row>
    <row r="1203" spans="1:11" outlineLevel="2" x14ac:dyDescent="0.2">
      <c r="A1203" s="6"/>
      <c r="B1203" s="5" t="s">
        <v>90</v>
      </c>
      <c r="C1203" s="5"/>
      <c r="D1203" s="5"/>
      <c r="E1203" s="5"/>
      <c r="F1203" s="5"/>
      <c r="G1203" s="7"/>
      <c r="H1203" s="7"/>
      <c r="I1203" s="8"/>
      <c r="J1203" s="9">
        <f>SUBTOTAL(9,J1200:J1202)</f>
        <v>55318625</v>
      </c>
      <c r="K1203" s="9">
        <f>SUBTOTAL(9,K1200:K1202)</f>
        <v>64169605</v>
      </c>
    </row>
    <row r="1204" spans="1:11" outlineLevel="3" x14ac:dyDescent="0.2">
      <c r="A1204" s="6">
        <v>41410</v>
      </c>
      <c r="B1204" s="5" t="s">
        <v>26</v>
      </c>
      <c r="C1204" s="5" t="s">
        <v>17</v>
      </c>
      <c r="D1204" s="5" t="s">
        <v>33</v>
      </c>
      <c r="E1204" s="5" t="s">
        <v>37</v>
      </c>
      <c r="F1204" s="5">
        <v>2000</v>
      </c>
      <c r="G1204" s="7">
        <v>1325</v>
      </c>
      <c r="H1204" s="7">
        <v>20000</v>
      </c>
      <c r="I1204" s="8">
        <v>3.5000000000000003E-2</v>
      </c>
      <c r="J1204" s="9">
        <f>G1204*H1204*(1-I1204)</f>
        <v>25572500</v>
      </c>
      <c r="K1204" s="9">
        <f>J1204*1.16</f>
        <v>29664099.999999996</v>
      </c>
    </row>
    <row r="1205" spans="1:11" outlineLevel="2" x14ac:dyDescent="0.2">
      <c r="A1205" s="6"/>
      <c r="B1205" s="5" t="s">
        <v>93</v>
      </c>
      <c r="C1205" s="5"/>
      <c r="D1205" s="5"/>
      <c r="E1205" s="5"/>
      <c r="F1205" s="5"/>
      <c r="G1205" s="7"/>
      <c r="H1205" s="7"/>
      <c r="I1205" s="8"/>
      <c r="J1205" s="9">
        <f>SUBTOTAL(9,J1204:J1204)</f>
        <v>25572500</v>
      </c>
      <c r="K1205" s="9">
        <f>SUBTOTAL(9,K1204:K1204)</f>
        <v>29664099.999999996</v>
      </c>
    </row>
    <row r="1206" spans="1:11" outlineLevel="3" x14ac:dyDescent="0.2">
      <c r="A1206" s="6">
        <v>41410</v>
      </c>
      <c r="B1206" s="5" t="s">
        <v>28</v>
      </c>
      <c r="C1206" s="5" t="s">
        <v>24</v>
      </c>
      <c r="D1206" s="5" t="s">
        <v>33</v>
      </c>
      <c r="E1206" s="5" t="s">
        <v>37</v>
      </c>
      <c r="F1206" s="5">
        <v>1000</v>
      </c>
      <c r="G1206" s="7">
        <v>2885</v>
      </c>
      <c r="H1206" s="7">
        <v>10000</v>
      </c>
      <c r="I1206" s="8">
        <v>3.5000000000000003E-2</v>
      </c>
      <c r="J1206" s="9">
        <f>G1206*H1206*(1-I1206)</f>
        <v>27840250</v>
      </c>
      <c r="K1206" s="9">
        <f>J1206*1.16</f>
        <v>32294689.999999996</v>
      </c>
    </row>
    <row r="1207" spans="1:11" outlineLevel="3" x14ac:dyDescent="0.2">
      <c r="A1207" s="6">
        <v>41410</v>
      </c>
      <c r="B1207" s="5" t="s">
        <v>28</v>
      </c>
      <c r="C1207" s="5" t="s">
        <v>17</v>
      </c>
      <c r="D1207" s="5" t="s">
        <v>33</v>
      </c>
      <c r="E1207" s="5" t="s">
        <v>37</v>
      </c>
      <c r="F1207" s="5">
        <v>3000</v>
      </c>
      <c r="G1207" s="7">
        <v>1085</v>
      </c>
      <c r="H1207" s="7">
        <v>30000</v>
      </c>
      <c r="I1207" s="8">
        <v>3.5000000000000003E-2</v>
      </c>
      <c r="J1207" s="9">
        <f>G1207*H1207*(1-I1207)</f>
        <v>31410750</v>
      </c>
      <c r="K1207" s="9">
        <f>J1207*1.16</f>
        <v>36436470</v>
      </c>
    </row>
    <row r="1208" spans="1:11" outlineLevel="3" x14ac:dyDescent="0.2">
      <c r="A1208" s="6">
        <v>41410</v>
      </c>
      <c r="B1208" s="5" t="s">
        <v>28</v>
      </c>
      <c r="C1208" s="5" t="s">
        <v>22</v>
      </c>
      <c r="D1208" s="5" t="s">
        <v>33</v>
      </c>
      <c r="E1208" s="5" t="s">
        <v>37</v>
      </c>
      <c r="F1208" s="5">
        <v>1500</v>
      </c>
      <c r="G1208" s="7">
        <v>2285</v>
      </c>
      <c r="H1208" s="7">
        <v>15000</v>
      </c>
      <c r="I1208" s="8">
        <v>3.5000000000000003E-2</v>
      </c>
      <c r="J1208" s="9">
        <f>G1208*H1208*(1-I1208)</f>
        <v>33075375</v>
      </c>
      <c r="K1208" s="9">
        <f>J1208*1.16</f>
        <v>38367435</v>
      </c>
    </row>
    <row r="1209" spans="1:11" outlineLevel="2" x14ac:dyDescent="0.2">
      <c r="A1209" s="6"/>
      <c r="B1209" s="5" t="s">
        <v>91</v>
      </c>
      <c r="C1209" s="5"/>
      <c r="D1209" s="5"/>
      <c r="E1209" s="5"/>
      <c r="F1209" s="5"/>
      <c r="G1209" s="7"/>
      <c r="H1209" s="7"/>
      <c r="I1209" s="8"/>
      <c r="J1209" s="9">
        <f>SUBTOTAL(9,J1206:J1208)</f>
        <v>92326375</v>
      </c>
      <c r="K1209" s="9">
        <f>SUBTOTAL(9,K1206:K1208)</f>
        <v>107098595</v>
      </c>
    </row>
    <row r="1210" spans="1:11" outlineLevel="3" x14ac:dyDescent="0.2">
      <c r="A1210" s="6">
        <v>41410</v>
      </c>
      <c r="B1210" s="5" t="s">
        <v>29</v>
      </c>
      <c r="C1210" s="5" t="s">
        <v>22</v>
      </c>
      <c r="D1210" s="5" t="s">
        <v>33</v>
      </c>
      <c r="E1210" s="5" t="s">
        <v>37</v>
      </c>
      <c r="F1210" s="5">
        <v>2000</v>
      </c>
      <c r="G1210" s="7">
        <v>2165</v>
      </c>
      <c r="H1210" s="7">
        <v>20000</v>
      </c>
      <c r="I1210" s="8">
        <v>3.5000000000000003E-2</v>
      </c>
      <c r="J1210" s="9">
        <f>G1210*H1210*(1-I1210)</f>
        <v>41784500</v>
      </c>
      <c r="K1210" s="9">
        <f>J1210*1.16</f>
        <v>48470020</v>
      </c>
    </row>
    <row r="1211" spans="1:11" outlineLevel="2" x14ac:dyDescent="0.2">
      <c r="A1211" s="6"/>
      <c r="B1211" s="5" t="s">
        <v>92</v>
      </c>
      <c r="C1211" s="5"/>
      <c r="D1211" s="5"/>
      <c r="E1211" s="5"/>
      <c r="F1211" s="5"/>
      <c r="G1211" s="7"/>
      <c r="H1211" s="7"/>
      <c r="I1211" s="8"/>
      <c r="J1211" s="9">
        <f>SUBTOTAL(9,J1210:J1210)</f>
        <v>41784500</v>
      </c>
      <c r="K1211" s="9">
        <f>SUBTOTAL(9,K1210:K1210)</f>
        <v>48470020</v>
      </c>
    </row>
    <row r="1212" spans="1:11" outlineLevel="3" x14ac:dyDescent="0.2">
      <c r="A1212" s="6">
        <v>41410</v>
      </c>
      <c r="B1212" s="5" t="s">
        <v>26</v>
      </c>
      <c r="C1212" s="5" t="s">
        <v>23</v>
      </c>
      <c r="D1212" s="5" t="s">
        <v>33</v>
      </c>
      <c r="E1212" s="5" t="s">
        <v>37</v>
      </c>
      <c r="F1212" s="5">
        <v>1500</v>
      </c>
      <c r="G1212" s="7">
        <v>3125</v>
      </c>
      <c r="H1212" s="7">
        <v>15000</v>
      </c>
      <c r="I1212" s="8">
        <v>3.5000000000000003E-2</v>
      </c>
      <c r="J1212" s="9">
        <f>G1212*H1212*(1-I1212)</f>
        <v>45234375</v>
      </c>
      <c r="K1212" s="9">
        <f>J1212*1.16</f>
        <v>52471875</v>
      </c>
    </row>
    <row r="1213" spans="1:11" outlineLevel="3" x14ac:dyDescent="0.2">
      <c r="A1213" s="6">
        <v>41410</v>
      </c>
      <c r="B1213" s="5" t="s">
        <v>26</v>
      </c>
      <c r="C1213" s="5" t="s">
        <v>18</v>
      </c>
      <c r="D1213" s="5" t="s">
        <v>33</v>
      </c>
      <c r="E1213" s="5" t="s">
        <v>37</v>
      </c>
      <c r="F1213" s="5">
        <v>3000</v>
      </c>
      <c r="G1213" s="7">
        <v>1925</v>
      </c>
      <c r="H1213" s="7">
        <v>30000</v>
      </c>
      <c r="I1213" s="8">
        <v>3.5000000000000003E-2</v>
      </c>
      <c r="J1213" s="9">
        <f>G1213*H1213*(1-I1213)</f>
        <v>55728750</v>
      </c>
      <c r="K1213" s="9">
        <f>J1213*1.16</f>
        <v>64645349.999999993</v>
      </c>
    </row>
    <row r="1214" spans="1:11" outlineLevel="2" x14ac:dyDescent="0.2">
      <c r="A1214" s="6"/>
      <c r="B1214" s="5" t="s">
        <v>93</v>
      </c>
      <c r="C1214" s="5"/>
      <c r="D1214" s="5"/>
      <c r="E1214" s="5"/>
      <c r="F1214" s="5"/>
      <c r="G1214" s="7"/>
      <c r="H1214" s="7"/>
      <c r="I1214" s="8"/>
      <c r="J1214" s="9">
        <f>SUBTOTAL(9,J1212:J1213)</f>
        <v>100963125</v>
      </c>
      <c r="K1214" s="9">
        <f>SUBTOTAL(9,K1212:K1213)</f>
        <v>117117225</v>
      </c>
    </row>
    <row r="1215" spans="1:11" outlineLevel="3" x14ac:dyDescent="0.2">
      <c r="A1215" s="6">
        <v>41410</v>
      </c>
      <c r="B1215" s="5" t="s">
        <v>27</v>
      </c>
      <c r="C1215" s="5" t="s">
        <v>24</v>
      </c>
      <c r="D1215" s="5" t="s">
        <v>33</v>
      </c>
      <c r="E1215" s="5" t="s">
        <v>37</v>
      </c>
      <c r="F1215" s="5">
        <v>2000</v>
      </c>
      <c r="G1215" s="7">
        <v>3005</v>
      </c>
      <c r="H1215" s="7">
        <v>20000</v>
      </c>
      <c r="I1215" s="8">
        <v>3.5000000000000003E-2</v>
      </c>
      <c r="J1215" s="9">
        <f>G1215*H1215*(1-I1215)</f>
        <v>57996500</v>
      </c>
      <c r="K1215" s="9">
        <f>J1215*1.16</f>
        <v>67275940</v>
      </c>
    </row>
    <row r="1216" spans="1:11" outlineLevel="2" x14ac:dyDescent="0.2">
      <c r="A1216" s="6"/>
      <c r="B1216" s="5" t="s">
        <v>89</v>
      </c>
      <c r="C1216" s="5"/>
      <c r="D1216" s="5"/>
      <c r="E1216" s="5"/>
      <c r="F1216" s="5"/>
      <c r="G1216" s="7"/>
      <c r="H1216" s="7"/>
      <c r="I1216" s="8"/>
      <c r="J1216" s="9">
        <f>SUBTOTAL(9,J1215:J1215)</f>
        <v>57996500</v>
      </c>
      <c r="K1216" s="9">
        <f>SUBTOTAL(9,K1215:K1215)</f>
        <v>67275940</v>
      </c>
    </row>
    <row r="1217" spans="1:11" outlineLevel="3" x14ac:dyDescent="0.2">
      <c r="A1217" s="6">
        <v>41410</v>
      </c>
      <c r="B1217" s="5" t="s">
        <v>29</v>
      </c>
      <c r="C1217" s="5" t="s">
        <v>24</v>
      </c>
      <c r="D1217" s="5" t="s">
        <v>33</v>
      </c>
      <c r="E1217" s="5" t="s">
        <v>37</v>
      </c>
      <c r="F1217" s="5">
        <v>3000</v>
      </c>
      <c r="G1217" s="7">
        <v>2765</v>
      </c>
      <c r="H1217" s="7">
        <v>30000</v>
      </c>
      <c r="I1217" s="8">
        <v>3.5000000000000003E-2</v>
      </c>
      <c r="J1217" s="9">
        <f>G1217*H1217*(1-I1217)</f>
        <v>80046750</v>
      </c>
      <c r="K1217" s="9">
        <f>J1217*1.16</f>
        <v>92854230</v>
      </c>
    </row>
    <row r="1218" spans="1:11" outlineLevel="2" x14ac:dyDescent="0.2">
      <c r="A1218" s="6"/>
      <c r="B1218" s="5" t="s">
        <v>92</v>
      </c>
      <c r="C1218" s="5"/>
      <c r="D1218" s="5"/>
      <c r="E1218" s="5"/>
      <c r="F1218" s="5"/>
      <c r="G1218" s="7"/>
      <c r="H1218" s="7"/>
      <c r="I1218" s="8"/>
      <c r="J1218" s="9">
        <f>SUBTOTAL(9,J1217:J1217)</f>
        <v>80046750</v>
      </c>
      <c r="K1218" s="9">
        <f>SUBTOTAL(9,K1217:K1217)</f>
        <v>92854230</v>
      </c>
    </row>
    <row r="1219" spans="1:11" outlineLevel="1" x14ac:dyDescent="0.2">
      <c r="A1219" s="6" t="s">
        <v>79</v>
      </c>
      <c r="B1219" s="5"/>
      <c r="C1219" s="5"/>
      <c r="D1219" s="5"/>
      <c r="E1219" s="5"/>
      <c r="F1219" s="5"/>
      <c r="G1219" s="7"/>
      <c r="H1219" s="7"/>
      <c r="I1219" s="8"/>
      <c r="J1219" s="9">
        <f>SUBTOTAL(9,J1146:J1217)</f>
        <v>606599000</v>
      </c>
      <c r="K1219" s="9">
        <f>SUBTOTAL(9,K1146:K1217)</f>
        <v>703654840</v>
      </c>
    </row>
    <row r="1220" spans="1:11" outlineLevel="3" x14ac:dyDescent="0.2">
      <c r="A1220" s="6">
        <v>41411</v>
      </c>
      <c r="B1220" s="5" t="s">
        <v>29</v>
      </c>
      <c r="C1220" s="5" t="s">
        <v>20</v>
      </c>
      <c r="D1220" s="5" t="s">
        <v>30</v>
      </c>
      <c r="E1220" s="5" t="s">
        <v>38</v>
      </c>
      <c r="F1220" s="5">
        <v>500</v>
      </c>
      <c r="G1220" s="7">
        <v>20</v>
      </c>
      <c r="H1220" s="7">
        <v>5000</v>
      </c>
      <c r="I1220" s="8">
        <v>0.04</v>
      </c>
      <c r="J1220" s="9">
        <f>G1220*H1220*(1-I1220)</f>
        <v>96000</v>
      </c>
      <c r="K1220" s="9">
        <f>J1220*1.16</f>
        <v>111359.99999999999</v>
      </c>
    </row>
    <row r="1221" spans="1:11" outlineLevel="3" x14ac:dyDescent="0.2">
      <c r="A1221" s="6">
        <v>41411</v>
      </c>
      <c r="B1221" s="5" t="s">
        <v>29</v>
      </c>
      <c r="C1221" s="5" t="s">
        <v>11</v>
      </c>
      <c r="D1221" s="5" t="s">
        <v>30</v>
      </c>
      <c r="E1221" s="5" t="s">
        <v>38</v>
      </c>
      <c r="F1221" s="5">
        <v>250</v>
      </c>
      <c r="G1221" s="7">
        <v>50</v>
      </c>
      <c r="H1221" s="7">
        <v>2500</v>
      </c>
      <c r="I1221" s="8">
        <v>0.04</v>
      </c>
      <c r="J1221" s="9">
        <f>G1221*H1221*(1-I1221)</f>
        <v>120000</v>
      </c>
      <c r="K1221" s="9">
        <f>J1221*1.16</f>
        <v>139200</v>
      </c>
    </row>
    <row r="1222" spans="1:11" outlineLevel="2" x14ac:dyDescent="0.2">
      <c r="A1222" s="6"/>
      <c r="B1222" s="5" t="s">
        <v>92</v>
      </c>
      <c r="C1222" s="5"/>
      <c r="D1222" s="5"/>
      <c r="E1222" s="5"/>
      <c r="F1222" s="5"/>
      <c r="G1222" s="7"/>
      <c r="H1222" s="7"/>
      <c r="I1222" s="8"/>
      <c r="J1222" s="9">
        <f>SUBTOTAL(9,J1220:J1221)</f>
        <v>216000</v>
      </c>
      <c r="K1222" s="9">
        <f>SUBTOTAL(9,K1220:K1221)</f>
        <v>250560</v>
      </c>
    </row>
    <row r="1223" spans="1:11" outlineLevel="3" x14ac:dyDescent="0.2">
      <c r="A1223" s="6">
        <v>41411</v>
      </c>
      <c r="B1223" s="5" t="s">
        <v>25</v>
      </c>
      <c r="C1223" s="5" t="s">
        <v>20</v>
      </c>
      <c r="D1223" s="5" t="s">
        <v>30</v>
      </c>
      <c r="E1223" s="5" t="s">
        <v>38</v>
      </c>
      <c r="F1223" s="5">
        <v>5000</v>
      </c>
      <c r="G1223" s="7">
        <v>50</v>
      </c>
      <c r="H1223" s="7">
        <v>5000</v>
      </c>
      <c r="I1223" s="8">
        <v>0.04</v>
      </c>
      <c r="J1223" s="9">
        <f>G1223*H1223*(1-I1223)</f>
        <v>240000</v>
      </c>
      <c r="K1223" s="9">
        <f>J1223*1.16</f>
        <v>278400</v>
      </c>
    </row>
    <row r="1224" spans="1:11" outlineLevel="2" x14ac:dyDescent="0.2">
      <c r="A1224" s="6"/>
      <c r="B1224" s="5" t="s">
        <v>90</v>
      </c>
      <c r="C1224" s="5"/>
      <c r="D1224" s="5"/>
      <c r="E1224" s="5"/>
      <c r="F1224" s="5"/>
      <c r="G1224" s="7"/>
      <c r="H1224" s="7"/>
      <c r="I1224" s="8"/>
      <c r="J1224" s="9">
        <f>SUBTOTAL(9,J1223:J1223)</f>
        <v>240000</v>
      </c>
      <c r="K1224" s="9">
        <f>SUBTOTAL(9,K1223:K1223)</f>
        <v>278400</v>
      </c>
    </row>
    <row r="1225" spans="1:11" outlineLevel="3" x14ac:dyDescent="0.2">
      <c r="A1225" s="6">
        <v>41411</v>
      </c>
      <c r="B1225" s="5" t="s">
        <v>27</v>
      </c>
      <c r="C1225" s="5" t="s">
        <v>16</v>
      </c>
      <c r="D1225" s="5" t="s">
        <v>30</v>
      </c>
      <c r="E1225" s="5" t="s">
        <v>38</v>
      </c>
      <c r="F1225" s="5">
        <v>250</v>
      </c>
      <c r="G1225" s="7">
        <v>130</v>
      </c>
      <c r="H1225" s="7">
        <v>2500</v>
      </c>
      <c r="I1225" s="8">
        <v>0.04</v>
      </c>
      <c r="J1225" s="9">
        <f>G1225*H1225*(1-I1225)</f>
        <v>312000</v>
      </c>
      <c r="K1225" s="9">
        <f>J1225*1.16</f>
        <v>361920</v>
      </c>
    </row>
    <row r="1226" spans="1:11" outlineLevel="2" x14ac:dyDescent="0.2">
      <c r="A1226" s="6"/>
      <c r="B1226" s="5" t="s">
        <v>89</v>
      </c>
      <c r="C1226" s="5"/>
      <c r="D1226" s="5"/>
      <c r="E1226" s="5"/>
      <c r="F1226" s="5"/>
      <c r="G1226" s="7"/>
      <c r="H1226" s="7"/>
      <c r="I1226" s="8"/>
      <c r="J1226" s="9">
        <f>SUBTOTAL(9,J1225:J1225)</f>
        <v>312000</v>
      </c>
      <c r="K1226" s="9">
        <f>SUBTOTAL(9,K1225:K1225)</f>
        <v>361920</v>
      </c>
    </row>
    <row r="1227" spans="1:11" outlineLevel="3" x14ac:dyDescent="0.2">
      <c r="A1227" s="6">
        <v>41411</v>
      </c>
      <c r="B1227" s="5" t="s">
        <v>26</v>
      </c>
      <c r="C1227" s="5" t="s">
        <v>20</v>
      </c>
      <c r="D1227" s="5" t="s">
        <v>30</v>
      </c>
      <c r="E1227" s="5" t="s">
        <v>38</v>
      </c>
      <c r="F1227" s="5">
        <v>250</v>
      </c>
      <c r="G1227" s="7">
        <v>200</v>
      </c>
      <c r="H1227" s="7">
        <v>2500</v>
      </c>
      <c r="I1227" s="8">
        <v>0.04</v>
      </c>
      <c r="J1227" s="9">
        <f>G1227*H1227*(1-I1227)</f>
        <v>480000</v>
      </c>
      <c r="K1227" s="9">
        <f>J1227*1.16</f>
        <v>556800</v>
      </c>
    </row>
    <row r="1228" spans="1:11" outlineLevel="2" x14ac:dyDescent="0.2">
      <c r="A1228" s="6"/>
      <c r="B1228" s="5" t="s">
        <v>93</v>
      </c>
      <c r="C1228" s="5"/>
      <c r="D1228" s="5"/>
      <c r="E1228" s="5"/>
      <c r="F1228" s="5"/>
      <c r="G1228" s="7"/>
      <c r="H1228" s="7"/>
      <c r="I1228" s="8"/>
      <c r="J1228" s="9">
        <f>SUBTOTAL(9,J1227:J1227)</f>
        <v>480000</v>
      </c>
      <c r="K1228" s="9">
        <f>SUBTOTAL(9,K1227:K1227)</f>
        <v>556800</v>
      </c>
    </row>
    <row r="1229" spans="1:11" outlineLevel="3" x14ac:dyDescent="0.2">
      <c r="A1229" s="6">
        <v>41411</v>
      </c>
      <c r="B1229" s="5" t="s">
        <v>25</v>
      </c>
      <c r="C1229" s="5" t="s">
        <v>11</v>
      </c>
      <c r="D1229" s="5" t="s">
        <v>30</v>
      </c>
      <c r="E1229" s="5" t="s">
        <v>38</v>
      </c>
      <c r="F1229" s="5">
        <v>1500</v>
      </c>
      <c r="G1229" s="7">
        <v>50</v>
      </c>
      <c r="H1229" s="7">
        <v>15000</v>
      </c>
      <c r="I1229" s="8">
        <v>0.04</v>
      </c>
      <c r="J1229" s="9">
        <f>G1229*H1229*(1-I1229)</f>
        <v>720000</v>
      </c>
      <c r="K1229" s="9">
        <f>J1229*1.16</f>
        <v>835200</v>
      </c>
    </row>
    <row r="1230" spans="1:11" outlineLevel="2" x14ac:dyDescent="0.2">
      <c r="A1230" s="6"/>
      <c r="B1230" s="5" t="s">
        <v>90</v>
      </c>
      <c r="C1230" s="5"/>
      <c r="D1230" s="5"/>
      <c r="E1230" s="5"/>
      <c r="F1230" s="5"/>
      <c r="G1230" s="7"/>
      <c r="H1230" s="7"/>
      <c r="I1230" s="8"/>
      <c r="J1230" s="9">
        <f>SUBTOTAL(9,J1229:J1229)</f>
        <v>720000</v>
      </c>
      <c r="K1230" s="9">
        <f>SUBTOTAL(9,K1229:K1229)</f>
        <v>835200</v>
      </c>
    </row>
    <row r="1231" spans="1:11" outlineLevel="3" x14ac:dyDescent="0.2">
      <c r="A1231" s="6">
        <v>41411</v>
      </c>
      <c r="B1231" s="5" t="s">
        <v>27</v>
      </c>
      <c r="C1231" s="5" t="s">
        <v>15</v>
      </c>
      <c r="D1231" s="5" t="s">
        <v>30</v>
      </c>
      <c r="E1231" s="5" t="s">
        <v>38</v>
      </c>
      <c r="F1231" s="5">
        <v>1000</v>
      </c>
      <c r="G1231" s="7">
        <v>100</v>
      </c>
      <c r="H1231" s="7">
        <v>10000</v>
      </c>
      <c r="I1231" s="8">
        <v>0.04</v>
      </c>
      <c r="J1231" s="9">
        <f>G1231*H1231*(1-I1231)</f>
        <v>960000</v>
      </c>
      <c r="K1231" s="9">
        <f>J1231*1.16</f>
        <v>1113600</v>
      </c>
    </row>
    <row r="1232" spans="1:11" outlineLevel="2" x14ac:dyDescent="0.2">
      <c r="A1232" s="6"/>
      <c r="B1232" s="5" t="s">
        <v>89</v>
      </c>
      <c r="C1232" s="5"/>
      <c r="D1232" s="5"/>
      <c r="E1232" s="5"/>
      <c r="F1232" s="5"/>
      <c r="G1232" s="7"/>
      <c r="H1232" s="7"/>
      <c r="I1232" s="8"/>
      <c r="J1232" s="9">
        <f>SUBTOTAL(9,J1231:J1231)</f>
        <v>960000</v>
      </c>
      <c r="K1232" s="9">
        <f>SUBTOTAL(9,K1231:K1231)</f>
        <v>1113600</v>
      </c>
    </row>
    <row r="1233" spans="1:11" outlineLevel="3" x14ac:dyDescent="0.2">
      <c r="A1233" s="6">
        <v>41411</v>
      </c>
      <c r="B1233" s="5" t="s">
        <v>28</v>
      </c>
      <c r="C1233" s="5" t="s">
        <v>15</v>
      </c>
      <c r="D1233" s="5" t="s">
        <v>30</v>
      </c>
      <c r="E1233" s="5" t="s">
        <v>38</v>
      </c>
      <c r="F1233" s="5">
        <v>3000</v>
      </c>
      <c r="G1233" s="7">
        <v>40</v>
      </c>
      <c r="H1233" s="7">
        <v>30000</v>
      </c>
      <c r="I1233" s="8">
        <v>0.04</v>
      </c>
      <c r="J1233" s="9">
        <f>G1233*H1233*(1-I1233)</f>
        <v>1152000</v>
      </c>
      <c r="K1233" s="9">
        <f>J1233*1.16</f>
        <v>1336320</v>
      </c>
    </row>
    <row r="1234" spans="1:11" outlineLevel="2" x14ac:dyDescent="0.2">
      <c r="A1234" s="6"/>
      <c r="B1234" s="5" t="s">
        <v>91</v>
      </c>
      <c r="C1234" s="5"/>
      <c r="D1234" s="5"/>
      <c r="E1234" s="5"/>
      <c r="F1234" s="5"/>
      <c r="G1234" s="7"/>
      <c r="H1234" s="7"/>
      <c r="I1234" s="8"/>
      <c r="J1234" s="9">
        <f>SUBTOTAL(9,J1233:J1233)</f>
        <v>1152000</v>
      </c>
      <c r="K1234" s="9">
        <f>SUBTOTAL(9,K1233:K1233)</f>
        <v>1336320</v>
      </c>
    </row>
    <row r="1235" spans="1:11" outlineLevel="3" x14ac:dyDescent="0.2">
      <c r="A1235" s="6">
        <v>41411</v>
      </c>
      <c r="B1235" s="5" t="s">
        <v>26</v>
      </c>
      <c r="C1235" s="5" t="s">
        <v>16</v>
      </c>
      <c r="D1235" s="5" t="s">
        <v>30</v>
      </c>
      <c r="E1235" s="5" t="s">
        <v>38</v>
      </c>
      <c r="F1235" s="5">
        <v>5000</v>
      </c>
      <c r="G1235" s="7">
        <v>250</v>
      </c>
      <c r="H1235" s="7">
        <v>5000</v>
      </c>
      <c r="I1235" s="8">
        <v>0.04</v>
      </c>
      <c r="J1235" s="9">
        <f>G1235*H1235*(1-I1235)</f>
        <v>1200000</v>
      </c>
      <c r="K1235" s="9">
        <f>J1235*1.16</f>
        <v>1392000</v>
      </c>
    </row>
    <row r="1236" spans="1:11" outlineLevel="2" x14ac:dyDescent="0.2">
      <c r="A1236" s="6"/>
      <c r="B1236" s="5" t="s">
        <v>93</v>
      </c>
      <c r="C1236" s="5"/>
      <c r="D1236" s="5"/>
      <c r="E1236" s="5"/>
      <c r="F1236" s="5"/>
      <c r="G1236" s="7"/>
      <c r="H1236" s="7"/>
      <c r="I1236" s="8"/>
      <c r="J1236" s="9">
        <f>SUBTOTAL(9,J1235:J1235)</f>
        <v>1200000</v>
      </c>
      <c r="K1236" s="9">
        <f>SUBTOTAL(9,K1235:K1235)</f>
        <v>1392000</v>
      </c>
    </row>
    <row r="1237" spans="1:11" outlineLevel="3" x14ac:dyDescent="0.2">
      <c r="A1237" s="6">
        <v>41411</v>
      </c>
      <c r="B1237" s="5" t="s">
        <v>28</v>
      </c>
      <c r="C1237" s="5" t="s">
        <v>14</v>
      </c>
      <c r="D1237" s="5" t="s">
        <v>30</v>
      </c>
      <c r="E1237" s="5" t="s">
        <v>38</v>
      </c>
      <c r="F1237" s="5">
        <v>5000</v>
      </c>
      <c r="G1237" s="7">
        <v>290</v>
      </c>
      <c r="H1237" s="7">
        <v>5000</v>
      </c>
      <c r="I1237" s="8">
        <v>0.04</v>
      </c>
      <c r="J1237" s="9">
        <f>G1237*H1237*(1-I1237)</f>
        <v>1392000</v>
      </c>
      <c r="K1237" s="9">
        <f>J1237*1.16</f>
        <v>1614720</v>
      </c>
    </row>
    <row r="1238" spans="1:11" outlineLevel="2" x14ac:dyDescent="0.2">
      <c r="A1238" s="6"/>
      <c r="B1238" s="5" t="s">
        <v>91</v>
      </c>
      <c r="C1238" s="5"/>
      <c r="D1238" s="5"/>
      <c r="E1238" s="5"/>
      <c r="F1238" s="5"/>
      <c r="G1238" s="7"/>
      <c r="H1238" s="7"/>
      <c r="I1238" s="8"/>
      <c r="J1238" s="9">
        <f>SUBTOTAL(9,J1237:J1237)</f>
        <v>1392000</v>
      </c>
      <c r="K1238" s="9">
        <f>SUBTOTAL(9,K1237:K1237)</f>
        <v>1614720</v>
      </c>
    </row>
    <row r="1239" spans="1:11" outlineLevel="3" x14ac:dyDescent="0.2">
      <c r="A1239" s="6">
        <v>41411</v>
      </c>
      <c r="B1239" s="5" t="s">
        <v>25</v>
      </c>
      <c r="C1239" s="5" t="s">
        <v>16</v>
      </c>
      <c r="D1239" s="5" t="s">
        <v>30</v>
      </c>
      <c r="E1239" s="5" t="s">
        <v>38</v>
      </c>
      <c r="F1239" s="5">
        <v>500</v>
      </c>
      <c r="G1239" s="7">
        <v>370</v>
      </c>
      <c r="H1239" s="7">
        <v>5000</v>
      </c>
      <c r="I1239" s="8">
        <v>0.04</v>
      </c>
      <c r="J1239" s="9">
        <f>G1239*H1239*(1-I1239)</f>
        <v>1776000</v>
      </c>
      <c r="K1239" s="9">
        <f>J1239*1.16</f>
        <v>2060159.9999999998</v>
      </c>
    </row>
    <row r="1240" spans="1:11" outlineLevel="3" x14ac:dyDescent="0.2">
      <c r="A1240" s="6">
        <v>41411</v>
      </c>
      <c r="B1240" s="5" t="s">
        <v>25</v>
      </c>
      <c r="C1240" s="5" t="s">
        <v>21</v>
      </c>
      <c r="D1240" s="5" t="s">
        <v>30</v>
      </c>
      <c r="E1240" s="5" t="s">
        <v>38</v>
      </c>
      <c r="F1240" s="5">
        <v>250</v>
      </c>
      <c r="G1240" s="7">
        <v>970</v>
      </c>
      <c r="H1240" s="7">
        <v>2500</v>
      </c>
      <c r="I1240" s="8">
        <v>0.04</v>
      </c>
      <c r="J1240" s="9">
        <f>G1240*H1240*(1-I1240)</f>
        <v>2328000</v>
      </c>
      <c r="K1240" s="9">
        <f>J1240*1.16</f>
        <v>2700480</v>
      </c>
    </row>
    <row r="1241" spans="1:11" outlineLevel="2" x14ac:dyDescent="0.2">
      <c r="A1241" s="6"/>
      <c r="B1241" s="5" t="s">
        <v>90</v>
      </c>
      <c r="C1241" s="5"/>
      <c r="D1241" s="5"/>
      <c r="E1241" s="5"/>
      <c r="F1241" s="5"/>
      <c r="G1241" s="7"/>
      <c r="H1241" s="7"/>
      <c r="I1241" s="8"/>
      <c r="J1241" s="9">
        <f>SUBTOTAL(9,J1239:J1240)</f>
        <v>4104000</v>
      </c>
      <c r="K1241" s="9">
        <f>SUBTOTAL(9,K1239:K1240)</f>
        <v>4760640</v>
      </c>
    </row>
    <row r="1242" spans="1:11" outlineLevel="3" x14ac:dyDescent="0.2">
      <c r="A1242" s="6">
        <v>41411</v>
      </c>
      <c r="B1242" s="5" t="s">
        <v>27</v>
      </c>
      <c r="C1242" s="5" t="s">
        <v>14</v>
      </c>
      <c r="D1242" s="5" t="s">
        <v>30</v>
      </c>
      <c r="E1242" s="5" t="s">
        <v>38</v>
      </c>
      <c r="F1242" s="5">
        <v>500</v>
      </c>
      <c r="G1242" s="7">
        <v>530</v>
      </c>
      <c r="H1242" s="7">
        <v>5000</v>
      </c>
      <c r="I1242" s="8">
        <v>0.04</v>
      </c>
      <c r="J1242" s="9">
        <f>G1242*H1242*(1-I1242)</f>
        <v>2544000</v>
      </c>
      <c r="K1242" s="9">
        <f>J1242*1.16</f>
        <v>2951040</v>
      </c>
    </row>
    <row r="1243" spans="1:11" outlineLevel="2" x14ac:dyDescent="0.2">
      <c r="A1243" s="6"/>
      <c r="B1243" s="5" t="s">
        <v>89</v>
      </c>
      <c r="C1243" s="5"/>
      <c r="D1243" s="5"/>
      <c r="E1243" s="5"/>
      <c r="F1243" s="5"/>
      <c r="G1243" s="7"/>
      <c r="H1243" s="7"/>
      <c r="I1243" s="8"/>
      <c r="J1243" s="9">
        <f>SUBTOTAL(9,J1242:J1242)</f>
        <v>2544000</v>
      </c>
      <c r="K1243" s="9">
        <f>SUBTOTAL(9,K1242:K1242)</f>
        <v>2951040</v>
      </c>
    </row>
    <row r="1244" spans="1:11" outlineLevel="3" x14ac:dyDescent="0.2">
      <c r="A1244" s="6">
        <v>41411</v>
      </c>
      <c r="B1244" s="5" t="s">
        <v>26</v>
      </c>
      <c r="C1244" s="5" t="s">
        <v>11</v>
      </c>
      <c r="D1244" s="5" t="s">
        <v>30</v>
      </c>
      <c r="E1244" s="5" t="s">
        <v>38</v>
      </c>
      <c r="F1244" s="5">
        <v>2000</v>
      </c>
      <c r="G1244" s="7">
        <v>200</v>
      </c>
      <c r="H1244" s="7">
        <v>20000</v>
      </c>
      <c r="I1244" s="8">
        <v>0.04</v>
      </c>
      <c r="J1244" s="9">
        <f>G1244*H1244*(1-I1244)</f>
        <v>3840000</v>
      </c>
      <c r="K1244" s="9">
        <f>J1244*1.16</f>
        <v>4454400</v>
      </c>
    </row>
    <row r="1245" spans="1:11" outlineLevel="2" x14ac:dyDescent="0.2">
      <c r="A1245" s="6"/>
      <c r="B1245" s="5" t="s">
        <v>93</v>
      </c>
      <c r="C1245" s="5"/>
      <c r="D1245" s="5"/>
      <c r="E1245" s="5"/>
      <c r="F1245" s="5"/>
      <c r="G1245" s="7"/>
      <c r="H1245" s="7"/>
      <c r="I1245" s="8"/>
      <c r="J1245" s="9">
        <f>SUBTOTAL(9,J1244:J1244)</f>
        <v>3840000</v>
      </c>
      <c r="K1245" s="9">
        <f>SUBTOTAL(9,K1244:K1244)</f>
        <v>4454400</v>
      </c>
    </row>
    <row r="1246" spans="1:11" outlineLevel="3" x14ac:dyDescent="0.2">
      <c r="A1246" s="6">
        <v>41411</v>
      </c>
      <c r="B1246" s="5" t="s">
        <v>28</v>
      </c>
      <c r="C1246" s="5" t="s">
        <v>18</v>
      </c>
      <c r="D1246" s="5" t="s">
        <v>30</v>
      </c>
      <c r="E1246" s="5" t="s">
        <v>38</v>
      </c>
      <c r="F1246" s="5">
        <v>250</v>
      </c>
      <c r="G1246" s="7">
        <v>1810</v>
      </c>
      <c r="H1246" s="7">
        <v>2500</v>
      </c>
      <c r="I1246" s="8">
        <v>0.04</v>
      </c>
      <c r="J1246" s="9">
        <f>G1246*H1246*(1-I1246)</f>
        <v>4344000</v>
      </c>
      <c r="K1246" s="9">
        <f>J1246*1.16</f>
        <v>5039040</v>
      </c>
    </row>
    <row r="1247" spans="1:11" outlineLevel="2" x14ac:dyDescent="0.2">
      <c r="A1247" s="6"/>
      <c r="B1247" s="5" t="s">
        <v>91</v>
      </c>
      <c r="C1247" s="5"/>
      <c r="D1247" s="5"/>
      <c r="E1247" s="5"/>
      <c r="F1247" s="5"/>
      <c r="G1247" s="7"/>
      <c r="H1247" s="7"/>
      <c r="I1247" s="8"/>
      <c r="J1247" s="9">
        <f>SUBTOTAL(9,J1246:J1246)</f>
        <v>4344000</v>
      </c>
      <c r="K1247" s="9">
        <f>SUBTOTAL(9,K1246:K1246)</f>
        <v>5039040</v>
      </c>
    </row>
    <row r="1248" spans="1:11" outlineLevel="3" x14ac:dyDescent="0.2">
      <c r="A1248" s="6">
        <v>41411</v>
      </c>
      <c r="B1248" s="5" t="s">
        <v>29</v>
      </c>
      <c r="C1248" s="5" t="s">
        <v>17</v>
      </c>
      <c r="D1248" s="5" t="s">
        <v>30</v>
      </c>
      <c r="E1248" s="5" t="s">
        <v>38</v>
      </c>
      <c r="F1248" s="5">
        <v>5000</v>
      </c>
      <c r="G1248" s="7">
        <v>1090</v>
      </c>
      <c r="H1248" s="7">
        <v>5000</v>
      </c>
      <c r="I1248" s="8">
        <v>0.04</v>
      </c>
      <c r="J1248" s="9">
        <f>G1248*H1248*(1-I1248)</f>
        <v>5232000</v>
      </c>
      <c r="K1248" s="9">
        <f>J1248*1.16</f>
        <v>6069120</v>
      </c>
    </row>
    <row r="1249" spans="1:11" outlineLevel="2" x14ac:dyDescent="0.2">
      <c r="A1249" s="6"/>
      <c r="B1249" s="5" t="s">
        <v>92</v>
      </c>
      <c r="C1249" s="5"/>
      <c r="D1249" s="5"/>
      <c r="E1249" s="5"/>
      <c r="F1249" s="5"/>
      <c r="G1249" s="7"/>
      <c r="H1249" s="7"/>
      <c r="I1249" s="8"/>
      <c r="J1249" s="9">
        <f>SUBTOTAL(9,J1248:J1248)</f>
        <v>5232000</v>
      </c>
      <c r="K1249" s="9">
        <f>SUBTOTAL(9,K1248:K1248)</f>
        <v>6069120</v>
      </c>
    </row>
    <row r="1250" spans="1:11" outlineLevel="3" x14ac:dyDescent="0.2">
      <c r="A1250" s="6">
        <v>41411</v>
      </c>
      <c r="B1250" s="5" t="s">
        <v>28</v>
      </c>
      <c r="C1250" s="5" t="s">
        <v>17</v>
      </c>
      <c r="D1250" s="5" t="s">
        <v>30</v>
      </c>
      <c r="E1250" s="5" t="s">
        <v>38</v>
      </c>
      <c r="F1250" s="5">
        <v>500</v>
      </c>
      <c r="G1250" s="7">
        <v>1210</v>
      </c>
      <c r="H1250" s="7">
        <v>5000</v>
      </c>
      <c r="I1250" s="8">
        <v>0.04</v>
      </c>
      <c r="J1250" s="9">
        <f>G1250*H1250*(1-I1250)</f>
        <v>5808000</v>
      </c>
      <c r="K1250" s="9">
        <f>J1250*1.16</f>
        <v>6737280</v>
      </c>
    </row>
    <row r="1251" spans="1:11" outlineLevel="3" x14ac:dyDescent="0.2">
      <c r="A1251" s="6">
        <v>41411</v>
      </c>
      <c r="B1251" s="5" t="s">
        <v>28</v>
      </c>
      <c r="C1251" s="5" t="s">
        <v>19</v>
      </c>
      <c r="D1251" s="5" t="s">
        <v>30</v>
      </c>
      <c r="E1251" s="5" t="s">
        <v>38</v>
      </c>
      <c r="F1251" s="5">
        <v>1000</v>
      </c>
      <c r="G1251" s="7">
        <v>610</v>
      </c>
      <c r="H1251" s="7">
        <v>10000</v>
      </c>
      <c r="I1251" s="8">
        <v>0.04</v>
      </c>
      <c r="J1251" s="9">
        <f>G1251*H1251*(1-I1251)</f>
        <v>5856000</v>
      </c>
      <c r="K1251" s="9">
        <f>J1251*1.16</f>
        <v>6792959.9999999991</v>
      </c>
    </row>
    <row r="1252" spans="1:11" outlineLevel="2" x14ac:dyDescent="0.2">
      <c r="A1252" s="6"/>
      <c r="B1252" s="5" t="s">
        <v>91</v>
      </c>
      <c r="C1252" s="5"/>
      <c r="D1252" s="5"/>
      <c r="E1252" s="5"/>
      <c r="F1252" s="5"/>
      <c r="G1252" s="7"/>
      <c r="H1252" s="7"/>
      <c r="I1252" s="8"/>
      <c r="J1252" s="9">
        <f>SUBTOTAL(9,J1250:J1251)</f>
        <v>11664000</v>
      </c>
      <c r="K1252" s="9">
        <f>SUBTOTAL(9,K1250:K1251)</f>
        <v>13530240</v>
      </c>
    </row>
    <row r="1253" spans="1:11" outlineLevel="3" x14ac:dyDescent="0.2">
      <c r="A1253" s="6">
        <v>41411</v>
      </c>
      <c r="B1253" s="5" t="s">
        <v>26</v>
      </c>
      <c r="C1253" s="5" t="s">
        <v>13</v>
      </c>
      <c r="D1253" s="5" t="s">
        <v>30</v>
      </c>
      <c r="E1253" s="5" t="s">
        <v>38</v>
      </c>
      <c r="F1253" s="5">
        <v>250</v>
      </c>
      <c r="G1253" s="7">
        <v>2650</v>
      </c>
      <c r="H1253" s="7">
        <v>2500</v>
      </c>
      <c r="I1253" s="8">
        <v>0.04</v>
      </c>
      <c r="J1253" s="9">
        <f>G1253*H1253*(1-I1253)</f>
        <v>6360000</v>
      </c>
      <c r="K1253" s="9">
        <f>J1253*1.16</f>
        <v>7377599.9999999991</v>
      </c>
    </row>
    <row r="1254" spans="1:11" outlineLevel="2" x14ac:dyDescent="0.2">
      <c r="A1254" s="6"/>
      <c r="B1254" s="5" t="s">
        <v>93</v>
      </c>
      <c r="C1254" s="5"/>
      <c r="D1254" s="5"/>
      <c r="E1254" s="5"/>
      <c r="F1254" s="5"/>
      <c r="G1254" s="7"/>
      <c r="H1254" s="7"/>
      <c r="I1254" s="8"/>
      <c r="J1254" s="9">
        <f>SUBTOTAL(9,J1253:J1253)</f>
        <v>6360000</v>
      </c>
      <c r="K1254" s="9">
        <f>SUBTOTAL(9,K1253:K1253)</f>
        <v>7377599.9999999991</v>
      </c>
    </row>
    <row r="1255" spans="1:11" outlineLevel="3" x14ac:dyDescent="0.2">
      <c r="A1255" s="6">
        <v>41411</v>
      </c>
      <c r="B1255" s="5" t="s">
        <v>27</v>
      </c>
      <c r="C1255" s="5" t="s">
        <v>18</v>
      </c>
      <c r="D1255" s="5" t="s">
        <v>30</v>
      </c>
      <c r="E1255" s="5" t="s">
        <v>38</v>
      </c>
      <c r="F1255" s="5">
        <v>5000</v>
      </c>
      <c r="G1255" s="7">
        <v>1930</v>
      </c>
      <c r="H1255" s="7">
        <v>5000</v>
      </c>
      <c r="I1255" s="8">
        <v>0.04</v>
      </c>
      <c r="J1255" s="9">
        <f>G1255*H1255*(1-I1255)</f>
        <v>9264000</v>
      </c>
      <c r="K1255" s="9">
        <f>J1255*1.16</f>
        <v>10746240</v>
      </c>
    </row>
    <row r="1256" spans="1:11" outlineLevel="2" x14ac:dyDescent="0.2">
      <c r="A1256" s="6"/>
      <c r="B1256" s="5" t="s">
        <v>89</v>
      </c>
      <c r="C1256" s="5"/>
      <c r="D1256" s="5"/>
      <c r="E1256" s="5"/>
      <c r="F1256" s="5"/>
      <c r="G1256" s="7"/>
      <c r="H1256" s="7"/>
      <c r="I1256" s="8"/>
      <c r="J1256" s="9">
        <f>SUBTOTAL(9,J1255:J1255)</f>
        <v>9264000</v>
      </c>
      <c r="K1256" s="9">
        <f>SUBTOTAL(9,K1255:K1255)</f>
        <v>10746240</v>
      </c>
    </row>
    <row r="1257" spans="1:11" outlineLevel="3" x14ac:dyDescent="0.2">
      <c r="A1257" s="6">
        <v>41411</v>
      </c>
      <c r="B1257" s="5" t="s">
        <v>25</v>
      </c>
      <c r="C1257" s="5" t="s">
        <v>12</v>
      </c>
      <c r="D1257" s="5" t="s">
        <v>30</v>
      </c>
      <c r="E1257" s="5" t="s">
        <v>38</v>
      </c>
      <c r="F1257" s="5">
        <v>1000</v>
      </c>
      <c r="G1257" s="7">
        <v>1010</v>
      </c>
      <c r="H1257" s="7">
        <v>10000</v>
      </c>
      <c r="I1257" s="8">
        <v>0.04</v>
      </c>
      <c r="J1257" s="9">
        <f>G1257*H1257*(1-I1257)</f>
        <v>9696000</v>
      </c>
      <c r="K1257" s="9">
        <f>J1257*1.16</f>
        <v>11247360</v>
      </c>
    </row>
    <row r="1258" spans="1:11" outlineLevel="2" x14ac:dyDescent="0.2">
      <c r="A1258" s="6"/>
      <c r="B1258" s="5" t="s">
        <v>90</v>
      </c>
      <c r="C1258" s="5"/>
      <c r="D1258" s="5"/>
      <c r="E1258" s="5"/>
      <c r="F1258" s="5"/>
      <c r="G1258" s="7"/>
      <c r="H1258" s="7"/>
      <c r="I1258" s="8"/>
      <c r="J1258" s="9">
        <f>SUBTOTAL(9,J1257:J1257)</f>
        <v>9696000</v>
      </c>
      <c r="K1258" s="9">
        <f>SUBTOTAL(9,K1257:K1257)</f>
        <v>11247360</v>
      </c>
    </row>
    <row r="1259" spans="1:11" outlineLevel="3" x14ac:dyDescent="0.2">
      <c r="A1259" s="6">
        <v>41411</v>
      </c>
      <c r="B1259" s="5" t="s">
        <v>26</v>
      </c>
      <c r="C1259" s="5" t="s">
        <v>22</v>
      </c>
      <c r="D1259" s="5" t="s">
        <v>30</v>
      </c>
      <c r="E1259" s="5" t="s">
        <v>38</v>
      </c>
      <c r="F1259" s="5">
        <v>500</v>
      </c>
      <c r="G1259" s="7">
        <v>2050</v>
      </c>
      <c r="H1259" s="7">
        <v>5000</v>
      </c>
      <c r="I1259" s="8">
        <v>0.04</v>
      </c>
      <c r="J1259" s="9">
        <f>G1259*H1259*(1-I1259)</f>
        <v>9840000</v>
      </c>
      <c r="K1259" s="9">
        <f>J1259*1.16</f>
        <v>11414400</v>
      </c>
    </row>
    <row r="1260" spans="1:11" outlineLevel="3" x14ac:dyDescent="0.2">
      <c r="A1260" s="6">
        <v>41411</v>
      </c>
      <c r="B1260" s="5" t="s">
        <v>26</v>
      </c>
      <c r="C1260" s="5" t="s">
        <v>21</v>
      </c>
      <c r="D1260" s="5" t="s">
        <v>30</v>
      </c>
      <c r="E1260" s="5" t="s">
        <v>38</v>
      </c>
      <c r="F1260" s="5">
        <v>1500</v>
      </c>
      <c r="G1260" s="7">
        <v>850</v>
      </c>
      <c r="H1260" s="7">
        <v>15000</v>
      </c>
      <c r="I1260" s="8">
        <v>0.04</v>
      </c>
      <c r="J1260" s="9">
        <f>G1260*H1260*(1-I1260)</f>
        <v>12240000</v>
      </c>
      <c r="K1260" s="9">
        <f>J1260*1.16</f>
        <v>14198399.999999998</v>
      </c>
    </row>
    <row r="1261" spans="1:11" outlineLevel="2" x14ac:dyDescent="0.2">
      <c r="A1261" s="6"/>
      <c r="B1261" s="5" t="s">
        <v>93</v>
      </c>
      <c r="C1261" s="5"/>
      <c r="D1261" s="5"/>
      <c r="E1261" s="5"/>
      <c r="F1261" s="5"/>
      <c r="G1261" s="7"/>
      <c r="H1261" s="7"/>
      <c r="I1261" s="8"/>
      <c r="J1261" s="9">
        <f>SUBTOTAL(9,J1259:J1260)</f>
        <v>22080000</v>
      </c>
      <c r="K1261" s="9">
        <f>SUBTOTAL(9,K1259:K1260)</f>
        <v>25612800</v>
      </c>
    </row>
    <row r="1262" spans="1:11" outlineLevel="3" x14ac:dyDescent="0.2">
      <c r="A1262" s="6">
        <v>41411</v>
      </c>
      <c r="B1262" s="5" t="s">
        <v>25</v>
      </c>
      <c r="C1262" s="5" t="s">
        <v>24</v>
      </c>
      <c r="D1262" s="5" t="s">
        <v>30</v>
      </c>
      <c r="E1262" s="5" t="s">
        <v>38</v>
      </c>
      <c r="F1262" s="5">
        <v>5000</v>
      </c>
      <c r="G1262" s="7">
        <v>2770</v>
      </c>
      <c r="H1262" s="7">
        <v>5000</v>
      </c>
      <c r="I1262" s="8">
        <v>0.04</v>
      </c>
      <c r="J1262" s="9">
        <f>G1262*H1262*(1-I1262)</f>
        <v>13296000</v>
      </c>
      <c r="K1262" s="9">
        <f>J1262*1.16</f>
        <v>15423359.999999998</v>
      </c>
    </row>
    <row r="1263" spans="1:11" outlineLevel="2" x14ac:dyDescent="0.2">
      <c r="A1263" s="6"/>
      <c r="B1263" s="5" t="s">
        <v>90</v>
      </c>
      <c r="C1263" s="5"/>
      <c r="D1263" s="5"/>
      <c r="E1263" s="5"/>
      <c r="F1263" s="5"/>
      <c r="G1263" s="7"/>
      <c r="H1263" s="7"/>
      <c r="I1263" s="8"/>
      <c r="J1263" s="9">
        <f>SUBTOTAL(9,J1262:J1262)</f>
        <v>13296000</v>
      </c>
      <c r="K1263" s="9">
        <f>SUBTOTAL(9,K1262:K1262)</f>
        <v>15423359.999999998</v>
      </c>
    </row>
    <row r="1264" spans="1:11" outlineLevel="3" x14ac:dyDescent="0.2">
      <c r="A1264" s="6">
        <v>41411</v>
      </c>
      <c r="B1264" s="5" t="s">
        <v>29</v>
      </c>
      <c r="C1264" s="5" t="s">
        <v>24</v>
      </c>
      <c r="D1264" s="5" t="s">
        <v>30</v>
      </c>
      <c r="E1264" s="5" t="s">
        <v>38</v>
      </c>
      <c r="F1264" s="5">
        <v>500</v>
      </c>
      <c r="G1264" s="7">
        <v>2890</v>
      </c>
      <c r="H1264" s="7">
        <v>5000</v>
      </c>
      <c r="I1264" s="8">
        <v>0.04</v>
      </c>
      <c r="J1264" s="9">
        <f>G1264*H1264*(1-I1264)</f>
        <v>13872000</v>
      </c>
      <c r="K1264" s="9">
        <f>J1264*1.16</f>
        <v>16091519.999999998</v>
      </c>
    </row>
    <row r="1265" spans="1:11" outlineLevel="2" x14ac:dyDescent="0.2">
      <c r="A1265" s="6"/>
      <c r="B1265" s="5" t="s">
        <v>92</v>
      </c>
      <c r="C1265" s="5"/>
      <c r="D1265" s="5"/>
      <c r="E1265" s="5"/>
      <c r="F1265" s="5"/>
      <c r="G1265" s="7"/>
      <c r="H1265" s="7"/>
      <c r="I1265" s="8"/>
      <c r="J1265" s="9">
        <f>SUBTOTAL(9,J1264:J1264)</f>
        <v>13872000</v>
      </c>
      <c r="K1265" s="9">
        <f>SUBTOTAL(9,K1264:K1264)</f>
        <v>16091519.999999998</v>
      </c>
    </row>
    <row r="1266" spans="1:11" outlineLevel="3" x14ac:dyDescent="0.2">
      <c r="A1266" s="6">
        <v>41411</v>
      </c>
      <c r="B1266" s="5" t="s">
        <v>26</v>
      </c>
      <c r="C1266" s="5" t="s">
        <v>10</v>
      </c>
      <c r="D1266" s="5" t="s">
        <v>30</v>
      </c>
      <c r="E1266" s="5" t="s">
        <v>38</v>
      </c>
      <c r="F1266" s="5">
        <v>1000</v>
      </c>
      <c r="G1266" s="7">
        <v>1450</v>
      </c>
      <c r="H1266" s="7">
        <v>10000</v>
      </c>
      <c r="I1266" s="8">
        <v>0.04</v>
      </c>
      <c r="J1266" s="9">
        <f>G1266*H1266*(1-I1266)</f>
        <v>13920000</v>
      </c>
      <c r="K1266" s="9">
        <f>J1266*1.16</f>
        <v>16147199.999999998</v>
      </c>
    </row>
    <row r="1267" spans="1:11" outlineLevel="2" x14ac:dyDescent="0.2">
      <c r="A1267" s="6"/>
      <c r="B1267" s="5" t="s">
        <v>93</v>
      </c>
      <c r="C1267" s="5"/>
      <c r="D1267" s="5"/>
      <c r="E1267" s="5"/>
      <c r="F1267" s="5"/>
      <c r="G1267" s="7"/>
      <c r="H1267" s="7"/>
      <c r="I1267" s="8"/>
      <c r="J1267" s="9">
        <f>SUBTOTAL(9,J1266:J1266)</f>
        <v>13920000</v>
      </c>
      <c r="K1267" s="9">
        <f>SUBTOTAL(9,K1266:K1266)</f>
        <v>16147199.999999998</v>
      </c>
    </row>
    <row r="1268" spans="1:11" outlineLevel="3" x14ac:dyDescent="0.2">
      <c r="A1268" s="6">
        <v>41411</v>
      </c>
      <c r="B1268" s="5" t="s">
        <v>27</v>
      </c>
      <c r="C1268" s="5" t="s">
        <v>21</v>
      </c>
      <c r="D1268" s="5" t="s">
        <v>30</v>
      </c>
      <c r="E1268" s="5" t="s">
        <v>38</v>
      </c>
      <c r="F1268" s="5">
        <v>2000</v>
      </c>
      <c r="G1268" s="7">
        <v>730</v>
      </c>
      <c r="H1268" s="7">
        <v>20000</v>
      </c>
      <c r="I1268" s="8">
        <v>0.04</v>
      </c>
      <c r="J1268" s="9">
        <f>G1268*H1268*(1-I1268)</f>
        <v>14016000</v>
      </c>
      <c r="K1268" s="9">
        <f>J1268*1.16</f>
        <v>16258559.999999998</v>
      </c>
    </row>
    <row r="1269" spans="1:11" outlineLevel="2" x14ac:dyDescent="0.2">
      <c r="A1269" s="6"/>
      <c r="B1269" s="5" t="s">
        <v>89</v>
      </c>
      <c r="C1269" s="5"/>
      <c r="D1269" s="5"/>
      <c r="E1269" s="5"/>
      <c r="F1269" s="5"/>
      <c r="G1269" s="7"/>
      <c r="H1269" s="7"/>
      <c r="I1269" s="8"/>
      <c r="J1269" s="9">
        <f>SUBTOTAL(9,J1268:J1268)</f>
        <v>14016000</v>
      </c>
      <c r="K1269" s="9">
        <f>SUBTOTAL(9,K1268:K1268)</f>
        <v>16258559.999999998</v>
      </c>
    </row>
    <row r="1270" spans="1:11" outlineLevel="3" x14ac:dyDescent="0.2">
      <c r="A1270" s="6">
        <v>41411</v>
      </c>
      <c r="B1270" s="5" t="s">
        <v>29</v>
      </c>
      <c r="C1270" s="5" t="s">
        <v>19</v>
      </c>
      <c r="D1270" s="5" t="s">
        <v>30</v>
      </c>
      <c r="E1270" s="5" t="s">
        <v>38</v>
      </c>
      <c r="F1270" s="5">
        <v>3000</v>
      </c>
      <c r="G1270" s="7">
        <v>490</v>
      </c>
      <c r="H1270" s="7">
        <v>30000</v>
      </c>
      <c r="I1270" s="8">
        <v>0.04</v>
      </c>
      <c r="J1270" s="9">
        <f>G1270*H1270*(1-I1270)</f>
        <v>14112000</v>
      </c>
      <c r="K1270" s="9">
        <f>J1270*1.16</f>
        <v>16369919.999999998</v>
      </c>
    </row>
    <row r="1271" spans="1:11" outlineLevel="2" x14ac:dyDescent="0.2">
      <c r="A1271" s="6"/>
      <c r="B1271" s="5" t="s">
        <v>92</v>
      </c>
      <c r="C1271" s="5"/>
      <c r="D1271" s="5"/>
      <c r="E1271" s="5"/>
      <c r="F1271" s="5"/>
      <c r="G1271" s="7"/>
      <c r="H1271" s="7"/>
      <c r="I1271" s="8"/>
      <c r="J1271" s="9">
        <f>SUBTOTAL(9,J1270:J1270)</f>
        <v>14112000</v>
      </c>
      <c r="K1271" s="9">
        <f>SUBTOTAL(9,K1270:K1270)</f>
        <v>16369919.999999998</v>
      </c>
    </row>
    <row r="1272" spans="1:11" outlineLevel="3" x14ac:dyDescent="0.2">
      <c r="A1272" s="6">
        <v>41411</v>
      </c>
      <c r="B1272" s="5" t="s">
        <v>28</v>
      </c>
      <c r="C1272" s="5" t="s">
        <v>12</v>
      </c>
      <c r="D1272" s="5" t="s">
        <v>30</v>
      </c>
      <c r="E1272" s="5" t="s">
        <v>38</v>
      </c>
      <c r="F1272" s="5">
        <v>1500</v>
      </c>
      <c r="G1272" s="7">
        <v>1490</v>
      </c>
      <c r="H1272" s="7">
        <v>15000</v>
      </c>
      <c r="I1272" s="8">
        <v>0.04</v>
      </c>
      <c r="J1272" s="9">
        <f>G1272*H1272*(1-I1272)</f>
        <v>21456000</v>
      </c>
      <c r="K1272" s="9">
        <f>J1272*1.16</f>
        <v>24888960</v>
      </c>
    </row>
    <row r="1273" spans="1:11" outlineLevel="2" x14ac:dyDescent="0.2">
      <c r="A1273" s="6"/>
      <c r="B1273" s="5" t="s">
        <v>91</v>
      </c>
      <c r="C1273" s="5"/>
      <c r="D1273" s="5"/>
      <c r="E1273" s="5"/>
      <c r="F1273" s="5"/>
      <c r="G1273" s="7"/>
      <c r="H1273" s="7"/>
      <c r="I1273" s="8"/>
      <c r="J1273" s="9">
        <f>SUBTOTAL(9,J1272:J1272)</f>
        <v>21456000</v>
      </c>
      <c r="K1273" s="9">
        <f>SUBTOTAL(9,K1272:K1272)</f>
        <v>24888960</v>
      </c>
    </row>
    <row r="1274" spans="1:11" outlineLevel="3" x14ac:dyDescent="0.2">
      <c r="A1274" s="6">
        <v>41411</v>
      </c>
      <c r="B1274" s="5" t="s">
        <v>29</v>
      </c>
      <c r="C1274" s="5" t="s">
        <v>22</v>
      </c>
      <c r="D1274" s="5" t="s">
        <v>30</v>
      </c>
      <c r="E1274" s="5" t="s">
        <v>38</v>
      </c>
      <c r="F1274" s="5">
        <v>1000</v>
      </c>
      <c r="G1274" s="7">
        <v>2290</v>
      </c>
      <c r="H1274" s="7">
        <v>10000</v>
      </c>
      <c r="I1274" s="8">
        <v>0.04</v>
      </c>
      <c r="J1274" s="9">
        <f>G1274*H1274*(1-I1274)</f>
        <v>21984000</v>
      </c>
      <c r="K1274" s="9">
        <f>J1274*1.16</f>
        <v>25501440</v>
      </c>
    </row>
    <row r="1275" spans="1:11" outlineLevel="2" x14ac:dyDescent="0.2">
      <c r="A1275" s="6"/>
      <c r="B1275" s="5" t="s">
        <v>92</v>
      </c>
      <c r="C1275" s="5"/>
      <c r="D1275" s="5"/>
      <c r="E1275" s="5"/>
      <c r="F1275" s="5"/>
      <c r="G1275" s="7"/>
      <c r="H1275" s="7"/>
      <c r="I1275" s="8"/>
      <c r="J1275" s="9">
        <f>SUBTOTAL(9,J1274:J1274)</f>
        <v>21984000</v>
      </c>
      <c r="K1275" s="9">
        <f>SUBTOTAL(9,K1274:K1274)</f>
        <v>25501440</v>
      </c>
    </row>
    <row r="1276" spans="1:11" outlineLevel="3" x14ac:dyDescent="0.2">
      <c r="A1276" s="6">
        <v>41411</v>
      </c>
      <c r="B1276" s="5" t="s">
        <v>26</v>
      </c>
      <c r="C1276" s="5" t="s">
        <v>14</v>
      </c>
      <c r="D1276" s="5" t="s">
        <v>30</v>
      </c>
      <c r="E1276" s="5" t="s">
        <v>38</v>
      </c>
      <c r="F1276" s="5">
        <v>3000</v>
      </c>
      <c r="G1276" s="7">
        <v>770</v>
      </c>
      <c r="H1276" s="7">
        <v>30000</v>
      </c>
      <c r="I1276" s="8">
        <v>0.04</v>
      </c>
      <c r="J1276" s="9">
        <f>G1276*H1276*(1-I1276)</f>
        <v>22176000</v>
      </c>
      <c r="K1276" s="9">
        <f>J1276*1.16</f>
        <v>25724160</v>
      </c>
    </row>
    <row r="1277" spans="1:11" outlineLevel="2" x14ac:dyDescent="0.2">
      <c r="A1277" s="6"/>
      <c r="B1277" s="5" t="s">
        <v>93</v>
      </c>
      <c r="C1277" s="5"/>
      <c r="D1277" s="5"/>
      <c r="E1277" s="5"/>
      <c r="F1277" s="5"/>
      <c r="G1277" s="7"/>
      <c r="H1277" s="7"/>
      <c r="I1277" s="8"/>
      <c r="J1277" s="9">
        <f>SUBTOTAL(9,J1276:J1276)</f>
        <v>22176000</v>
      </c>
      <c r="K1277" s="9">
        <f>SUBTOTAL(9,K1276:K1276)</f>
        <v>25724160</v>
      </c>
    </row>
    <row r="1278" spans="1:11" outlineLevel="3" x14ac:dyDescent="0.2">
      <c r="A1278" s="6">
        <v>41411</v>
      </c>
      <c r="B1278" s="5" t="s">
        <v>29</v>
      </c>
      <c r="C1278" s="5" t="s">
        <v>12</v>
      </c>
      <c r="D1278" s="5" t="s">
        <v>30</v>
      </c>
      <c r="E1278" s="5" t="s">
        <v>38</v>
      </c>
      <c r="F1278" s="5">
        <v>2000</v>
      </c>
      <c r="G1278" s="7">
        <v>1250</v>
      </c>
      <c r="H1278" s="7">
        <v>20000</v>
      </c>
      <c r="I1278" s="8">
        <v>0.04</v>
      </c>
      <c r="J1278" s="9">
        <f>G1278*H1278*(1-I1278)</f>
        <v>24000000</v>
      </c>
      <c r="K1278" s="9">
        <f>J1278*1.16</f>
        <v>27839999.999999996</v>
      </c>
    </row>
    <row r="1279" spans="1:11" outlineLevel="3" x14ac:dyDescent="0.2">
      <c r="A1279" s="6">
        <v>41411</v>
      </c>
      <c r="B1279" s="5" t="s">
        <v>29</v>
      </c>
      <c r="C1279" s="5" t="s">
        <v>10</v>
      </c>
      <c r="D1279" s="5" t="s">
        <v>30</v>
      </c>
      <c r="E1279" s="5" t="s">
        <v>38</v>
      </c>
      <c r="F1279" s="5">
        <v>1500</v>
      </c>
      <c r="G1279" s="7">
        <v>1690</v>
      </c>
      <c r="H1279" s="7">
        <v>15000</v>
      </c>
      <c r="I1279" s="8">
        <v>0.04</v>
      </c>
      <c r="J1279" s="9">
        <f>G1279*H1279*(1-I1279)</f>
        <v>24336000</v>
      </c>
      <c r="K1279" s="9">
        <f>J1279*1.16</f>
        <v>28229759.999999996</v>
      </c>
    </row>
    <row r="1280" spans="1:11" outlineLevel="2" x14ac:dyDescent="0.2">
      <c r="A1280" s="6"/>
      <c r="B1280" s="5" t="s">
        <v>92</v>
      </c>
      <c r="C1280" s="5"/>
      <c r="D1280" s="5"/>
      <c r="E1280" s="5"/>
      <c r="F1280" s="5"/>
      <c r="G1280" s="7"/>
      <c r="H1280" s="7"/>
      <c r="I1280" s="8"/>
      <c r="J1280" s="9">
        <f>SUBTOTAL(9,J1278:J1279)</f>
        <v>48336000</v>
      </c>
      <c r="K1280" s="9">
        <f>SUBTOTAL(9,K1278:K1279)</f>
        <v>56069759.999999993</v>
      </c>
    </row>
    <row r="1281" spans="1:11" outlineLevel="3" x14ac:dyDescent="0.2">
      <c r="A1281" s="6">
        <v>41411</v>
      </c>
      <c r="B1281" s="5" t="s">
        <v>27</v>
      </c>
      <c r="C1281" s="5" t="s">
        <v>23</v>
      </c>
      <c r="D1281" s="5" t="s">
        <v>30</v>
      </c>
      <c r="E1281" s="5" t="s">
        <v>38</v>
      </c>
      <c r="F1281" s="5">
        <v>1000</v>
      </c>
      <c r="G1281" s="7">
        <v>3130</v>
      </c>
      <c r="H1281" s="7">
        <v>10000</v>
      </c>
      <c r="I1281" s="8">
        <v>0.04</v>
      </c>
      <c r="J1281" s="9">
        <f>G1281*H1281*(1-I1281)</f>
        <v>30048000</v>
      </c>
      <c r="K1281" s="9">
        <f>J1281*1.16</f>
        <v>34855680</v>
      </c>
    </row>
    <row r="1282" spans="1:11" outlineLevel="2" x14ac:dyDescent="0.2">
      <c r="A1282" s="6"/>
      <c r="B1282" s="5" t="s">
        <v>89</v>
      </c>
      <c r="C1282" s="5"/>
      <c r="D1282" s="5"/>
      <c r="E1282" s="5"/>
      <c r="F1282" s="5"/>
      <c r="G1282" s="7"/>
      <c r="H1282" s="7"/>
      <c r="I1282" s="8"/>
      <c r="J1282" s="9">
        <f>SUBTOTAL(9,J1281:J1281)</f>
        <v>30048000</v>
      </c>
      <c r="K1282" s="9">
        <f>SUBTOTAL(9,K1281:K1281)</f>
        <v>34855680</v>
      </c>
    </row>
    <row r="1283" spans="1:11" outlineLevel="3" x14ac:dyDescent="0.2">
      <c r="A1283" s="6">
        <v>41411</v>
      </c>
      <c r="B1283" s="5" t="s">
        <v>25</v>
      </c>
      <c r="C1283" s="5" t="s">
        <v>10</v>
      </c>
      <c r="D1283" s="5" t="s">
        <v>30</v>
      </c>
      <c r="E1283" s="5" t="s">
        <v>38</v>
      </c>
      <c r="F1283" s="5">
        <v>2000</v>
      </c>
      <c r="G1283" s="7">
        <v>1570</v>
      </c>
      <c r="H1283" s="7">
        <v>20000</v>
      </c>
      <c r="I1283" s="8">
        <v>0.04</v>
      </c>
      <c r="J1283" s="9">
        <f>G1283*H1283*(1-I1283)</f>
        <v>30144000</v>
      </c>
      <c r="K1283" s="9">
        <f>J1283*1.16</f>
        <v>34967040</v>
      </c>
    </row>
    <row r="1284" spans="1:11" outlineLevel="2" x14ac:dyDescent="0.2">
      <c r="A1284" s="6"/>
      <c r="B1284" s="5" t="s">
        <v>90</v>
      </c>
      <c r="C1284" s="5"/>
      <c r="D1284" s="5"/>
      <c r="E1284" s="5"/>
      <c r="F1284" s="5"/>
      <c r="G1284" s="7"/>
      <c r="H1284" s="7"/>
      <c r="I1284" s="8"/>
      <c r="J1284" s="9">
        <f>SUBTOTAL(9,J1283:J1283)</f>
        <v>30144000</v>
      </c>
      <c r="K1284" s="9">
        <f>SUBTOTAL(9,K1283:K1283)</f>
        <v>34967040</v>
      </c>
    </row>
    <row r="1285" spans="1:11" outlineLevel="3" x14ac:dyDescent="0.2">
      <c r="A1285" s="6">
        <v>41411</v>
      </c>
      <c r="B1285" s="5" t="s">
        <v>27</v>
      </c>
      <c r="C1285" s="5" t="s">
        <v>13</v>
      </c>
      <c r="D1285" s="5" t="s">
        <v>30</v>
      </c>
      <c r="E1285" s="5" t="s">
        <v>38</v>
      </c>
      <c r="F1285" s="5">
        <v>1500</v>
      </c>
      <c r="G1285" s="7">
        <v>2530</v>
      </c>
      <c r="H1285" s="7">
        <v>15000</v>
      </c>
      <c r="I1285" s="8">
        <v>0.04</v>
      </c>
      <c r="J1285" s="9">
        <f>G1285*H1285*(1-I1285)</f>
        <v>36432000</v>
      </c>
      <c r="K1285" s="9">
        <f>J1285*1.16</f>
        <v>42261120</v>
      </c>
    </row>
    <row r="1286" spans="1:11" outlineLevel="3" x14ac:dyDescent="0.2">
      <c r="A1286" s="6">
        <v>41411</v>
      </c>
      <c r="B1286" s="5" t="s">
        <v>27</v>
      </c>
      <c r="C1286" s="5" t="s">
        <v>17</v>
      </c>
      <c r="D1286" s="5" t="s">
        <v>30</v>
      </c>
      <c r="E1286" s="5" t="s">
        <v>38</v>
      </c>
      <c r="F1286" s="5">
        <v>3000</v>
      </c>
      <c r="G1286" s="7">
        <v>1330</v>
      </c>
      <c r="H1286" s="7">
        <v>30000</v>
      </c>
      <c r="I1286" s="8">
        <v>0.04</v>
      </c>
      <c r="J1286" s="9">
        <f>G1286*H1286*(1-I1286)</f>
        <v>38304000</v>
      </c>
      <c r="K1286" s="9">
        <f>J1286*1.16</f>
        <v>44432640</v>
      </c>
    </row>
    <row r="1287" spans="1:11" outlineLevel="2" x14ac:dyDescent="0.2">
      <c r="A1287" s="6"/>
      <c r="B1287" s="5" t="s">
        <v>89</v>
      </c>
      <c r="C1287" s="5"/>
      <c r="D1287" s="5"/>
      <c r="E1287" s="5"/>
      <c r="F1287" s="5"/>
      <c r="G1287" s="7"/>
      <c r="H1287" s="7"/>
      <c r="I1287" s="8"/>
      <c r="J1287" s="9">
        <f>SUBTOTAL(9,J1285:J1286)</f>
        <v>74736000</v>
      </c>
      <c r="K1287" s="9">
        <f>SUBTOTAL(9,K1285:K1286)</f>
        <v>86693760</v>
      </c>
    </row>
    <row r="1288" spans="1:11" outlineLevel="3" x14ac:dyDescent="0.2">
      <c r="A1288" s="6">
        <v>41411</v>
      </c>
      <c r="B1288" s="5" t="s">
        <v>28</v>
      </c>
      <c r="C1288" s="5" t="s">
        <v>13</v>
      </c>
      <c r="D1288" s="5" t="s">
        <v>30</v>
      </c>
      <c r="E1288" s="5" t="s">
        <v>38</v>
      </c>
      <c r="F1288" s="5">
        <v>2000</v>
      </c>
      <c r="G1288" s="7">
        <v>2410</v>
      </c>
      <c r="H1288" s="7">
        <v>20000</v>
      </c>
      <c r="I1288" s="8">
        <v>0.04</v>
      </c>
      <c r="J1288" s="9">
        <f>G1288*H1288*(1-I1288)</f>
        <v>46272000</v>
      </c>
      <c r="K1288" s="9">
        <f>J1288*1.16</f>
        <v>53675520</v>
      </c>
    </row>
    <row r="1289" spans="1:11" outlineLevel="2" x14ac:dyDescent="0.2">
      <c r="A1289" s="6"/>
      <c r="B1289" s="5" t="s">
        <v>91</v>
      </c>
      <c r="C1289" s="5"/>
      <c r="D1289" s="5"/>
      <c r="E1289" s="5"/>
      <c r="F1289" s="5"/>
      <c r="G1289" s="7"/>
      <c r="H1289" s="7"/>
      <c r="I1289" s="8"/>
      <c r="J1289" s="9">
        <f>SUBTOTAL(9,J1288:J1288)</f>
        <v>46272000</v>
      </c>
      <c r="K1289" s="9">
        <f>SUBTOTAL(9,K1288:K1288)</f>
        <v>53675520</v>
      </c>
    </row>
    <row r="1290" spans="1:11" outlineLevel="3" x14ac:dyDescent="0.2">
      <c r="A1290" s="6">
        <v>41411</v>
      </c>
      <c r="B1290" s="5" t="s">
        <v>26</v>
      </c>
      <c r="C1290" s="5" t="s">
        <v>23</v>
      </c>
      <c r="D1290" s="5" t="s">
        <v>30</v>
      </c>
      <c r="E1290" s="5" t="s">
        <v>38</v>
      </c>
      <c r="F1290" s="5">
        <v>2000</v>
      </c>
      <c r="G1290" s="7">
        <v>3250</v>
      </c>
      <c r="H1290" s="7">
        <v>20000</v>
      </c>
      <c r="I1290" s="8">
        <v>0.04</v>
      </c>
      <c r="J1290" s="9">
        <f>G1290*H1290*(1-I1290)</f>
        <v>62400000</v>
      </c>
      <c r="K1290" s="9">
        <f>J1290*1.16</f>
        <v>72384000</v>
      </c>
    </row>
    <row r="1291" spans="1:11" outlineLevel="2" x14ac:dyDescent="0.2">
      <c r="A1291" s="6"/>
      <c r="B1291" s="5" t="s">
        <v>93</v>
      </c>
      <c r="C1291" s="5"/>
      <c r="D1291" s="5"/>
      <c r="E1291" s="5"/>
      <c r="F1291" s="5"/>
      <c r="G1291" s="7"/>
      <c r="H1291" s="7"/>
      <c r="I1291" s="8"/>
      <c r="J1291" s="9">
        <f>SUBTOTAL(9,J1290:J1290)</f>
        <v>62400000</v>
      </c>
      <c r="K1291" s="9">
        <f>SUBTOTAL(9,K1290:K1290)</f>
        <v>72384000</v>
      </c>
    </row>
    <row r="1292" spans="1:11" outlineLevel="3" x14ac:dyDescent="0.2">
      <c r="A1292" s="6">
        <v>41411</v>
      </c>
      <c r="B1292" s="5" t="s">
        <v>25</v>
      </c>
      <c r="C1292" s="5" t="s">
        <v>22</v>
      </c>
      <c r="D1292" s="5" t="s">
        <v>30</v>
      </c>
      <c r="E1292" s="5" t="s">
        <v>38</v>
      </c>
      <c r="F1292" s="5">
        <v>3000</v>
      </c>
      <c r="G1292" s="7">
        <v>2170</v>
      </c>
      <c r="H1292" s="7">
        <v>30000</v>
      </c>
      <c r="I1292" s="8">
        <v>0.04</v>
      </c>
      <c r="J1292" s="9">
        <f>G1292*H1292*(1-I1292)</f>
        <v>62496000</v>
      </c>
      <c r="K1292" s="9">
        <f>J1292*1.16</f>
        <v>72495360</v>
      </c>
    </row>
    <row r="1293" spans="1:11" outlineLevel="2" x14ac:dyDescent="0.2">
      <c r="A1293" s="6"/>
      <c r="B1293" s="5" t="s">
        <v>90</v>
      </c>
      <c r="C1293" s="5"/>
      <c r="D1293" s="5"/>
      <c r="E1293" s="5"/>
      <c r="F1293" s="5"/>
      <c r="G1293" s="7"/>
      <c r="H1293" s="7"/>
      <c r="I1293" s="8"/>
      <c r="J1293" s="9">
        <f>SUBTOTAL(9,J1292:J1292)</f>
        <v>62496000</v>
      </c>
      <c r="K1293" s="9">
        <f>SUBTOTAL(9,K1292:K1292)</f>
        <v>72495360</v>
      </c>
    </row>
    <row r="1294" spans="1:11" outlineLevel="3" x14ac:dyDescent="0.2">
      <c r="A1294" s="6">
        <v>41411</v>
      </c>
      <c r="B1294" s="5" t="s">
        <v>28</v>
      </c>
      <c r="C1294" s="5" t="s">
        <v>24</v>
      </c>
      <c r="D1294" s="5" t="s">
        <v>30</v>
      </c>
      <c r="E1294" s="5" t="s">
        <v>38</v>
      </c>
      <c r="F1294" s="5">
        <v>3000</v>
      </c>
      <c r="G1294" s="7">
        <v>3010</v>
      </c>
      <c r="H1294" s="7">
        <v>30000</v>
      </c>
      <c r="I1294" s="8">
        <v>0.04</v>
      </c>
      <c r="J1294" s="9">
        <f>G1294*H1294*(1-I1294)</f>
        <v>86688000</v>
      </c>
      <c r="K1294" s="9">
        <f>J1294*1.16</f>
        <v>100558080</v>
      </c>
    </row>
    <row r="1295" spans="1:11" outlineLevel="2" x14ac:dyDescent="0.2">
      <c r="A1295" s="6"/>
      <c r="B1295" s="5" t="s">
        <v>91</v>
      </c>
      <c r="C1295" s="5"/>
      <c r="D1295" s="5"/>
      <c r="E1295" s="5"/>
      <c r="F1295" s="5"/>
      <c r="G1295" s="7"/>
      <c r="H1295" s="7"/>
      <c r="I1295" s="8"/>
      <c r="J1295" s="9">
        <f>SUBTOTAL(9,J1294:J1294)</f>
        <v>86688000</v>
      </c>
      <c r="K1295" s="9">
        <f>SUBTOTAL(9,K1294:K1294)</f>
        <v>100558080</v>
      </c>
    </row>
    <row r="1296" spans="1:11" outlineLevel="1" x14ac:dyDescent="0.2">
      <c r="A1296" s="6" t="s">
        <v>80</v>
      </c>
      <c r="B1296" s="5"/>
      <c r="C1296" s="5"/>
      <c r="D1296" s="5"/>
      <c r="E1296" s="5"/>
      <c r="F1296" s="5"/>
      <c r="G1296" s="7"/>
      <c r="H1296" s="7"/>
      <c r="I1296" s="8"/>
      <c r="J1296" s="9">
        <f>SUBTOTAL(9,J1220:J1294)</f>
        <v>661752000</v>
      </c>
      <c r="K1296" s="9">
        <f>SUBTOTAL(9,K1220:K1294)</f>
        <v>767632320</v>
      </c>
    </row>
    <row r="1297" spans="1:11" outlineLevel="3" x14ac:dyDescent="0.2">
      <c r="A1297" s="6">
        <v>41412</v>
      </c>
      <c r="B1297" s="5" t="s">
        <v>29</v>
      </c>
      <c r="C1297" s="5" t="s">
        <v>15</v>
      </c>
      <c r="D1297" s="5" t="s">
        <v>31</v>
      </c>
      <c r="E1297" s="5" t="s">
        <v>39</v>
      </c>
      <c r="F1297" s="5">
        <v>5000</v>
      </c>
      <c r="G1297" s="7">
        <v>10</v>
      </c>
      <c r="H1297" s="7">
        <v>5000</v>
      </c>
      <c r="I1297" s="8">
        <v>1.4999999999999999E-2</v>
      </c>
      <c r="J1297" s="9">
        <f>G1297*H1297*(1-I1297)</f>
        <v>49250</v>
      </c>
      <c r="K1297" s="9">
        <f>J1297*1.16</f>
        <v>57129.999999999993</v>
      </c>
    </row>
    <row r="1298" spans="1:11" outlineLevel="2" x14ac:dyDescent="0.2">
      <c r="A1298" s="6"/>
      <c r="B1298" s="5" t="s">
        <v>92</v>
      </c>
      <c r="C1298" s="5"/>
      <c r="D1298" s="5"/>
      <c r="E1298" s="5"/>
      <c r="F1298" s="5"/>
      <c r="G1298" s="7"/>
      <c r="H1298" s="7"/>
      <c r="I1298" s="8"/>
      <c r="J1298" s="9">
        <f>SUBTOTAL(9,J1297:J1297)</f>
        <v>49250</v>
      </c>
      <c r="K1298" s="9">
        <f>SUBTOTAL(9,K1297:K1297)</f>
        <v>57129.999999999993</v>
      </c>
    </row>
    <row r="1299" spans="1:11" outlineLevel="3" x14ac:dyDescent="0.2">
      <c r="A1299" s="6">
        <v>41412</v>
      </c>
      <c r="B1299" s="5" t="s">
        <v>28</v>
      </c>
      <c r="C1299" s="5" t="s">
        <v>15</v>
      </c>
      <c r="D1299" s="5" t="s">
        <v>31</v>
      </c>
      <c r="E1299" s="5" t="s">
        <v>39</v>
      </c>
      <c r="F1299" s="5">
        <v>500</v>
      </c>
      <c r="G1299" s="7">
        <v>30</v>
      </c>
      <c r="H1299" s="7">
        <v>5000</v>
      </c>
      <c r="I1299" s="8">
        <v>1.4999999999999999E-2</v>
      </c>
      <c r="J1299" s="9">
        <f>G1299*H1299*(1-I1299)</f>
        <v>147750</v>
      </c>
      <c r="K1299" s="9">
        <f>J1299*1.16</f>
        <v>171390</v>
      </c>
    </row>
    <row r="1300" spans="1:11" outlineLevel="2" x14ac:dyDescent="0.2">
      <c r="A1300" s="6"/>
      <c r="B1300" s="5" t="s">
        <v>91</v>
      </c>
      <c r="C1300" s="5"/>
      <c r="D1300" s="5"/>
      <c r="E1300" s="5"/>
      <c r="F1300" s="5"/>
      <c r="G1300" s="7"/>
      <c r="H1300" s="7"/>
      <c r="I1300" s="8"/>
      <c r="J1300" s="9">
        <f>SUBTOTAL(9,J1299:J1299)</f>
        <v>147750</v>
      </c>
      <c r="K1300" s="9">
        <f>SUBTOTAL(9,K1299:K1299)</f>
        <v>171390</v>
      </c>
    </row>
    <row r="1301" spans="1:11" outlineLevel="3" x14ac:dyDescent="0.2">
      <c r="A1301" s="6">
        <v>41412</v>
      </c>
      <c r="B1301" s="5" t="s">
        <v>25</v>
      </c>
      <c r="C1301" s="5" t="s">
        <v>20</v>
      </c>
      <c r="D1301" s="5" t="s">
        <v>31</v>
      </c>
      <c r="E1301" s="5" t="s">
        <v>39</v>
      </c>
      <c r="F1301" s="5">
        <v>250</v>
      </c>
      <c r="G1301" s="7">
        <v>150</v>
      </c>
      <c r="H1301" s="7">
        <v>2500</v>
      </c>
      <c r="I1301" s="8">
        <v>1.4999999999999999E-2</v>
      </c>
      <c r="J1301" s="9">
        <f>G1301*H1301*(1-I1301)</f>
        <v>369375</v>
      </c>
      <c r="K1301" s="9">
        <f>J1301*1.16</f>
        <v>428474.99999999994</v>
      </c>
    </row>
    <row r="1302" spans="1:11" outlineLevel="2" x14ac:dyDescent="0.2">
      <c r="A1302" s="6"/>
      <c r="B1302" s="5" t="s">
        <v>90</v>
      </c>
      <c r="C1302" s="5"/>
      <c r="D1302" s="5"/>
      <c r="E1302" s="5"/>
      <c r="F1302" s="5"/>
      <c r="G1302" s="7"/>
      <c r="H1302" s="7"/>
      <c r="I1302" s="8"/>
      <c r="J1302" s="9">
        <f>SUBTOTAL(9,J1301:J1301)</f>
        <v>369375</v>
      </c>
      <c r="K1302" s="9">
        <f>SUBTOTAL(9,K1301:K1301)</f>
        <v>428474.99999999994</v>
      </c>
    </row>
    <row r="1303" spans="1:11" outlineLevel="3" x14ac:dyDescent="0.2">
      <c r="A1303" s="6">
        <v>41412</v>
      </c>
      <c r="B1303" s="5" t="s">
        <v>26</v>
      </c>
      <c r="C1303" s="5" t="s">
        <v>11</v>
      </c>
      <c r="D1303" s="5" t="s">
        <v>31</v>
      </c>
      <c r="E1303" s="5" t="s">
        <v>39</v>
      </c>
      <c r="F1303" s="5">
        <v>1000</v>
      </c>
      <c r="G1303" s="7">
        <v>80</v>
      </c>
      <c r="H1303" s="7">
        <v>10000</v>
      </c>
      <c r="I1303" s="8">
        <v>1.4999999999999999E-2</v>
      </c>
      <c r="J1303" s="9">
        <f>G1303*H1303*(1-I1303)</f>
        <v>788000</v>
      </c>
      <c r="K1303" s="9">
        <f>J1303*1.16</f>
        <v>914079.99999999988</v>
      </c>
    </row>
    <row r="1304" spans="1:11" outlineLevel="3" x14ac:dyDescent="0.2">
      <c r="A1304" s="6">
        <v>41412</v>
      </c>
      <c r="B1304" s="5" t="s">
        <v>26</v>
      </c>
      <c r="C1304" s="5" t="s">
        <v>19</v>
      </c>
      <c r="D1304" s="5" t="s">
        <v>31</v>
      </c>
      <c r="E1304" s="5" t="s">
        <v>39</v>
      </c>
      <c r="F1304" s="5">
        <v>250</v>
      </c>
      <c r="G1304" s="7">
        <v>375</v>
      </c>
      <c r="H1304" s="7">
        <v>2500</v>
      </c>
      <c r="I1304" s="8">
        <v>1.4999999999999999E-2</v>
      </c>
      <c r="J1304" s="9">
        <f>G1304*H1304*(1-I1304)</f>
        <v>923437.5</v>
      </c>
      <c r="K1304" s="9">
        <f>J1304*1.16</f>
        <v>1071187.5</v>
      </c>
    </row>
    <row r="1305" spans="1:11" outlineLevel="2" x14ac:dyDescent="0.2">
      <c r="A1305" s="6"/>
      <c r="B1305" s="5" t="s">
        <v>93</v>
      </c>
      <c r="C1305" s="5"/>
      <c r="D1305" s="5"/>
      <c r="E1305" s="5"/>
      <c r="F1305" s="5"/>
      <c r="G1305" s="7"/>
      <c r="H1305" s="7"/>
      <c r="I1305" s="8"/>
      <c r="J1305" s="9">
        <f>SUBTOTAL(9,J1303:J1304)</f>
        <v>1711437.5</v>
      </c>
      <c r="K1305" s="9">
        <f>SUBTOTAL(9,K1303:K1304)</f>
        <v>1985267.5</v>
      </c>
    </row>
    <row r="1306" spans="1:11" outlineLevel="3" x14ac:dyDescent="0.2">
      <c r="A1306" s="6">
        <v>41412</v>
      </c>
      <c r="B1306" s="5" t="s">
        <v>27</v>
      </c>
      <c r="C1306" s="5" t="s">
        <v>20</v>
      </c>
      <c r="D1306" s="5" t="s">
        <v>31</v>
      </c>
      <c r="E1306" s="5" t="s">
        <v>39</v>
      </c>
      <c r="F1306" s="5">
        <v>2000</v>
      </c>
      <c r="G1306" s="7">
        <v>60</v>
      </c>
      <c r="H1306" s="7">
        <v>20000</v>
      </c>
      <c r="I1306" s="8">
        <v>1.4999999999999999E-2</v>
      </c>
      <c r="J1306" s="9">
        <f>G1306*H1306*(1-I1306)</f>
        <v>1182000</v>
      </c>
      <c r="K1306" s="9">
        <f>J1306*1.16</f>
        <v>1371120</v>
      </c>
    </row>
    <row r="1307" spans="1:11" outlineLevel="2" x14ac:dyDescent="0.2">
      <c r="A1307" s="6"/>
      <c r="B1307" s="5" t="s">
        <v>89</v>
      </c>
      <c r="C1307" s="5"/>
      <c r="D1307" s="5"/>
      <c r="E1307" s="5"/>
      <c r="F1307" s="5"/>
      <c r="G1307" s="7"/>
      <c r="H1307" s="7"/>
      <c r="I1307" s="8"/>
      <c r="J1307" s="9">
        <f>SUBTOTAL(9,J1306:J1306)</f>
        <v>1182000</v>
      </c>
      <c r="K1307" s="9">
        <f>SUBTOTAL(9,K1306:K1306)</f>
        <v>1371120</v>
      </c>
    </row>
    <row r="1308" spans="1:11" outlineLevel="3" x14ac:dyDescent="0.2">
      <c r="A1308" s="6">
        <v>41412</v>
      </c>
      <c r="B1308" s="5" t="s">
        <v>26</v>
      </c>
      <c r="C1308" s="5" t="s">
        <v>20</v>
      </c>
      <c r="D1308" s="5" t="s">
        <v>31</v>
      </c>
      <c r="E1308" s="5" t="s">
        <v>39</v>
      </c>
      <c r="F1308" s="5">
        <v>1500</v>
      </c>
      <c r="G1308" s="7">
        <v>80</v>
      </c>
      <c r="H1308" s="7">
        <v>15000</v>
      </c>
      <c r="I1308" s="8">
        <v>1.4999999999999999E-2</v>
      </c>
      <c r="J1308" s="9">
        <f>G1308*H1308*(1-I1308)</f>
        <v>1182000</v>
      </c>
      <c r="K1308" s="9">
        <f>J1308*1.16</f>
        <v>1371120</v>
      </c>
    </row>
    <row r="1309" spans="1:11" outlineLevel="2" x14ac:dyDescent="0.2">
      <c r="A1309" s="6"/>
      <c r="B1309" s="5" t="s">
        <v>93</v>
      </c>
      <c r="C1309" s="5"/>
      <c r="D1309" s="5"/>
      <c r="E1309" s="5"/>
      <c r="F1309" s="5"/>
      <c r="G1309" s="7"/>
      <c r="H1309" s="7"/>
      <c r="I1309" s="8"/>
      <c r="J1309" s="9">
        <f>SUBTOTAL(9,J1308:J1308)</f>
        <v>1182000</v>
      </c>
      <c r="K1309" s="9">
        <f>SUBTOTAL(9,K1308:K1308)</f>
        <v>1371120</v>
      </c>
    </row>
    <row r="1310" spans="1:11" outlineLevel="3" x14ac:dyDescent="0.2">
      <c r="A1310" s="6">
        <v>41412</v>
      </c>
      <c r="B1310" s="5" t="s">
        <v>25</v>
      </c>
      <c r="C1310" s="5" t="s">
        <v>11</v>
      </c>
      <c r="D1310" s="5" t="s">
        <v>31</v>
      </c>
      <c r="E1310" s="5" t="s">
        <v>39</v>
      </c>
      <c r="F1310" s="5">
        <v>2000</v>
      </c>
      <c r="G1310" s="7">
        <v>60</v>
      </c>
      <c r="H1310" s="7">
        <v>20000</v>
      </c>
      <c r="I1310" s="8">
        <v>1.4999999999999999E-2</v>
      </c>
      <c r="J1310" s="9">
        <f>G1310*H1310*(1-I1310)</f>
        <v>1182000</v>
      </c>
      <c r="K1310" s="9">
        <f>J1310*1.16</f>
        <v>1371120</v>
      </c>
    </row>
    <row r="1311" spans="1:11" outlineLevel="2" x14ac:dyDescent="0.2">
      <c r="A1311" s="6"/>
      <c r="B1311" s="5" t="s">
        <v>90</v>
      </c>
      <c r="C1311" s="5"/>
      <c r="D1311" s="5"/>
      <c r="E1311" s="5"/>
      <c r="F1311" s="5"/>
      <c r="G1311" s="7"/>
      <c r="H1311" s="7"/>
      <c r="I1311" s="8"/>
      <c r="J1311" s="9">
        <f>SUBTOTAL(9,J1310:J1310)</f>
        <v>1182000</v>
      </c>
      <c r="K1311" s="9">
        <f>SUBTOTAL(9,K1310:K1310)</f>
        <v>1371120</v>
      </c>
    </row>
    <row r="1312" spans="1:11" outlineLevel="3" x14ac:dyDescent="0.2">
      <c r="A1312" s="6">
        <v>41412</v>
      </c>
      <c r="B1312" s="5" t="s">
        <v>28</v>
      </c>
      <c r="C1312" s="5" t="s">
        <v>14</v>
      </c>
      <c r="D1312" s="5" t="s">
        <v>31</v>
      </c>
      <c r="E1312" s="5" t="s">
        <v>39</v>
      </c>
      <c r="F1312" s="5">
        <v>250</v>
      </c>
      <c r="G1312" s="7">
        <v>540</v>
      </c>
      <c r="H1312" s="7">
        <v>2500</v>
      </c>
      <c r="I1312" s="8">
        <v>1.4999999999999999E-2</v>
      </c>
      <c r="J1312" s="9">
        <f>G1312*H1312*(1-I1312)</f>
        <v>1329750</v>
      </c>
      <c r="K1312" s="9">
        <f>J1312*1.16</f>
        <v>1542510</v>
      </c>
    </row>
    <row r="1313" spans="1:11" outlineLevel="2" x14ac:dyDescent="0.2">
      <c r="A1313" s="6"/>
      <c r="B1313" s="5" t="s">
        <v>91</v>
      </c>
      <c r="C1313" s="5"/>
      <c r="D1313" s="5"/>
      <c r="E1313" s="5"/>
      <c r="F1313" s="5"/>
      <c r="G1313" s="7"/>
      <c r="H1313" s="7"/>
      <c r="I1313" s="8"/>
      <c r="J1313" s="9">
        <f>SUBTOTAL(9,J1312:J1312)</f>
        <v>1329750</v>
      </c>
      <c r="K1313" s="9">
        <f>SUBTOTAL(9,K1312:K1312)</f>
        <v>1542510</v>
      </c>
    </row>
    <row r="1314" spans="1:11" outlineLevel="3" x14ac:dyDescent="0.2">
      <c r="A1314" s="6">
        <v>41412</v>
      </c>
      <c r="B1314" s="5" t="s">
        <v>27</v>
      </c>
      <c r="C1314" s="5" t="s">
        <v>11</v>
      </c>
      <c r="D1314" s="5" t="s">
        <v>31</v>
      </c>
      <c r="E1314" s="5" t="s">
        <v>39</v>
      </c>
      <c r="F1314" s="5">
        <v>3000</v>
      </c>
      <c r="G1314" s="7">
        <v>60</v>
      </c>
      <c r="H1314" s="7">
        <v>30000</v>
      </c>
      <c r="I1314" s="8">
        <v>1.4999999999999999E-2</v>
      </c>
      <c r="J1314" s="9">
        <f>G1314*H1314*(1-I1314)</f>
        <v>1773000</v>
      </c>
      <c r="K1314" s="9">
        <f>J1314*1.16</f>
        <v>2056679.9999999998</v>
      </c>
    </row>
    <row r="1315" spans="1:11" outlineLevel="2" x14ac:dyDescent="0.2">
      <c r="A1315" s="6"/>
      <c r="B1315" s="5" t="s">
        <v>89</v>
      </c>
      <c r="C1315" s="5"/>
      <c r="D1315" s="5"/>
      <c r="E1315" s="5"/>
      <c r="F1315" s="5"/>
      <c r="G1315" s="7"/>
      <c r="H1315" s="7"/>
      <c r="I1315" s="8"/>
      <c r="J1315" s="9">
        <f>SUBTOTAL(9,J1314:J1314)</f>
        <v>1773000</v>
      </c>
      <c r="K1315" s="9">
        <f>SUBTOTAL(9,K1314:K1314)</f>
        <v>2056679.9999999998</v>
      </c>
    </row>
    <row r="1316" spans="1:11" outlineLevel="3" x14ac:dyDescent="0.2">
      <c r="A1316" s="6">
        <v>41412</v>
      </c>
      <c r="B1316" s="5" t="s">
        <v>25</v>
      </c>
      <c r="C1316" s="5" t="s">
        <v>19</v>
      </c>
      <c r="D1316" s="5" t="s">
        <v>31</v>
      </c>
      <c r="E1316" s="5" t="s">
        <v>39</v>
      </c>
      <c r="F1316" s="5">
        <v>5000</v>
      </c>
      <c r="G1316" s="7">
        <v>495</v>
      </c>
      <c r="H1316" s="7">
        <v>5000</v>
      </c>
      <c r="I1316" s="8">
        <v>1.4999999999999999E-2</v>
      </c>
      <c r="J1316" s="9">
        <f>G1316*H1316*(1-I1316)</f>
        <v>2437875</v>
      </c>
      <c r="K1316" s="9">
        <f>J1316*1.16</f>
        <v>2827935</v>
      </c>
    </row>
    <row r="1317" spans="1:11" outlineLevel="2" x14ac:dyDescent="0.2">
      <c r="A1317" s="6"/>
      <c r="B1317" s="5" t="s">
        <v>90</v>
      </c>
      <c r="C1317" s="5"/>
      <c r="D1317" s="5"/>
      <c r="E1317" s="5"/>
      <c r="F1317" s="5"/>
      <c r="G1317" s="7"/>
      <c r="H1317" s="7"/>
      <c r="I1317" s="8"/>
      <c r="J1317" s="9">
        <f>SUBTOTAL(9,J1316:J1316)</f>
        <v>2437875</v>
      </c>
      <c r="K1317" s="9">
        <f>SUBTOTAL(9,K1316:K1316)</f>
        <v>2827935</v>
      </c>
    </row>
    <row r="1318" spans="1:11" outlineLevel="3" x14ac:dyDescent="0.2">
      <c r="A1318" s="6">
        <v>41412</v>
      </c>
      <c r="B1318" s="5" t="s">
        <v>28</v>
      </c>
      <c r="C1318" s="5" t="s">
        <v>16</v>
      </c>
      <c r="D1318" s="5" t="s">
        <v>31</v>
      </c>
      <c r="E1318" s="5" t="s">
        <v>39</v>
      </c>
      <c r="F1318" s="5">
        <v>2000</v>
      </c>
      <c r="G1318" s="7">
        <v>135</v>
      </c>
      <c r="H1318" s="7">
        <v>20000</v>
      </c>
      <c r="I1318" s="8">
        <v>1.4999999999999999E-2</v>
      </c>
      <c r="J1318" s="9">
        <f>G1318*H1318*(1-I1318)</f>
        <v>2659500</v>
      </c>
      <c r="K1318" s="9">
        <f>J1318*1.16</f>
        <v>3085020</v>
      </c>
    </row>
    <row r="1319" spans="1:11" outlineLevel="2" x14ac:dyDescent="0.2">
      <c r="A1319" s="6"/>
      <c r="B1319" s="5" t="s">
        <v>91</v>
      </c>
      <c r="C1319" s="5"/>
      <c r="D1319" s="5"/>
      <c r="E1319" s="5"/>
      <c r="F1319" s="5"/>
      <c r="G1319" s="7"/>
      <c r="H1319" s="7"/>
      <c r="I1319" s="8"/>
      <c r="J1319" s="9">
        <f>SUBTOTAL(9,J1318:J1318)</f>
        <v>2659500</v>
      </c>
      <c r="K1319" s="9">
        <f>SUBTOTAL(9,K1318:K1318)</f>
        <v>3085020</v>
      </c>
    </row>
    <row r="1320" spans="1:11" outlineLevel="3" x14ac:dyDescent="0.2">
      <c r="A1320" s="6">
        <v>41412</v>
      </c>
      <c r="B1320" s="5" t="s">
        <v>29</v>
      </c>
      <c r="C1320" s="5" t="s">
        <v>17</v>
      </c>
      <c r="D1320" s="5" t="s">
        <v>31</v>
      </c>
      <c r="E1320" s="5" t="s">
        <v>39</v>
      </c>
      <c r="F1320" s="5">
        <v>250</v>
      </c>
      <c r="G1320" s="7">
        <v>1215</v>
      </c>
      <c r="H1320" s="7">
        <v>2500</v>
      </c>
      <c r="I1320" s="8">
        <v>1.4999999999999999E-2</v>
      </c>
      <c r="J1320" s="9">
        <f>G1320*H1320*(1-I1320)</f>
        <v>2991937.5</v>
      </c>
      <c r="K1320" s="9">
        <f>J1320*1.16</f>
        <v>3470647.4999999995</v>
      </c>
    </row>
    <row r="1321" spans="1:11" outlineLevel="3" x14ac:dyDescent="0.2">
      <c r="A1321" s="6">
        <v>41412</v>
      </c>
      <c r="B1321" s="5" t="s">
        <v>29</v>
      </c>
      <c r="C1321" s="5" t="s">
        <v>19</v>
      </c>
      <c r="D1321" s="5" t="s">
        <v>31</v>
      </c>
      <c r="E1321" s="5" t="s">
        <v>39</v>
      </c>
      <c r="F1321" s="5">
        <v>500</v>
      </c>
      <c r="G1321" s="7">
        <v>615</v>
      </c>
      <c r="H1321" s="7">
        <v>5000</v>
      </c>
      <c r="I1321" s="8">
        <v>1.4999999999999999E-2</v>
      </c>
      <c r="J1321" s="9">
        <f>G1321*H1321*(1-I1321)</f>
        <v>3028875</v>
      </c>
      <c r="K1321" s="9">
        <f>J1321*1.16</f>
        <v>3513494.9999999995</v>
      </c>
    </row>
    <row r="1322" spans="1:11" outlineLevel="2" x14ac:dyDescent="0.2">
      <c r="A1322" s="6"/>
      <c r="B1322" s="5" t="s">
        <v>92</v>
      </c>
      <c r="C1322" s="5"/>
      <c r="D1322" s="5"/>
      <c r="E1322" s="5"/>
      <c r="F1322" s="5"/>
      <c r="G1322" s="7"/>
      <c r="H1322" s="7"/>
      <c r="I1322" s="8"/>
      <c r="J1322" s="9">
        <f>SUBTOTAL(9,J1320:J1321)</f>
        <v>6020812.5</v>
      </c>
      <c r="K1322" s="9">
        <f>SUBTOTAL(9,K1320:K1321)</f>
        <v>6984142.4999999991</v>
      </c>
    </row>
    <row r="1323" spans="1:11" outlineLevel="3" x14ac:dyDescent="0.2">
      <c r="A1323" s="6">
        <v>41412</v>
      </c>
      <c r="B1323" s="5" t="s">
        <v>27</v>
      </c>
      <c r="C1323" s="5" t="s">
        <v>16</v>
      </c>
      <c r="D1323" s="5" t="s">
        <v>31</v>
      </c>
      <c r="E1323" s="5" t="s">
        <v>39</v>
      </c>
      <c r="F1323" s="5">
        <v>1500</v>
      </c>
      <c r="G1323" s="7">
        <v>255</v>
      </c>
      <c r="H1323" s="7">
        <v>15000</v>
      </c>
      <c r="I1323" s="8">
        <v>1.4999999999999999E-2</v>
      </c>
      <c r="J1323" s="9">
        <f>G1323*H1323*(1-I1323)</f>
        <v>3767625</v>
      </c>
      <c r="K1323" s="9">
        <f>J1323*1.16</f>
        <v>4370445</v>
      </c>
    </row>
    <row r="1324" spans="1:11" outlineLevel="3" x14ac:dyDescent="0.2">
      <c r="A1324" s="6">
        <v>41412</v>
      </c>
      <c r="B1324" s="5" t="s">
        <v>27</v>
      </c>
      <c r="C1324" s="5" t="s">
        <v>14</v>
      </c>
      <c r="D1324" s="5" t="s">
        <v>31</v>
      </c>
      <c r="E1324" s="5" t="s">
        <v>39</v>
      </c>
      <c r="F1324" s="5">
        <v>5000</v>
      </c>
      <c r="G1324" s="7">
        <v>780</v>
      </c>
      <c r="H1324" s="7">
        <v>5000</v>
      </c>
      <c r="I1324" s="8">
        <v>1.4999999999999999E-2</v>
      </c>
      <c r="J1324" s="9">
        <f>G1324*H1324*(1-I1324)</f>
        <v>3841500</v>
      </c>
      <c r="K1324" s="9">
        <f>J1324*1.16</f>
        <v>4456140</v>
      </c>
    </row>
    <row r="1325" spans="1:11" outlineLevel="2" x14ac:dyDescent="0.2">
      <c r="A1325" s="6"/>
      <c r="B1325" s="5" t="s">
        <v>89</v>
      </c>
      <c r="C1325" s="5"/>
      <c r="D1325" s="5"/>
      <c r="E1325" s="5"/>
      <c r="F1325" s="5"/>
      <c r="G1325" s="7"/>
      <c r="H1325" s="7"/>
      <c r="I1325" s="8"/>
      <c r="J1325" s="9">
        <f>SUBTOTAL(9,J1323:J1324)</f>
        <v>7609125</v>
      </c>
      <c r="K1325" s="9">
        <f>SUBTOTAL(9,K1323:K1324)</f>
        <v>8826585</v>
      </c>
    </row>
    <row r="1326" spans="1:11" outlineLevel="3" x14ac:dyDescent="0.2">
      <c r="A1326" s="6">
        <v>41412</v>
      </c>
      <c r="B1326" s="5" t="s">
        <v>29</v>
      </c>
      <c r="C1326" s="5" t="s">
        <v>14</v>
      </c>
      <c r="D1326" s="5" t="s">
        <v>31</v>
      </c>
      <c r="E1326" s="5" t="s">
        <v>39</v>
      </c>
      <c r="F1326" s="5">
        <v>1500</v>
      </c>
      <c r="G1326" s="7">
        <v>300</v>
      </c>
      <c r="H1326" s="7">
        <v>15000</v>
      </c>
      <c r="I1326" s="8">
        <v>1.4999999999999999E-2</v>
      </c>
      <c r="J1326" s="9">
        <f>G1326*H1326*(1-I1326)</f>
        <v>4432500</v>
      </c>
      <c r="K1326" s="9">
        <f>J1326*1.16</f>
        <v>5141700</v>
      </c>
    </row>
    <row r="1327" spans="1:11" outlineLevel="2" x14ac:dyDescent="0.2">
      <c r="A1327" s="6"/>
      <c r="B1327" s="5" t="s">
        <v>92</v>
      </c>
      <c r="C1327" s="5"/>
      <c r="D1327" s="5"/>
      <c r="E1327" s="5"/>
      <c r="F1327" s="5"/>
      <c r="G1327" s="7"/>
      <c r="H1327" s="7"/>
      <c r="I1327" s="8"/>
      <c r="J1327" s="9">
        <f>SUBTOTAL(9,J1326:J1326)</f>
        <v>4432500</v>
      </c>
      <c r="K1327" s="9">
        <f>SUBTOTAL(9,K1326:K1326)</f>
        <v>5141700</v>
      </c>
    </row>
    <row r="1328" spans="1:11" outlineLevel="3" x14ac:dyDescent="0.2">
      <c r="A1328" s="6">
        <v>41412</v>
      </c>
      <c r="B1328" s="5" t="s">
        <v>26</v>
      </c>
      <c r="C1328" s="5" t="s">
        <v>12</v>
      </c>
      <c r="D1328" s="5" t="s">
        <v>31</v>
      </c>
      <c r="E1328" s="5" t="s">
        <v>39</v>
      </c>
      <c r="F1328" s="5">
        <v>500</v>
      </c>
      <c r="G1328" s="7">
        <v>1020</v>
      </c>
      <c r="H1328" s="7">
        <v>5000</v>
      </c>
      <c r="I1328" s="8">
        <v>1.4999999999999999E-2</v>
      </c>
      <c r="J1328" s="9">
        <f>G1328*H1328*(1-I1328)</f>
        <v>5023500</v>
      </c>
      <c r="K1328" s="9">
        <f>J1328*1.16</f>
        <v>5827260</v>
      </c>
    </row>
    <row r="1329" spans="1:11" outlineLevel="2" x14ac:dyDescent="0.2">
      <c r="A1329" s="6"/>
      <c r="B1329" s="5" t="s">
        <v>93</v>
      </c>
      <c r="C1329" s="5"/>
      <c r="D1329" s="5"/>
      <c r="E1329" s="5"/>
      <c r="F1329" s="5"/>
      <c r="G1329" s="7"/>
      <c r="H1329" s="7"/>
      <c r="I1329" s="8"/>
      <c r="J1329" s="9">
        <f>SUBTOTAL(9,J1328:J1328)</f>
        <v>5023500</v>
      </c>
      <c r="K1329" s="9">
        <f>SUBTOTAL(9,K1328:K1328)</f>
        <v>5827260</v>
      </c>
    </row>
    <row r="1330" spans="1:11" outlineLevel="3" x14ac:dyDescent="0.2">
      <c r="A1330" s="6">
        <v>41412</v>
      </c>
      <c r="B1330" s="5" t="s">
        <v>27</v>
      </c>
      <c r="C1330" s="5" t="s">
        <v>22</v>
      </c>
      <c r="D1330" s="5" t="s">
        <v>31</v>
      </c>
      <c r="E1330" s="5" t="s">
        <v>39</v>
      </c>
      <c r="F1330" s="5">
        <v>250</v>
      </c>
      <c r="G1330" s="7">
        <v>2055</v>
      </c>
      <c r="H1330" s="7">
        <v>2500</v>
      </c>
      <c r="I1330" s="8">
        <v>1.4999999999999999E-2</v>
      </c>
      <c r="J1330" s="9">
        <f>G1330*H1330*(1-I1330)</f>
        <v>5060437.5</v>
      </c>
      <c r="K1330" s="9">
        <f>J1330*1.16</f>
        <v>5870107.5</v>
      </c>
    </row>
    <row r="1331" spans="1:11" outlineLevel="2" x14ac:dyDescent="0.2">
      <c r="A1331" s="6"/>
      <c r="B1331" s="5" t="s">
        <v>89</v>
      </c>
      <c r="C1331" s="5"/>
      <c r="D1331" s="5"/>
      <c r="E1331" s="5"/>
      <c r="F1331" s="5"/>
      <c r="G1331" s="7"/>
      <c r="H1331" s="7"/>
      <c r="I1331" s="8"/>
      <c r="J1331" s="9">
        <f>SUBTOTAL(9,J1330:J1330)</f>
        <v>5060437.5</v>
      </c>
      <c r="K1331" s="9">
        <f>SUBTOTAL(9,K1330:K1330)</f>
        <v>5870107.5</v>
      </c>
    </row>
    <row r="1332" spans="1:11" outlineLevel="3" x14ac:dyDescent="0.2">
      <c r="A1332" s="6">
        <v>41412</v>
      </c>
      <c r="B1332" s="5" t="s">
        <v>28</v>
      </c>
      <c r="C1332" s="5" t="s">
        <v>17</v>
      </c>
      <c r="D1332" s="5" t="s">
        <v>31</v>
      </c>
      <c r="E1332" s="5" t="s">
        <v>39</v>
      </c>
      <c r="F1332" s="5">
        <v>5000</v>
      </c>
      <c r="G1332" s="7">
        <v>1335</v>
      </c>
      <c r="H1332" s="7">
        <v>5000</v>
      </c>
      <c r="I1332" s="8">
        <v>1.4999999999999999E-2</v>
      </c>
      <c r="J1332" s="9">
        <f>G1332*H1332*(1-I1332)</f>
        <v>6574875</v>
      </c>
      <c r="K1332" s="9">
        <f>J1332*1.16</f>
        <v>7626854.9999999991</v>
      </c>
    </row>
    <row r="1333" spans="1:11" outlineLevel="2" x14ac:dyDescent="0.2">
      <c r="A1333" s="6"/>
      <c r="B1333" s="5" t="s">
        <v>91</v>
      </c>
      <c r="C1333" s="5"/>
      <c r="D1333" s="5"/>
      <c r="E1333" s="5"/>
      <c r="F1333" s="5"/>
      <c r="G1333" s="7"/>
      <c r="H1333" s="7"/>
      <c r="I1333" s="8"/>
      <c r="J1333" s="9">
        <f>SUBTOTAL(9,J1332:J1332)</f>
        <v>6574875</v>
      </c>
      <c r="K1333" s="9">
        <f>SUBTOTAL(9,K1332:K1332)</f>
        <v>7626854.9999999991</v>
      </c>
    </row>
    <row r="1334" spans="1:11" outlineLevel="3" x14ac:dyDescent="0.2">
      <c r="A1334" s="6">
        <v>41412</v>
      </c>
      <c r="B1334" s="5" t="s">
        <v>25</v>
      </c>
      <c r="C1334" s="5" t="s">
        <v>24</v>
      </c>
      <c r="D1334" s="5" t="s">
        <v>31</v>
      </c>
      <c r="E1334" s="5" t="s">
        <v>39</v>
      </c>
      <c r="F1334" s="5">
        <v>250</v>
      </c>
      <c r="G1334" s="7">
        <v>2895</v>
      </c>
      <c r="H1334" s="7">
        <v>2500</v>
      </c>
      <c r="I1334" s="8">
        <v>1.4999999999999999E-2</v>
      </c>
      <c r="J1334" s="9">
        <f>G1334*H1334*(1-I1334)</f>
        <v>7128937.5</v>
      </c>
      <c r="K1334" s="9">
        <f>J1334*1.16</f>
        <v>8269567.4999999991</v>
      </c>
    </row>
    <row r="1335" spans="1:11" outlineLevel="2" x14ac:dyDescent="0.2">
      <c r="A1335" s="6"/>
      <c r="B1335" s="5" t="s">
        <v>90</v>
      </c>
      <c r="C1335" s="5"/>
      <c r="D1335" s="5"/>
      <c r="E1335" s="5"/>
      <c r="F1335" s="5"/>
      <c r="G1335" s="7"/>
      <c r="H1335" s="7"/>
      <c r="I1335" s="8"/>
      <c r="J1335" s="9">
        <f>SUBTOTAL(9,J1334:J1334)</f>
        <v>7128937.5</v>
      </c>
      <c r="K1335" s="9">
        <f>SUBTOTAL(9,K1334:K1334)</f>
        <v>8269567.4999999991</v>
      </c>
    </row>
    <row r="1336" spans="1:11" outlineLevel="3" x14ac:dyDescent="0.2">
      <c r="A1336" s="6">
        <v>41412</v>
      </c>
      <c r="B1336" s="5" t="s">
        <v>27</v>
      </c>
      <c r="C1336" s="5" t="s">
        <v>10</v>
      </c>
      <c r="D1336" s="5" t="s">
        <v>31</v>
      </c>
      <c r="E1336" s="5" t="s">
        <v>39</v>
      </c>
      <c r="F1336" s="5">
        <v>500</v>
      </c>
      <c r="G1336" s="7">
        <v>1455</v>
      </c>
      <c r="H1336" s="7">
        <v>5000</v>
      </c>
      <c r="I1336" s="8">
        <v>1.4999999999999999E-2</v>
      </c>
      <c r="J1336" s="9">
        <f>G1336*H1336*(1-I1336)</f>
        <v>7165875</v>
      </c>
      <c r="K1336" s="9">
        <f>J1336*1.16</f>
        <v>8312414.9999999991</v>
      </c>
    </row>
    <row r="1337" spans="1:11" outlineLevel="3" x14ac:dyDescent="0.2">
      <c r="A1337" s="6">
        <v>41412</v>
      </c>
      <c r="B1337" s="5" t="s">
        <v>27</v>
      </c>
      <c r="C1337" s="5" t="s">
        <v>21</v>
      </c>
      <c r="D1337" s="5" t="s">
        <v>31</v>
      </c>
      <c r="E1337" s="5" t="s">
        <v>39</v>
      </c>
      <c r="F1337" s="5">
        <v>1000</v>
      </c>
      <c r="G1337" s="7">
        <v>855</v>
      </c>
      <c r="H1337" s="7">
        <v>10000</v>
      </c>
      <c r="I1337" s="8">
        <v>1.4999999999999999E-2</v>
      </c>
      <c r="J1337" s="9">
        <f>G1337*H1337*(1-I1337)</f>
        <v>8421750</v>
      </c>
      <c r="K1337" s="9">
        <f>J1337*1.16</f>
        <v>9769230</v>
      </c>
    </row>
    <row r="1338" spans="1:11" outlineLevel="2" x14ac:dyDescent="0.2">
      <c r="A1338" s="6"/>
      <c r="B1338" s="5" t="s">
        <v>89</v>
      </c>
      <c r="C1338" s="5"/>
      <c r="D1338" s="5"/>
      <c r="E1338" s="5"/>
      <c r="F1338" s="5"/>
      <c r="G1338" s="7"/>
      <c r="H1338" s="7"/>
      <c r="I1338" s="8"/>
      <c r="J1338" s="9">
        <f>SUBTOTAL(9,J1336:J1337)</f>
        <v>15587625</v>
      </c>
      <c r="K1338" s="9">
        <f>SUBTOTAL(9,K1336:K1337)</f>
        <v>18081645</v>
      </c>
    </row>
    <row r="1339" spans="1:11" outlineLevel="3" x14ac:dyDescent="0.2">
      <c r="A1339" s="6">
        <v>41412</v>
      </c>
      <c r="B1339" s="5" t="s">
        <v>26</v>
      </c>
      <c r="C1339" s="5" t="s">
        <v>22</v>
      </c>
      <c r="D1339" s="5" t="s">
        <v>31</v>
      </c>
      <c r="E1339" s="5" t="s">
        <v>39</v>
      </c>
      <c r="F1339" s="5">
        <v>5000</v>
      </c>
      <c r="G1339" s="7">
        <v>2175</v>
      </c>
      <c r="H1339" s="7">
        <v>5000</v>
      </c>
      <c r="I1339" s="8">
        <v>1.4999999999999999E-2</v>
      </c>
      <c r="J1339" s="9">
        <f>G1339*H1339*(1-I1339)</f>
        <v>10711875</v>
      </c>
      <c r="K1339" s="9">
        <f>J1339*1.16</f>
        <v>12425775</v>
      </c>
    </row>
    <row r="1340" spans="1:11" outlineLevel="2" x14ac:dyDescent="0.2">
      <c r="A1340" s="6"/>
      <c r="B1340" s="5" t="s">
        <v>93</v>
      </c>
      <c r="C1340" s="5"/>
      <c r="D1340" s="5"/>
      <c r="E1340" s="5"/>
      <c r="F1340" s="5"/>
      <c r="G1340" s="7"/>
      <c r="H1340" s="7"/>
      <c r="I1340" s="8"/>
      <c r="J1340" s="9">
        <f>SUBTOTAL(9,J1339:J1339)</f>
        <v>10711875</v>
      </c>
      <c r="K1340" s="9">
        <f>SUBTOTAL(9,K1339:K1339)</f>
        <v>12425775</v>
      </c>
    </row>
    <row r="1341" spans="1:11" outlineLevel="3" x14ac:dyDescent="0.2">
      <c r="A1341" s="6">
        <v>41412</v>
      </c>
      <c r="B1341" s="5" t="s">
        <v>25</v>
      </c>
      <c r="C1341" s="5" t="s">
        <v>22</v>
      </c>
      <c r="D1341" s="5" t="s">
        <v>31</v>
      </c>
      <c r="E1341" s="5" t="s">
        <v>39</v>
      </c>
      <c r="F1341" s="5">
        <v>500</v>
      </c>
      <c r="G1341" s="7">
        <v>2295</v>
      </c>
      <c r="H1341" s="7">
        <v>5000</v>
      </c>
      <c r="I1341" s="8">
        <v>1.4999999999999999E-2</v>
      </c>
      <c r="J1341" s="9">
        <f>G1341*H1341*(1-I1341)</f>
        <v>11302875</v>
      </c>
      <c r="K1341" s="9">
        <f>J1341*1.16</f>
        <v>13111335</v>
      </c>
    </row>
    <row r="1342" spans="1:11" outlineLevel="2" x14ac:dyDescent="0.2">
      <c r="A1342" s="6"/>
      <c r="B1342" s="5" t="s">
        <v>90</v>
      </c>
      <c r="C1342" s="5"/>
      <c r="D1342" s="5"/>
      <c r="E1342" s="5"/>
      <c r="F1342" s="5"/>
      <c r="G1342" s="7"/>
      <c r="H1342" s="7"/>
      <c r="I1342" s="8"/>
      <c r="J1342" s="9">
        <f>SUBTOTAL(9,J1341:J1341)</f>
        <v>11302875</v>
      </c>
      <c r="K1342" s="9">
        <f>SUBTOTAL(9,K1341:K1341)</f>
        <v>13111335</v>
      </c>
    </row>
    <row r="1343" spans="1:11" outlineLevel="3" x14ac:dyDescent="0.2">
      <c r="A1343" s="6">
        <v>41412</v>
      </c>
      <c r="B1343" s="5" t="s">
        <v>29</v>
      </c>
      <c r="C1343" s="5" t="s">
        <v>12</v>
      </c>
      <c r="D1343" s="5" t="s">
        <v>31</v>
      </c>
      <c r="E1343" s="5" t="s">
        <v>39</v>
      </c>
      <c r="F1343" s="5">
        <v>1000</v>
      </c>
      <c r="G1343" s="7">
        <v>1500</v>
      </c>
      <c r="H1343" s="7">
        <v>10000</v>
      </c>
      <c r="I1343" s="8">
        <v>1.4999999999999999E-2</v>
      </c>
      <c r="J1343" s="9">
        <f>G1343*H1343*(1-I1343)</f>
        <v>14775000</v>
      </c>
      <c r="K1343" s="9">
        <f>J1343*1.16</f>
        <v>17139000</v>
      </c>
    </row>
    <row r="1344" spans="1:11" outlineLevel="3" x14ac:dyDescent="0.2">
      <c r="A1344" s="6">
        <v>41412</v>
      </c>
      <c r="B1344" s="5" t="s">
        <v>29</v>
      </c>
      <c r="C1344" s="5" t="s">
        <v>24</v>
      </c>
      <c r="D1344" s="5" t="s">
        <v>31</v>
      </c>
      <c r="E1344" s="5" t="s">
        <v>39</v>
      </c>
      <c r="F1344" s="5">
        <v>5000</v>
      </c>
      <c r="G1344" s="7">
        <v>3015</v>
      </c>
      <c r="H1344" s="7">
        <v>5000</v>
      </c>
      <c r="I1344" s="8">
        <v>1.4999999999999999E-2</v>
      </c>
      <c r="J1344" s="9">
        <f>G1344*H1344*(1-I1344)</f>
        <v>14848875</v>
      </c>
      <c r="K1344" s="9">
        <f>J1344*1.16</f>
        <v>17224695</v>
      </c>
    </row>
    <row r="1345" spans="1:11" outlineLevel="2" x14ac:dyDescent="0.2">
      <c r="A1345" s="6"/>
      <c r="B1345" s="5" t="s">
        <v>92</v>
      </c>
      <c r="C1345" s="5"/>
      <c r="D1345" s="5"/>
      <c r="E1345" s="5"/>
      <c r="F1345" s="5"/>
      <c r="G1345" s="7"/>
      <c r="H1345" s="7"/>
      <c r="I1345" s="8"/>
      <c r="J1345" s="9">
        <f>SUBTOTAL(9,J1343:J1344)</f>
        <v>29623875</v>
      </c>
      <c r="K1345" s="9">
        <f>SUBTOTAL(9,K1343:K1344)</f>
        <v>34363695</v>
      </c>
    </row>
    <row r="1346" spans="1:11" outlineLevel="3" x14ac:dyDescent="0.2">
      <c r="A1346" s="6">
        <v>41412</v>
      </c>
      <c r="B1346" s="5" t="s">
        <v>28</v>
      </c>
      <c r="C1346" s="5" t="s">
        <v>23</v>
      </c>
      <c r="D1346" s="5" t="s">
        <v>31</v>
      </c>
      <c r="E1346" s="5" t="s">
        <v>39</v>
      </c>
      <c r="F1346" s="5">
        <v>500</v>
      </c>
      <c r="G1346" s="7">
        <v>3135</v>
      </c>
      <c r="H1346" s="7">
        <v>5000</v>
      </c>
      <c r="I1346" s="8">
        <v>1.4999999999999999E-2</v>
      </c>
      <c r="J1346" s="9">
        <f>G1346*H1346*(1-I1346)</f>
        <v>15439875</v>
      </c>
      <c r="K1346" s="9">
        <f>J1346*1.16</f>
        <v>17910255</v>
      </c>
    </row>
    <row r="1347" spans="1:11" outlineLevel="2" x14ac:dyDescent="0.2">
      <c r="A1347" s="6"/>
      <c r="B1347" s="5" t="s">
        <v>91</v>
      </c>
      <c r="C1347" s="5"/>
      <c r="D1347" s="5"/>
      <c r="E1347" s="5"/>
      <c r="F1347" s="5"/>
      <c r="G1347" s="7"/>
      <c r="H1347" s="7"/>
      <c r="I1347" s="8"/>
      <c r="J1347" s="9">
        <f>SUBTOTAL(9,J1346:J1346)</f>
        <v>15439875</v>
      </c>
      <c r="K1347" s="9">
        <f>SUBTOTAL(9,K1346:K1346)</f>
        <v>17910255</v>
      </c>
    </row>
    <row r="1348" spans="1:11" outlineLevel="3" x14ac:dyDescent="0.2">
      <c r="A1348" s="6">
        <v>41412</v>
      </c>
      <c r="B1348" s="5" t="s">
        <v>25</v>
      </c>
      <c r="C1348" s="5" t="s">
        <v>17</v>
      </c>
      <c r="D1348" s="5" t="s">
        <v>31</v>
      </c>
      <c r="E1348" s="5" t="s">
        <v>39</v>
      </c>
      <c r="F1348" s="5">
        <v>1500</v>
      </c>
      <c r="G1348" s="7">
        <v>1095</v>
      </c>
      <c r="H1348" s="7">
        <v>15000</v>
      </c>
      <c r="I1348" s="8">
        <v>1.4999999999999999E-2</v>
      </c>
      <c r="J1348" s="9">
        <f>G1348*H1348*(1-I1348)</f>
        <v>16178625</v>
      </c>
      <c r="K1348" s="9">
        <f>J1348*1.16</f>
        <v>18767205</v>
      </c>
    </row>
    <row r="1349" spans="1:11" outlineLevel="3" x14ac:dyDescent="0.2">
      <c r="A1349" s="6">
        <v>41412</v>
      </c>
      <c r="B1349" s="5" t="s">
        <v>25</v>
      </c>
      <c r="C1349" s="5" t="s">
        <v>10</v>
      </c>
      <c r="D1349" s="5" t="s">
        <v>31</v>
      </c>
      <c r="E1349" s="5" t="s">
        <v>39</v>
      </c>
      <c r="F1349" s="5">
        <v>1000</v>
      </c>
      <c r="G1349" s="7">
        <v>1695</v>
      </c>
      <c r="H1349" s="7">
        <v>10000</v>
      </c>
      <c r="I1349" s="8">
        <v>1.4999999999999999E-2</v>
      </c>
      <c r="J1349" s="9">
        <f>G1349*H1349*(1-I1349)</f>
        <v>16695750</v>
      </c>
      <c r="K1349" s="9">
        <f>J1349*1.16</f>
        <v>19367070</v>
      </c>
    </row>
    <row r="1350" spans="1:11" outlineLevel="2" x14ac:dyDescent="0.2">
      <c r="A1350" s="6"/>
      <c r="B1350" s="5" t="s">
        <v>90</v>
      </c>
      <c r="C1350" s="5"/>
      <c r="D1350" s="5"/>
      <c r="E1350" s="5"/>
      <c r="F1350" s="5"/>
      <c r="G1350" s="7"/>
      <c r="H1350" s="7"/>
      <c r="I1350" s="8"/>
      <c r="J1350" s="9">
        <f>SUBTOTAL(9,J1348:J1349)</f>
        <v>32874375</v>
      </c>
      <c r="K1350" s="9">
        <f>SUBTOTAL(9,K1348:K1349)</f>
        <v>38134275</v>
      </c>
    </row>
    <row r="1351" spans="1:11" outlineLevel="3" x14ac:dyDescent="0.2">
      <c r="A1351" s="6">
        <v>41412</v>
      </c>
      <c r="B1351" s="5" t="s">
        <v>26</v>
      </c>
      <c r="C1351" s="5" t="s">
        <v>21</v>
      </c>
      <c r="D1351" s="5" t="s">
        <v>31</v>
      </c>
      <c r="E1351" s="5" t="s">
        <v>39</v>
      </c>
      <c r="F1351" s="5">
        <v>2000</v>
      </c>
      <c r="G1351" s="7">
        <v>975</v>
      </c>
      <c r="H1351" s="7">
        <v>20000</v>
      </c>
      <c r="I1351" s="8">
        <v>1.4999999999999999E-2</v>
      </c>
      <c r="J1351" s="9">
        <f>G1351*H1351*(1-I1351)</f>
        <v>19207500</v>
      </c>
      <c r="K1351" s="9">
        <f>J1351*1.16</f>
        <v>22280700</v>
      </c>
    </row>
    <row r="1352" spans="1:11" outlineLevel="2" x14ac:dyDescent="0.2">
      <c r="A1352" s="6"/>
      <c r="B1352" s="5" t="s">
        <v>93</v>
      </c>
      <c r="C1352" s="5"/>
      <c r="D1352" s="5"/>
      <c r="E1352" s="5"/>
      <c r="F1352" s="5"/>
      <c r="G1352" s="7"/>
      <c r="H1352" s="7"/>
      <c r="I1352" s="8"/>
      <c r="J1352" s="9">
        <f>SUBTOTAL(9,J1351:J1351)</f>
        <v>19207500</v>
      </c>
      <c r="K1352" s="9">
        <f>SUBTOTAL(9,K1351:K1351)</f>
        <v>22280700</v>
      </c>
    </row>
    <row r="1353" spans="1:11" outlineLevel="3" x14ac:dyDescent="0.2">
      <c r="A1353" s="6">
        <v>41412</v>
      </c>
      <c r="B1353" s="5" t="s">
        <v>28</v>
      </c>
      <c r="C1353" s="5" t="s">
        <v>21</v>
      </c>
      <c r="D1353" s="5" t="s">
        <v>31</v>
      </c>
      <c r="E1353" s="5" t="s">
        <v>39</v>
      </c>
      <c r="F1353" s="5">
        <v>3000</v>
      </c>
      <c r="G1353" s="7">
        <v>735</v>
      </c>
      <c r="H1353" s="7">
        <v>30000</v>
      </c>
      <c r="I1353" s="8">
        <v>1.4999999999999999E-2</v>
      </c>
      <c r="J1353" s="9">
        <f>G1353*H1353*(1-I1353)</f>
        <v>21719250</v>
      </c>
      <c r="K1353" s="9">
        <f>J1353*1.16</f>
        <v>25194330</v>
      </c>
    </row>
    <row r="1354" spans="1:11" outlineLevel="3" x14ac:dyDescent="0.2">
      <c r="A1354" s="6">
        <v>41412</v>
      </c>
      <c r="B1354" s="5" t="s">
        <v>28</v>
      </c>
      <c r="C1354" s="5" t="s">
        <v>13</v>
      </c>
      <c r="D1354" s="5" t="s">
        <v>31</v>
      </c>
      <c r="E1354" s="5" t="s">
        <v>39</v>
      </c>
      <c r="F1354" s="5">
        <v>1000</v>
      </c>
      <c r="G1354" s="7">
        <v>2535</v>
      </c>
      <c r="H1354" s="7">
        <v>10000</v>
      </c>
      <c r="I1354" s="8">
        <v>1.4999999999999999E-2</v>
      </c>
      <c r="J1354" s="9">
        <f>G1354*H1354*(1-I1354)</f>
        <v>24969750</v>
      </c>
      <c r="K1354" s="9">
        <f>J1354*1.16</f>
        <v>28964909.999999996</v>
      </c>
    </row>
    <row r="1355" spans="1:11" outlineLevel="3" x14ac:dyDescent="0.2">
      <c r="A1355" s="6">
        <v>41412</v>
      </c>
      <c r="B1355" s="5" t="s">
        <v>28</v>
      </c>
      <c r="C1355" s="5" t="s">
        <v>18</v>
      </c>
      <c r="D1355" s="5" t="s">
        <v>31</v>
      </c>
      <c r="E1355" s="5" t="s">
        <v>39</v>
      </c>
      <c r="F1355" s="5">
        <v>1500</v>
      </c>
      <c r="G1355" s="7">
        <v>1935</v>
      </c>
      <c r="H1355" s="7">
        <v>15000</v>
      </c>
      <c r="I1355" s="8">
        <v>1.4999999999999999E-2</v>
      </c>
      <c r="J1355" s="9">
        <f>G1355*H1355*(1-I1355)</f>
        <v>28589625</v>
      </c>
      <c r="K1355" s="9">
        <f>J1355*1.16</f>
        <v>33163964.999999996</v>
      </c>
    </row>
    <row r="1356" spans="1:11" outlineLevel="2" x14ac:dyDescent="0.2">
      <c r="A1356" s="6"/>
      <c r="B1356" s="5" t="s">
        <v>91</v>
      </c>
      <c r="C1356" s="5"/>
      <c r="D1356" s="5"/>
      <c r="E1356" s="5"/>
      <c r="F1356" s="5"/>
      <c r="G1356" s="7"/>
      <c r="H1356" s="7"/>
      <c r="I1356" s="8"/>
      <c r="J1356" s="9">
        <f>SUBTOTAL(9,J1353:J1355)</f>
        <v>75278625</v>
      </c>
      <c r="K1356" s="9">
        <f>SUBTOTAL(9,K1353:K1355)</f>
        <v>87323205</v>
      </c>
    </row>
    <row r="1357" spans="1:11" outlineLevel="3" x14ac:dyDescent="0.2">
      <c r="A1357" s="6">
        <v>41412</v>
      </c>
      <c r="B1357" s="5" t="s">
        <v>29</v>
      </c>
      <c r="C1357" s="5" t="s">
        <v>18</v>
      </c>
      <c r="D1357" s="5" t="s">
        <v>31</v>
      </c>
      <c r="E1357" s="5" t="s">
        <v>39</v>
      </c>
      <c r="F1357" s="5">
        <v>2000</v>
      </c>
      <c r="G1357" s="7">
        <v>1815</v>
      </c>
      <c r="H1357" s="7">
        <v>20000</v>
      </c>
      <c r="I1357" s="8">
        <v>1.4999999999999999E-2</v>
      </c>
      <c r="J1357" s="9">
        <f>G1357*H1357*(1-I1357)</f>
        <v>35755500</v>
      </c>
      <c r="K1357" s="9">
        <f>J1357*1.16</f>
        <v>41476380</v>
      </c>
    </row>
    <row r="1358" spans="1:11" outlineLevel="2" x14ac:dyDescent="0.2">
      <c r="A1358" s="6"/>
      <c r="B1358" s="5" t="s">
        <v>92</v>
      </c>
      <c r="C1358" s="5"/>
      <c r="D1358" s="5"/>
      <c r="E1358" s="5"/>
      <c r="F1358" s="5"/>
      <c r="G1358" s="7"/>
      <c r="H1358" s="7"/>
      <c r="I1358" s="8"/>
      <c r="J1358" s="9">
        <f>SUBTOTAL(9,J1357:J1357)</f>
        <v>35755500</v>
      </c>
      <c r="K1358" s="9">
        <f>SUBTOTAL(9,K1357:K1357)</f>
        <v>41476380</v>
      </c>
    </row>
    <row r="1359" spans="1:11" outlineLevel="3" x14ac:dyDescent="0.2">
      <c r="A1359" s="6">
        <v>41412</v>
      </c>
      <c r="B1359" s="5" t="s">
        <v>25</v>
      </c>
      <c r="C1359" s="5" t="s">
        <v>12</v>
      </c>
      <c r="D1359" s="5" t="s">
        <v>31</v>
      </c>
      <c r="E1359" s="5" t="s">
        <v>39</v>
      </c>
      <c r="F1359" s="5">
        <v>3000</v>
      </c>
      <c r="G1359" s="7">
        <v>1260</v>
      </c>
      <c r="H1359" s="7">
        <v>30000</v>
      </c>
      <c r="I1359" s="8">
        <v>1.4999999999999999E-2</v>
      </c>
      <c r="J1359" s="9">
        <f>G1359*H1359*(1-I1359)</f>
        <v>37233000</v>
      </c>
      <c r="K1359" s="9">
        <f>J1359*1.16</f>
        <v>43190280</v>
      </c>
    </row>
    <row r="1360" spans="1:11" outlineLevel="2" x14ac:dyDescent="0.2">
      <c r="A1360" s="6"/>
      <c r="B1360" s="5" t="s">
        <v>90</v>
      </c>
      <c r="C1360" s="5"/>
      <c r="D1360" s="5"/>
      <c r="E1360" s="5"/>
      <c r="F1360" s="5"/>
      <c r="G1360" s="7"/>
      <c r="H1360" s="7"/>
      <c r="I1360" s="8"/>
      <c r="J1360" s="9">
        <f>SUBTOTAL(9,J1359:J1359)</f>
        <v>37233000</v>
      </c>
      <c r="K1360" s="9">
        <f>SUBTOTAL(9,K1359:K1359)</f>
        <v>43190280</v>
      </c>
    </row>
    <row r="1361" spans="1:11" outlineLevel="3" x14ac:dyDescent="0.2">
      <c r="A1361" s="6">
        <v>41412</v>
      </c>
      <c r="B1361" s="5" t="s">
        <v>26</v>
      </c>
      <c r="C1361" s="5" t="s">
        <v>24</v>
      </c>
      <c r="D1361" s="5" t="s">
        <v>31</v>
      </c>
      <c r="E1361" s="5" t="s">
        <v>39</v>
      </c>
      <c r="F1361" s="5">
        <v>1500</v>
      </c>
      <c r="G1361" s="7">
        <v>2775</v>
      </c>
      <c r="H1361" s="7">
        <v>15000</v>
      </c>
      <c r="I1361" s="8">
        <v>1.4999999999999999E-2</v>
      </c>
      <c r="J1361" s="9">
        <f>G1361*H1361*(1-I1361)</f>
        <v>41000625</v>
      </c>
      <c r="K1361" s="9">
        <f>J1361*1.16</f>
        <v>47560725</v>
      </c>
    </row>
    <row r="1362" spans="1:11" outlineLevel="3" x14ac:dyDescent="0.2">
      <c r="A1362" s="6">
        <v>41412</v>
      </c>
      <c r="B1362" s="5" t="s">
        <v>26</v>
      </c>
      <c r="C1362" s="5" t="s">
        <v>10</v>
      </c>
      <c r="D1362" s="5" t="s">
        <v>31</v>
      </c>
      <c r="E1362" s="5" t="s">
        <v>39</v>
      </c>
      <c r="F1362" s="5">
        <v>3000</v>
      </c>
      <c r="G1362" s="7">
        <v>1575</v>
      </c>
      <c r="H1362" s="7">
        <v>30000</v>
      </c>
      <c r="I1362" s="8">
        <v>1.4999999999999999E-2</v>
      </c>
      <c r="J1362" s="9">
        <f>G1362*H1362*(1-I1362)</f>
        <v>46541250</v>
      </c>
      <c r="K1362" s="9">
        <f>J1362*1.16</f>
        <v>53987850</v>
      </c>
    </row>
    <row r="1363" spans="1:11" outlineLevel="2" x14ac:dyDescent="0.2">
      <c r="A1363" s="6"/>
      <c r="B1363" s="5" t="s">
        <v>93</v>
      </c>
      <c r="C1363" s="5"/>
      <c r="D1363" s="5"/>
      <c r="E1363" s="5"/>
      <c r="F1363" s="5"/>
      <c r="G1363" s="7"/>
      <c r="H1363" s="7"/>
      <c r="I1363" s="8"/>
      <c r="J1363" s="9">
        <f>SUBTOTAL(9,J1361:J1362)</f>
        <v>87541875</v>
      </c>
      <c r="K1363" s="9">
        <f>SUBTOTAL(9,K1361:K1362)</f>
        <v>101548575</v>
      </c>
    </row>
    <row r="1364" spans="1:11" outlineLevel="3" x14ac:dyDescent="0.2">
      <c r="A1364" s="6">
        <v>41412</v>
      </c>
      <c r="B1364" s="5" t="s">
        <v>27</v>
      </c>
      <c r="C1364" s="5" t="s">
        <v>13</v>
      </c>
      <c r="D1364" s="5" t="s">
        <v>31</v>
      </c>
      <c r="E1364" s="5" t="s">
        <v>39</v>
      </c>
      <c r="F1364" s="5">
        <v>2000</v>
      </c>
      <c r="G1364" s="7">
        <v>2655</v>
      </c>
      <c r="H1364" s="7">
        <v>20000</v>
      </c>
      <c r="I1364" s="8">
        <v>1.4999999999999999E-2</v>
      </c>
      <c r="J1364" s="9">
        <f>G1364*H1364*(1-I1364)</f>
        <v>52303500</v>
      </c>
      <c r="K1364" s="9">
        <f>J1364*1.16</f>
        <v>60672059.999999993</v>
      </c>
    </row>
    <row r="1365" spans="1:11" outlineLevel="2" x14ac:dyDescent="0.2">
      <c r="A1365" s="6"/>
      <c r="B1365" s="5" t="s">
        <v>89</v>
      </c>
      <c r="C1365" s="5"/>
      <c r="D1365" s="5"/>
      <c r="E1365" s="5"/>
      <c r="F1365" s="5"/>
      <c r="G1365" s="7"/>
      <c r="H1365" s="7"/>
      <c r="I1365" s="8"/>
      <c r="J1365" s="9">
        <f>SUBTOTAL(9,J1364:J1364)</f>
        <v>52303500</v>
      </c>
      <c r="K1365" s="9">
        <f>SUBTOTAL(9,K1364:K1364)</f>
        <v>60672059.999999993</v>
      </c>
    </row>
    <row r="1366" spans="1:11" outlineLevel="3" x14ac:dyDescent="0.2">
      <c r="A1366" s="6">
        <v>41412</v>
      </c>
      <c r="B1366" s="5" t="s">
        <v>29</v>
      </c>
      <c r="C1366" s="5" t="s">
        <v>13</v>
      </c>
      <c r="D1366" s="5" t="s">
        <v>31</v>
      </c>
      <c r="E1366" s="5" t="s">
        <v>39</v>
      </c>
      <c r="F1366" s="5">
        <v>3000</v>
      </c>
      <c r="G1366" s="7">
        <v>2415</v>
      </c>
      <c r="H1366" s="7">
        <v>30000</v>
      </c>
      <c r="I1366" s="8">
        <v>1.4999999999999999E-2</v>
      </c>
      <c r="J1366" s="9">
        <f>G1366*H1366*(1-I1366)</f>
        <v>71363250</v>
      </c>
      <c r="K1366" s="9">
        <f>J1366*1.16</f>
        <v>82781370</v>
      </c>
    </row>
    <row r="1367" spans="1:11" outlineLevel="2" x14ac:dyDescent="0.2">
      <c r="A1367" s="6"/>
      <c r="B1367" s="5" t="s">
        <v>92</v>
      </c>
      <c r="C1367" s="5"/>
      <c r="D1367" s="5"/>
      <c r="E1367" s="5"/>
      <c r="F1367" s="5"/>
      <c r="G1367" s="7"/>
      <c r="H1367" s="7"/>
      <c r="I1367" s="8"/>
      <c r="J1367" s="9">
        <f>SUBTOTAL(9,J1366:J1366)</f>
        <v>71363250</v>
      </c>
      <c r="K1367" s="9">
        <f>SUBTOTAL(9,K1366:K1366)</f>
        <v>82781370</v>
      </c>
    </row>
    <row r="1368" spans="1:11" outlineLevel="3" x14ac:dyDescent="0.2">
      <c r="A1368" s="6">
        <v>41412</v>
      </c>
      <c r="B1368" s="5" t="s">
        <v>27</v>
      </c>
      <c r="C1368" s="5" t="s">
        <v>23</v>
      </c>
      <c r="D1368" s="5" t="s">
        <v>31</v>
      </c>
      <c r="E1368" s="5" t="s">
        <v>39</v>
      </c>
      <c r="F1368" s="5">
        <v>3000</v>
      </c>
      <c r="G1368" s="7">
        <v>3255</v>
      </c>
      <c r="H1368" s="7">
        <v>30000</v>
      </c>
      <c r="I1368" s="8">
        <v>1.4999999999999999E-2</v>
      </c>
      <c r="J1368" s="9">
        <f>G1368*H1368*(1-I1368)</f>
        <v>96185250</v>
      </c>
      <c r="K1368" s="9">
        <f>J1368*1.16</f>
        <v>111574889.99999999</v>
      </c>
    </row>
    <row r="1369" spans="1:11" outlineLevel="2" x14ac:dyDescent="0.2">
      <c r="A1369" s="6"/>
      <c r="B1369" s="5" t="s">
        <v>89</v>
      </c>
      <c r="C1369" s="5"/>
      <c r="D1369" s="5"/>
      <c r="E1369" s="5"/>
      <c r="F1369" s="5"/>
      <c r="G1369" s="7"/>
      <c r="H1369" s="7"/>
      <c r="I1369" s="8"/>
      <c r="J1369" s="9">
        <f>SUBTOTAL(9,J1368:J1368)</f>
        <v>96185250</v>
      </c>
      <c r="K1369" s="9">
        <f>SUBTOTAL(9,K1368:K1368)</f>
        <v>111574889.99999999</v>
      </c>
    </row>
    <row r="1370" spans="1:11" outlineLevel="1" x14ac:dyDescent="0.2">
      <c r="A1370" s="6" t="s">
        <v>81</v>
      </c>
      <c r="B1370" s="5"/>
      <c r="C1370" s="5"/>
      <c r="D1370" s="5"/>
      <c r="E1370" s="5"/>
      <c r="F1370" s="5"/>
      <c r="G1370" s="7"/>
      <c r="H1370" s="7"/>
      <c r="I1370" s="8"/>
      <c r="J1370" s="9">
        <f>SUBTOTAL(9,J1297:J1368)</f>
        <v>646283125</v>
      </c>
      <c r="K1370" s="9">
        <f>SUBTOTAL(9,K1297:K1368)</f>
        <v>749688425</v>
      </c>
    </row>
    <row r="1371" spans="1:11" outlineLevel="3" x14ac:dyDescent="0.2">
      <c r="A1371" s="6">
        <v>41413</v>
      </c>
      <c r="B1371" s="5" t="s">
        <v>29</v>
      </c>
      <c r="C1371" s="5" t="s">
        <v>15</v>
      </c>
      <c r="D1371" s="5" t="s">
        <v>32</v>
      </c>
      <c r="E1371" s="5" t="s">
        <v>34</v>
      </c>
      <c r="F1371" s="5">
        <v>250</v>
      </c>
      <c r="G1371" s="7">
        <v>20</v>
      </c>
      <c r="H1371" s="7">
        <v>2500</v>
      </c>
      <c r="I1371" s="8">
        <v>0.02</v>
      </c>
      <c r="J1371" s="9">
        <f>G1371*H1371*(1-I1371)</f>
        <v>49000</v>
      </c>
      <c r="K1371" s="9">
        <f>J1371*1.16</f>
        <v>56839.999999999993</v>
      </c>
    </row>
    <row r="1372" spans="1:11" outlineLevel="2" x14ac:dyDescent="0.2">
      <c r="A1372" s="6"/>
      <c r="B1372" s="5" t="s">
        <v>92</v>
      </c>
      <c r="C1372" s="5"/>
      <c r="D1372" s="5"/>
      <c r="E1372" s="5"/>
      <c r="F1372" s="5"/>
      <c r="G1372" s="7"/>
      <c r="H1372" s="7"/>
      <c r="I1372" s="8"/>
      <c r="J1372" s="9">
        <f>SUBTOTAL(9,J1371:J1371)</f>
        <v>49000</v>
      </c>
      <c r="K1372" s="9">
        <f>SUBTOTAL(9,K1371:K1371)</f>
        <v>56839.999999999993</v>
      </c>
    </row>
    <row r="1373" spans="1:11" outlineLevel="3" x14ac:dyDescent="0.2">
      <c r="A1373" s="6">
        <v>41413</v>
      </c>
      <c r="B1373" s="5" t="s">
        <v>28</v>
      </c>
      <c r="C1373" s="5" t="s">
        <v>11</v>
      </c>
      <c r="D1373" s="5" t="s">
        <v>32</v>
      </c>
      <c r="E1373" s="5" t="s">
        <v>34</v>
      </c>
      <c r="F1373" s="5">
        <v>5000</v>
      </c>
      <c r="G1373" s="7">
        <v>40</v>
      </c>
      <c r="H1373" s="7">
        <v>5000</v>
      </c>
      <c r="I1373" s="8">
        <v>0.02</v>
      </c>
      <c r="J1373" s="9">
        <f>G1373*H1373*(1-I1373)</f>
        <v>196000</v>
      </c>
      <c r="K1373" s="9">
        <f>J1373*1.16</f>
        <v>227359.99999999997</v>
      </c>
    </row>
    <row r="1374" spans="1:11" outlineLevel="2" x14ac:dyDescent="0.2">
      <c r="A1374" s="6"/>
      <c r="B1374" s="5" t="s">
        <v>91</v>
      </c>
      <c r="C1374" s="5"/>
      <c r="D1374" s="5"/>
      <c r="E1374" s="5"/>
      <c r="F1374" s="5"/>
      <c r="G1374" s="7"/>
      <c r="H1374" s="7"/>
      <c r="I1374" s="8"/>
      <c r="J1374" s="9">
        <f>SUBTOTAL(9,J1373:J1373)</f>
        <v>196000</v>
      </c>
      <c r="K1374" s="9">
        <f>SUBTOTAL(9,K1373:K1373)</f>
        <v>227359.99999999997</v>
      </c>
    </row>
    <row r="1375" spans="1:11" outlineLevel="3" x14ac:dyDescent="0.2">
      <c r="A1375" s="6">
        <v>41413</v>
      </c>
      <c r="B1375" s="5" t="s">
        <v>27</v>
      </c>
      <c r="C1375" s="5" t="s">
        <v>11</v>
      </c>
      <c r="D1375" s="5" t="s">
        <v>32</v>
      </c>
      <c r="E1375" s="5" t="s">
        <v>34</v>
      </c>
      <c r="F1375" s="5">
        <v>500</v>
      </c>
      <c r="G1375" s="7">
        <v>100</v>
      </c>
      <c r="H1375" s="7">
        <v>5000</v>
      </c>
      <c r="I1375" s="8">
        <v>0.02</v>
      </c>
      <c r="J1375" s="9">
        <f>G1375*H1375*(1-I1375)</f>
        <v>490000</v>
      </c>
      <c r="K1375" s="9">
        <f>J1375*1.16</f>
        <v>568400</v>
      </c>
    </row>
    <row r="1376" spans="1:11" outlineLevel="2" x14ac:dyDescent="0.2">
      <c r="A1376" s="6"/>
      <c r="B1376" s="5" t="s">
        <v>89</v>
      </c>
      <c r="C1376" s="5"/>
      <c r="D1376" s="5"/>
      <c r="E1376" s="5"/>
      <c r="F1376" s="5"/>
      <c r="G1376" s="7"/>
      <c r="H1376" s="7"/>
      <c r="I1376" s="8"/>
      <c r="J1376" s="9">
        <f>SUBTOTAL(9,J1375:J1375)</f>
        <v>490000</v>
      </c>
      <c r="K1376" s="9">
        <f>SUBTOTAL(9,K1375:K1375)</f>
        <v>568400</v>
      </c>
    </row>
    <row r="1377" spans="1:11" outlineLevel="3" x14ac:dyDescent="0.2">
      <c r="A1377" s="6">
        <v>41413</v>
      </c>
      <c r="B1377" s="5" t="s">
        <v>25</v>
      </c>
      <c r="C1377" s="5" t="s">
        <v>15</v>
      </c>
      <c r="D1377" s="5" t="s">
        <v>32</v>
      </c>
      <c r="E1377" s="5" t="s">
        <v>34</v>
      </c>
      <c r="F1377" s="5">
        <v>1500</v>
      </c>
      <c r="G1377" s="7">
        <v>50</v>
      </c>
      <c r="H1377" s="7">
        <v>15000</v>
      </c>
      <c r="I1377" s="8">
        <v>0.02</v>
      </c>
      <c r="J1377" s="9">
        <f>G1377*H1377*(1-I1377)</f>
        <v>735000</v>
      </c>
      <c r="K1377" s="9">
        <f>J1377*1.16</f>
        <v>852599.99999999988</v>
      </c>
    </row>
    <row r="1378" spans="1:11" outlineLevel="2" x14ac:dyDescent="0.2">
      <c r="A1378" s="6"/>
      <c r="B1378" s="5" t="s">
        <v>90</v>
      </c>
      <c r="C1378" s="5"/>
      <c r="D1378" s="5"/>
      <c r="E1378" s="5"/>
      <c r="F1378" s="5"/>
      <c r="G1378" s="7"/>
      <c r="H1378" s="7"/>
      <c r="I1378" s="8"/>
      <c r="J1378" s="9">
        <f>SUBTOTAL(9,J1377:J1377)</f>
        <v>735000</v>
      </c>
      <c r="K1378" s="9">
        <f>SUBTOTAL(9,K1377:K1377)</f>
        <v>852599.99999999988</v>
      </c>
    </row>
    <row r="1379" spans="1:11" outlineLevel="3" x14ac:dyDescent="0.2">
      <c r="A1379" s="6">
        <v>41413</v>
      </c>
      <c r="B1379" s="5" t="s">
        <v>27</v>
      </c>
      <c r="C1379" s="5" t="s">
        <v>20</v>
      </c>
      <c r="D1379" s="5" t="s">
        <v>32</v>
      </c>
      <c r="E1379" s="5" t="s">
        <v>34</v>
      </c>
      <c r="F1379" s="5">
        <v>1000</v>
      </c>
      <c r="G1379" s="7">
        <v>100</v>
      </c>
      <c r="H1379" s="7">
        <v>10000</v>
      </c>
      <c r="I1379" s="8">
        <v>0.02</v>
      </c>
      <c r="J1379" s="9">
        <f>G1379*H1379*(1-I1379)</f>
        <v>980000</v>
      </c>
      <c r="K1379" s="9">
        <f>J1379*1.16</f>
        <v>1136800</v>
      </c>
    </row>
    <row r="1380" spans="1:11" outlineLevel="2" x14ac:dyDescent="0.2">
      <c r="A1380" s="6"/>
      <c r="B1380" s="5" t="s">
        <v>89</v>
      </c>
      <c r="C1380" s="5"/>
      <c r="D1380" s="5"/>
      <c r="E1380" s="5"/>
      <c r="F1380" s="5"/>
      <c r="G1380" s="7"/>
      <c r="H1380" s="7"/>
      <c r="I1380" s="8"/>
      <c r="J1380" s="9">
        <f>SUBTOTAL(9,J1379:J1379)</f>
        <v>980000</v>
      </c>
      <c r="K1380" s="9">
        <f>SUBTOTAL(9,K1379:K1379)</f>
        <v>1136800</v>
      </c>
    </row>
    <row r="1381" spans="1:11" outlineLevel="3" x14ac:dyDescent="0.2">
      <c r="A1381" s="6">
        <v>41413</v>
      </c>
      <c r="B1381" s="5" t="s">
        <v>28</v>
      </c>
      <c r="C1381" s="5" t="s">
        <v>20</v>
      </c>
      <c r="D1381" s="5" t="s">
        <v>32</v>
      </c>
      <c r="E1381" s="5" t="s">
        <v>34</v>
      </c>
      <c r="F1381" s="5">
        <v>3000</v>
      </c>
      <c r="G1381" s="7">
        <v>40</v>
      </c>
      <c r="H1381" s="7">
        <v>30000</v>
      </c>
      <c r="I1381" s="8">
        <v>0.02</v>
      </c>
      <c r="J1381" s="9">
        <f>G1381*H1381*(1-I1381)</f>
        <v>1176000</v>
      </c>
      <c r="K1381" s="9">
        <f>J1381*1.16</f>
        <v>1364160</v>
      </c>
    </row>
    <row r="1382" spans="1:11" outlineLevel="2" x14ac:dyDescent="0.2">
      <c r="A1382" s="6"/>
      <c r="B1382" s="5" t="s">
        <v>91</v>
      </c>
      <c r="C1382" s="5"/>
      <c r="D1382" s="5"/>
      <c r="E1382" s="5"/>
      <c r="F1382" s="5"/>
      <c r="G1382" s="7"/>
      <c r="H1382" s="7"/>
      <c r="I1382" s="8"/>
      <c r="J1382" s="9">
        <f>SUBTOTAL(9,J1381:J1381)</f>
        <v>1176000</v>
      </c>
      <c r="K1382" s="9">
        <f>SUBTOTAL(9,K1381:K1381)</f>
        <v>1364160</v>
      </c>
    </row>
    <row r="1383" spans="1:11" outlineLevel="3" x14ac:dyDescent="0.2">
      <c r="A1383" s="6">
        <v>41413</v>
      </c>
      <c r="B1383" s="5" t="s">
        <v>25</v>
      </c>
      <c r="C1383" s="5" t="s">
        <v>19</v>
      </c>
      <c r="D1383" s="5" t="s">
        <v>32</v>
      </c>
      <c r="E1383" s="5" t="s">
        <v>34</v>
      </c>
      <c r="F1383" s="5">
        <v>250</v>
      </c>
      <c r="G1383" s="7">
        <v>620</v>
      </c>
      <c r="H1383" s="7">
        <v>2500</v>
      </c>
      <c r="I1383" s="8">
        <v>0.02</v>
      </c>
      <c r="J1383" s="9">
        <f>G1383*H1383*(1-I1383)</f>
        <v>1519000</v>
      </c>
      <c r="K1383" s="9">
        <f>J1383*1.16</f>
        <v>1762039.9999999998</v>
      </c>
    </row>
    <row r="1384" spans="1:11" outlineLevel="2" x14ac:dyDescent="0.2">
      <c r="A1384" s="6"/>
      <c r="B1384" s="5" t="s">
        <v>90</v>
      </c>
      <c r="C1384" s="5"/>
      <c r="D1384" s="5"/>
      <c r="E1384" s="5"/>
      <c r="F1384" s="5"/>
      <c r="G1384" s="7"/>
      <c r="H1384" s="7"/>
      <c r="I1384" s="8"/>
      <c r="J1384" s="9">
        <f>SUBTOTAL(9,J1383:J1383)</f>
        <v>1519000</v>
      </c>
      <c r="K1384" s="9">
        <f>SUBTOTAL(9,K1383:K1383)</f>
        <v>1762039.9999999998</v>
      </c>
    </row>
    <row r="1385" spans="1:11" outlineLevel="3" x14ac:dyDescent="0.2">
      <c r="A1385" s="6">
        <v>41413</v>
      </c>
      <c r="B1385" s="5" t="s">
        <v>26</v>
      </c>
      <c r="C1385" s="5" t="s">
        <v>11</v>
      </c>
      <c r="D1385" s="5" t="s">
        <v>32</v>
      </c>
      <c r="E1385" s="5" t="s">
        <v>34</v>
      </c>
      <c r="F1385" s="5">
        <v>3000</v>
      </c>
      <c r="G1385" s="7">
        <v>70</v>
      </c>
      <c r="H1385" s="7">
        <v>30000</v>
      </c>
      <c r="I1385" s="8">
        <v>0.02</v>
      </c>
      <c r="J1385" s="9">
        <f>G1385*H1385*(1-I1385)</f>
        <v>2058000</v>
      </c>
      <c r="K1385" s="9">
        <f>J1385*1.16</f>
        <v>2387280</v>
      </c>
    </row>
    <row r="1386" spans="1:11" outlineLevel="2" x14ac:dyDescent="0.2">
      <c r="A1386" s="6"/>
      <c r="B1386" s="5" t="s">
        <v>93</v>
      </c>
      <c r="C1386" s="5"/>
      <c r="D1386" s="5"/>
      <c r="E1386" s="5"/>
      <c r="F1386" s="5"/>
      <c r="G1386" s="7"/>
      <c r="H1386" s="7"/>
      <c r="I1386" s="8"/>
      <c r="J1386" s="9">
        <f>SUBTOTAL(9,J1385:J1385)</f>
        <v>2058000</v>
      </c>
      <c r="K1386" s="9">
        <f>SUBTOTAL(9,K1385:K1385)</f>
        <v>2387280</v>
      </c>
    </row>
    <row r="1387" spans="1:11" outlineLevel="3" x14ac:dyDescent="0.2">
      <c r="A1387" s="6">
        <v>41413</v>
      </c>
      <c r="B1387" s="5" t="s">
        <v>27</v>
      </c>
      <c r="C1387" s="5" t="s">
        <v>12</v>
      </c>
      <c r="D1387" s="5" t="s">
        <v>32</v>
      </c>
      <c r="E1387" s="5" t="s">
        <v>34</v>
      </c>
      <c r="F1387" s="5">
        <v>250</v>
      </c>
      <c r="G1387" s="7">
        <v>1030</v>
      </c>
      <c r="H1387" s="7">
        <v>2500</v>
      </c>
      <c r="I1387" s="8">
        <v>0.02</v>
      </c>
      <c r="J1387" s="9">
        <f>G1387*H1387*(1-I1387)</f>
        <v>2523500</v>
      </c>
      <c r="K1387" s="9">
        <f>J1387*1.16</f>
        <v>2927260</v>
      </c>
    </row>
    <row r="1388" spans="1:11" outlineLevel="2" x14ac:dyDescent="0.2">
      <c r="A1388" s="6"/>
      <c r="B1388" s="5" t="s">
        <v>89</v>
      </c>
      <c r="C1388" s="5"/>
      <c r="D1388" s="5"/>
      <c r="E1388" s="5"/>
      <c r="F1388" s="5"/>
      <c r="G1388" s="7"/>
      <c r="H1388" s="7"/>
      <c r="I1388" s="8"/>
      <c r="J1388" s="9">
        <f>SUBTOTAL(9,J1387:J1387)</f>
        <v>2523500</v>
      </c>
      <c r="K1388" s="9">
        <f>SUBTOTAL(9,K1387:K1387)</f>
        <v>2927260</v>
      </c>
    </row>
    <row r="1389" spans="1:11" outlineLevel="3" x14ac:dyDescent="0.2">
      <c r="A1389" s="6">
        <v>41413</v>
      </c>
      <c r="B1389" s="5" t="s">
        <v>28</v>
      </c>
      <c r="C1389" s="5" t="s">
        <v>16</v>
      </c>
      <c r="D1389" s="5" t="s">
        <v>32</v>
      </c>
      <c r="E1389" s="5" t="s">
        <v>34</v>
      </c>
      <c r="F1389" s="5">
        <v>1000</v>
      </c>
      <c r="G1389" s="7">
        <v>260</v>
      </c>
      <c r="H1389" s="7">
        <v>10000</v>
      </c>
      <c r="I1389" s="8">
        <v>0.02</v>
      </c>
      <c r="J1389" s="9">
        <f>G1389*H1389*(1-I1389)</f>
        <v>2548000</v>
      </c>
      <c r="K1389" s="9">
        <f>J1389*1.16</f>
        <v>2955680</v>
      </c>
    </row>
    <row r="1390" spans="1:11" outlineLevel="2" x14ac:dyDescent="0.2">
      <c r="A1390" s="6"/>
      <c r="B1390" s="5" t="s">
        <v>91</v>
      </c>
      <c r="C1390" s="5"/>
      <c r="D1390" s="5"/>
      <c r="E1390" s="5"/>
      <c r="F1390" s="5"/>
      <c r="G1390" s="7"/>
      <c r="H1390" s="7"/>
      <c r="I1390" s="8"/>
      <c r="J1390" s="9">
        <f>SUBTOTAL(9,J1389:J1389)</f>
        <v>2548000</v>
      </c>
      <c r="K1390" s="9">
        <f>SUBTOTAL(9,K1389:K1389)</f>
        <v>2955680</v>
      </c>
    </row>
    <row r="1391" spans="1:11" outlineLevel="3" x14ac:dyDescent="0.2">
      <c r="A1391" s="6">
        <v>41413</v>
      </c>
      <c r="B1391" s="5" t="s">
        <v>25</v>
      </c>
      <c r="C1391" s="5" t="s">
        <v>14</v>
      </c>
      <c r="D1391" s="5" t="s">
        <v>32</v>
      </c>
      <c r="E1391" s="5" t="s">
        <v>34</v>
      </c>
      <c r="F1391" s="5">
        <v>1000</v>
      </c>
      <c r="G1391" s="7">
        <v>310</v>
      </c>
      <c r="H1391" s="7">
        <v>10000</v>
      </c>
      <c r="I1391" s="8">
        <v>0.02</v>
      </c>
      <c r="J1391" s="9">
        <f>G1391*H1391*(1-I1391)</f>
        <v>3038000</v>
      </c>
      <c r="K1391" s="9">
        <f>J1391*1.16</f>
        <v>3524079.9999999995</v>
      </c>
    </row>
    <row r="1392" spans="1:11" outlineLevel="2" x14ac:dyDescent="0.2">
      <c r="A1392" s="6"/>
      <c r="B1392" s="5" t="s">
        <v>90</v>
      </c>
      <c r="C1392" s="5"/>
      <c r="D1392" s="5"/>
      <c r="E1392" s="5"/>
      <c r="F1392" s="5"/>
      <c r="G1392" s="7"/>
      <c r="H1392" s="7"/>
      <c r="I1392" s="8"/>
      <c r="J1392" s="9">
        <f>SUBTOTAL(9,J1391:J1391)</f>
        <v>3038000</v>
      </c>
      <c r="K1392" s="9">
        <f>SUBTOTAL(9,K1391:K1391)</f>
        <v>3524079.9999999995</v>
      </c>
    </row>
    <row r="1393" spans="1:11" outlineLevel="3" x14ac:dyDescent="0.2">
      <c r="A1393" s="6">
        <v>41413</v>
      </c>
      <c r="B1393" s="5" t="s">
        <v>28</v>
      </c>
      <c r="C1393" s="5" t="s">
        <v>10</v>
      </c>
      <c r="D1393" s="5" t="s">
        <v>32</v>
      </c>
      <c r="E1393" s="5" t="s">
        <v>34</v>
      </c>
      <c r="F1393" s="5">
        <v>250</v>
      </c>
      <c r="G1393" s="7">
        <v>1460</v>
      </c>
      <c r="H1393" s="7">
        <v>2500</v>
      </c>
      <c r="I1393" s="8">
        <v>0.02</v>
      </c>
      <c r="J1393" s="9">
        <f>G1393*H1393*(1-I1393)</f>
        <v>3577000</v>
      </c>
      <c r="K1393" s="9">
        <f>J1393*1.16</f>
        <v>4149319.9999999995</v>
      </c>
    </row>
    <row r="1394" spans="1:11" outlineLevel="2" x14ac:dyDescent="0.2">
      <c r="A1394" s="6"/>
      <c r="B1394" s="5" t="s">
        <v>91</v>
      </c>
      <c r="C1394" s="5"/>
      <c r="D1394" s="5"/>
      <c r="E1394" s="5"/>
      <c r="F1394" s="5"/>
      <c r="G1394" s="7"/>
      <c r="H1394" s="7"/>
      <c r="I1394" s="8"/>
      <c r="J1394" s="9">
        <f>SUBTOTAL(9,J1393:J1393)</f>
        <v>3577000</v>
      </c>
      <c r="K1394" s="9">
        <f>SUBTOTAL(9,K1393:K1393)</f>
        <v>4149319.9999999995</v>
      </c>
    </row>
    <row r="1395" spans="1:11" outlineLevel="3" x14ac:dyDescent="0.2">
      <c r="A1395" s="6">
        <v>41413</v>
      </c>
      <c r="B1395" s="5" t="s">
        <v>29</v>
      </c>
      <c r="C1395" s="5" t="s">
        <v>21</v>
      </c>
      <c r="D1395" s="5" t="s">
        <v>32</v>
      </c>
      <c r="E1395" s="5" t="s">
        <v>34</v>
      </c>
      <c r="F1395" s="5">
        <v>5000</v>
      </c>
      <c r="G1395" s="7">
        <v>740</v>
      </c>
      <c r="H1395" s="7">
        <v>5000</v>
      </c>
      <c r="I1395" s="8">
        <v>0.02</v>
      </c>
      <c r="J1395" s="9">
        <f>G1395*H1395*(1-I1395)</f>
        <v>3626000</v>
      </c>
      <c r="K1395" s="9">
        <f>J1395*1.16</f>
        <v>4206160</v>
      </c>
    </row>
    <row r="1396" spans="1:11" outlineLevel="2" x14ac:dyDescent="0.2">
      <c r="A1396" s="6"/>
      <c r="B1396" s="5" t="s">
        <v>92</v>
      </c>
      <c r="C1396" s="5"/>
      <c r="D1396" s="5"/>
      <c r="E1396" s="5"/>
      <c r="F1396" s="5"/>
      <c r="G1396" s="7"/>
      <c r="H1396" s="7"/>
      <c r="I1396" s="8"/>
      <c r="J1396" s="9">
        <f>SUBTOTAL(9,J1395:J1395)</f>
        <v>3626000</v>
      </c>
      <c r="K1396" s="9">
        <f>SUBTOTAL(9,K1395:K1395)</f>
        <v>4206160</v>
      </c>
    </row>
    <row r="1397" spans="1:11" outlineLevel="3" x14ac:dyDescent="0.2">
      <c r="A1397" s="6">
        <v>41413</v>
      </c>
      <c r="B1397" s="5" t="s">
        <v>26</v>
      </c>
      <c r="C1397" s="5" t="s">
        <v>15</v>
      </c>
      <c r="D1397" s="5" t="s">
        <v>32</v>
      </c>
      <c r="E1397" s="5" t="s">
        <v>34</v>
      </c>
      <c r="F1397" s="5">
        <v>2000</v>
      </c>
      <c r="G1397" s="7">
        <v>200</v>
      </c>
      <c r="H1397" s="7">
        <v>20000</v>
      </c>
      <c r="I1397" s="8">
        <v>0.02</v>
      </c>
      <c r="J1397" s="9">
        <f>G1397*H1397*(1-I1397)</f>
        <v>3920000</v>
      </c>
      <c r="K1397" s="9">
        <f>J1397*1.16</f>
        <v>4547200</v>
      </c>
    </row>
    <row r="1398" spans="1:11" outlineLevel="2" x14ac:dyDescent="0.2">
      <c r="A1398" s="6"/>
      <c r="B1398" s="5" t="s">
        <v>93</v>
      </c>
      <c r="C1398" s="5"/>
      <c r="D1398" s="5"/>
      <c r="E1398" s="5"/>
      <c r="F1398" s="5"/>
      <c r="G1398" s="7"/>
      <c r="H1398" s="7"/>
      <c r="I1398" s="8"/>
      <c r="J1398" s="9">
        <f>SUBTOTAL(9,J1397:J1397)</f>
        <v>3920000</v>
      </c>
      <c r="K1398" s="9">
        <f>SUBTOTAL(9,K1397:K1397)</f>
        <v>4547200</v>
      </c>
    </row>
    <row r="1399" spans="1:11" outlineLevel="3" x14ac:dyDescent="0.2">
      <c r="A1399" s="6">
        <v>41413</v>
      </c>
      <c r="B1399" s="5" t="s">
        <v>29</v>
      </c>
      <c r="C1399" s="5" t="s">
        <v>16</v>
      </c>
      <c r="D1399" s="5" t="s">
        <v>32</v>
      </c>
      <c r="E1399" s="5" t="s">
        <v>34</v>
      </c>
      <c r="F1399" s="5">
        <v>3000</v>
      </c>
      <c r="G1399" s="7">
        <v>140</v>
      </c>
      <c r="H1399" s="7">
        <v>30000</v>
      </c>
      <c r="I1399" s="8">
        <v>0.02</v>
      </c>
      <c r="J1399" s="9">
        <f>G1399*H1399*(1-I1399)</f>
        <v>4116000</v>
      </c>
      <c r="K1399" s="9">
        <f>J1399*1.16</f>
        <v>4774560</v>
      </c>
    </row>
    <row r="1400" spans="1:11" outlineLevel="2" x14ac:dyDescent="0.2">
      <c r="A1400" s="6"/>
      <c r="B1400" s="5" t="s">
        <v>92</v>
      </c>
      <c r="C1400" s="5"/>
      <c r="D1400" s="5"/>
      <c r="E1400" s="5"/>
      <c r="F1400" s="5"/>
      <c r="G1400" s="7"/>
      <c r="H1400" s="7"/>
      <c r="I1400" s="8"/>
      <c r="J1400" s="9">
        <f>SUBTOTAL(9,J1399:J1399)</f>
        <v>4116000</v>
      </c>
      <c r="K1400" s="9">
        <f>SUBTOTAL(9,K1399:K1399)</f>
        <v>4774560</v>
      </c>
    </row>
    <row r="1401" spans="1:11" outlineLevel="3" x14ac:dyDescent="0.2">
      <c r="A1401" s="6">
        <v>41413</v>
      </c>
      <c r="B1401" s="5" t="s">
        <v>28</v>
      </c>
      <c r="C1401" s="5" t="s">
        <v>21</v>
      </c>
      <c r="D1401" s="5" t="s">
        <v>32</v>
      </c>
      <c r="E1401" s="5" t="s">
        <v>34</v>
      </c>
      <c r="F1401" s="5">
        <v>500</v>
      </c>
      <c r="G1401" s="7">
        <v>860</v>
      </c>
      <c r="H1401" s="7">
        <v>5000</v>
      </c>
      <c r="I1401" s="8">
        <v>0.02</v>
      </c>
      <c r="J1401" s="9">
        <f>G1401*H1401*(1-I1401)</f>
        <v>4214000</v>
      </c>
      <c r="K1401" s="9">
        <f>J1401*1.16</f>
        <v>4888240</v>
      </c>
    </row>
    <row r="1402" spans="1:11" outlineLevel="2" x14ac:dyDescent="0.2">
      <c r="A1402" s="6"/>
      <c r="B1402" s="5" t="s">
        <v>91</v>
      </c>
      <c r="C1402" s="5"/>
      <c r="D1402" s="5"/>
      <c r="E1402" s="5"/>
      <c r="F1402" s="5"/>
      <c r="G1402" s="7"/>
      <c r="H1402" s="7"/>
      <c r="I1402" s="8"/>
      <c r="J1402" s="9">
        <f>SUBTOTAL(9,J1401:J1401)</f>
        <v>4214000</v>
      </c>
      <c r="K1402" s="9">
        <f>SUBTOTAL(9,K1401:K1401)</f>
        <v>4888240</v>
      </c>
    </row>
    <row r="1403" spans="1:11" outlineLevel="3" x14ac:dyDescent="0.2">
      <c r="A1403" s="6">
        <v>41413</v>
      </c>
      <c r="B1403" s="5" t="s">
        <v>26</v>
      </c>
      <c r="C1403" s="5" t="s">
        <v>22</v>
      </c>
      <c r="D1403" s="5" t="s">
        <v>32</v>
      </c>
      <c r="E1403" s="5" t="s">
        <v>34</v>
      </c>
      <c r="F1403" s="5">
        <v>250</v>
      </c>
      <c r="G1403" s="7">
        <v>2300</v>
      </c>
      <c r="H1403" s="7">
        <v>2500</v>
      </c>
      <c r="I1403" s="8">
        <v>0.02</v>
      </c>
      <c r="J1403" s="9">
        <f>G1403*H1403*(1-I1403)</f>
        <v>5635000</v>
      </c>
      <c r="K1403" s="9">
        <f>J1403*1.16</f>
        <v>6536600</v>
      </c>
    </row>
    <row r="1404" spans="1:11" outlineLevel="3" x14ac:dyDescent="0.2">
      <c r="A1404" s="6">
        <v>41413</v>
      </c>
      <c r="B1404" s="5" t="s">
        <v>26</v>
      </c>
      <c r="C1404" s="5" t="s">
        <v>12</v>
      </c>
      <c r="D1404" s="5" t="s">
        <v>32</v>
      </c>
      <c r="E1404" s="5" t="s">
        <v>34</v>
      </c>
      <c r="F1404" s="5">
        <v>5000</v>
      </c>
      <c r="G1404" s="7">
        <v>1270</v>
      </c>
      <c r="H1404" s="7">
        <v>5000</v>
      </c>
      <c r="I1404" s="8">
        <v>0.02</v>
      </c>
      <c r="J1404" s="9">
        <f>G1404*H1404*(1-I1404)</f>
        <v>6223000</v>
      </c>
      <c r="K1404" s="9">
        <f>J1404*1.16</f>
        <v>7218679.9999999991</v>
      </c>
    </row>
    <row r="1405" spans="1:11" outlineLevel="3" x14ac:dyDescent="0.2">
      <c r="A1405" s="6">
        <v>41413</v>
      </c>
      <c r="B1405" s="5" t="s">
        <v>26</v>
      </c>
      <c r="C1405" s="5" t="s">
        <v>19</v>
      </c>
      <c r="D1405" s="5" t="s">
        <v>32</v>
      </c>
      <c r="E1405" s="5" t="s">
        <v>34</v>
      </c>
      <c r="F1405" s="5">
        <v>1500</v>
      </c>
      <c r="G1405" s="7">
        <v>500</v>
      </c>
      <c r="H1405" s="7">
        <v>15000</v>
      </c>
      <c r="I1405" s="8">
        <v>0.02</v>
      </c>
      <c r="J1405" s="9">
        <f>G1405*H1405*(1-I1405)</f>
        <v>7350000</v>
      </c>
      <c r="K1405" s="9">
        <f>J1405*1.16</f>
        <v>8526000</v>
      </c>
    </row>
    <row r="1406" spans="1:11" outlineLevel="2" x14ac:dyDescent="0.2">
      <c r="A1406" s="6"/>
      <c r="B1406" s="5" t="s">
        <v>93</v>
      </c>
      <c r="C1406" s="5"/>
      <c r="D1406" s="5"/>
      <c r="E1406" s="5"/>
      <c r="F1406" s="5"/>
      <c r="G1406" s="7"/>
      <c r="H1406" s="7"/>
      <c r="I1406" s="8"/>
      <c r="J1406" s="9">
        <f>SUBTOTAL(9,J1403:J1405)</f>
        <v>19208000</v>
      </c>
      <c r="K1406" s="9">
        <f>SUBTOTAL(9,K1403:K1405)</f>
        <v>22281280</v>
      </c>
    </row>
    <row r="1407" spans="1:11" outlineLevel="3" x14ac:dyDescent="0.2">
      <c r="A1407" s="6">
        <v>41413</v>
      </c>
      <c r="B1407" s="5" t="s">
        <v>25</v>
      </c>
      <c r="C1407" s="5" t="s">
        <v>12</v>
      </c>
      <c r="D1407" s="5" t="s">
        <v>32</v>
      </c>
      <c r="E1407" s="5" t="s">
        <v>34</v>
      </c>
      <c r="F1407" s="5">
        <v>500</v>
      </c>
      <c r="G1407" s="7">
        <v>1510</v>
      </c>
      <c r="H1407" s="7">
        <v>5000</v>
      </c>
      <c r="I1407" s="8">
        <v>0.02</v>
      </c>
      <c r="J1407" s="9">
        <f>G1407*H1407*(1-I1407)</f>
        <v>7399000</v>
      </c>
      <c r="K1407" s="9">
        <f>J1407*1.16</f>
        <v>8582840</v>
      </c>
    </row>
    <row r="1408" spans="1:11" outlineLevel="2" x14ac:dyDescent="0.2">
      <c r="A1408" s="6"/>
      <c r="B1408" s="5" t="s">
        <v>90</v>
      </c>
      <c r="C1408" s="5"/>
      <c r="D1408" s="5"/>
      <c r="E1408" s="5"/>
      <c r="F1408" s="5"/>
      <c r="G1408" s="7"/>
      <c r="H1408" s="7"/>
      <c r="I1408" s="8"/>
      <c r="J1408" s="9">
        <f>SUBTOTAL(9,J1407:J1407)</f>
        <v>7399000</v>
      </c>
      <c r="K1408" s="9">
        <f>SUBTOTAL(9,K1407:K1407)</f>
        <v>8582840</v>
      </c>
    </row>
    <row r="1409" spans="1:11" outlineLevel="3" x14ac:dyDescent="0.2">
      <c r="A1409" s="6">
        <v>41413</v>
      </c>
      <c r="B1409" s="5" t="s">
        <v>27</v>
      </c>
      <c r="C1409" s="5" t="s">
        <v>19</v>
      </c>
      <c r="D1409" s="5" t="s">
        <v>32</v>
      </c>
      <c r="E1409" s="5" t="s">
        <v>34</v>
      </c>
      <c r="F1409" s="5">
        <v>2000</v>
      </c>
      <c r="G1409" s="7">
        <v>380</v>
      </c>
      <c r="H1409" s="7">
        <v>20000</v>
      </c>
      <c r="I1409" s="8">
        <v>0.02</v>
      </c>
      <c r="J1409" s="9">
        <f>G1409*H1409*(1-I1409)</f>
        <v>7448000</v>
      </c>
      <c r="K1409" s="9">
        <f>J1409*1.16</f>
        <v>8639680</v>
      </c>
    </row>
    <row r="1410" spans="1:11" outlineLevel="2" x14ac:dyDescent="0.2">
      <c r="A1410" s="6"/>
      <c r="B1410" s="5" t="s">
        <v>89</v>
      </c>
      <c r="C1410" s="5"/>
      <c r="D1410" s="5"/>
      <c r="E1410" s="5"/>
      <c r="F1410" s="5"/>
      <c r="G1410" s="7"/>
      <c r="H1410" s="7"/>
      <c r="I1410" s="8"/>
      <c r="J1410" s="9">
        <f>SUBTOTAL(9,J1409:J1409)</f>
        <v>7448000</v>
      </c>
      <c r="K1410" s="9">
        <f>SUBTOTAL(9,K1409:K1409)</f>
        <v>8639680</v>
      </c>
    </row>
    <row r="1411" spans="1:11" outlineLevel="3" x14ac:dyDescent="0.2">
      <c r="A1411" s="6">
        <v>41413</v>
      </c>
      <c r="B1411" s="5" t="s">
        <v>29</v>
      </c>
      <c r="C1411" s="5" t="s">
        <v>23</v>
      </c>
      <c r="D1411" s="5" t="s">
        <v>32</v>
      </c>
      <c r="E1411" s="5" t="s">
        <v>34</v>
      </c>
      <c r="F1411" s="5">
        <v>250</v>
      </c>
      <c r="G1411" s="7">
        <v>3140</v>
      </c>
      <c r="H1411" s="7">
        <v>2500</v>
      </c>
      <c r="I1411" s="8">
        <v>0.02</v>
      </c>
      <c r="J1411" s="9">
        <f>G1411*H1411*(1-I1411)</f>
        <v>7693000</v>
      </c>
      <c r="K1411" s="9">
        <f>J1411*1.16</f>
        <v>8923880</v>
      </c>
    </row>
    <row r="1412" spans="1:11" outlineLevel="2" x14ac:dyDescent="0.2">
      <c r="A1412" s="6"/>
      <c r="B1412" s="5" t="s">
        <v>92</v>
      </c>
      <c r="C1412" s="5"/>
      <c r="D1412" s="5"/>
      <c r="E1412" s="5"/>
      <c r="F1412" s="5"/>
      <c r="G1412" s="7"/>
      <c r="H1412" s="7"/>
      <c r="I1412" s="8"/>
      <c r="J1412" s="9">
        <f>SUBTOTAL(9,J1411:J1411)</f>
        <v>7693000</v>
      </c>
      <c r="K1412" s="9">
        <f>SUBTOTAL(9,K1411:K1411)</f>
        <v>8923880</v>
      </c>
    </row>
    <row r="1413" spans="1:11" outlineLevel="3" x14ac:dyDescent="0.2">
      <c r="A1413" s="6">
        <v>41413</v>
      </c>
      <c r="B1413" s="5" t="s">
        <v>27</v>
      </c>
      <c r="C1413" s="5" t="s">
        <v>10</v>
      </c>
      <c r="D1413" s="5" t="s">
        <v>32</v>
      </c>
      <c r="E1413" s="5" t="s">
        <v>34</v>
      </c>
      <c r="F1413" s="5">
        <v>5000</v>
      </c>
      <c r="G1413" s="7">
        <v>1580</v>
      </c>
      <c r="H1413" s="7">
        <v>5000</v>
      </c>
      <c r="I1413" s="8">
        <v>0.02</v>
      </c>
      <c r="J1413" s="9">
        <f>G1413*H1413*(1-I1413)</f>
        <v>7742000</v>
      </c>
      <c r="K1413" s="9">
        <f>J1413*1.16</f>
        <v>8980720</v>
      </c>
    </row>
    <row r="1414" spans="1:11" outlineLevel="2" x14ac:dyDescent="0.2">
      <c r="A1414" s="6"/>
      <c r="B1414" s="5" t="s">
        <v>89</v>
      </c>
      <c r="C1414" s="5"/>
      <c r="D1414" s="5"/>
      <c r="E1414" s="5"/>
      <c r="F1414" s="5"/>
      <c r="G1414" s="7"/>
      <c r="H1414" s="7"/>
      <c r="I1414" s="8"/>
      <c r="J1414" s="9">
        <f>SUBTOTAL(9,J1413:J1413)</f>
        <v>7742000</v>
      </c>
      <c r="K1414" s="9">
        <f>SUBTOTAL(9,K1413:K1413)</f>
        <v>8980720</v>
      </c>
    </row>
    <row r="1415" spans="1:11" outlineLevel="3" x14ac:dyDescent="0.2">
      <c r="A1415" s="6">
        <v>41413</v>
      </c>
      <c r="B1415" s="5" t="s">
        <v>26</v>
      </c>
      <c r="C1415" s="5" t="s">
        <v>10</v>
      </c>
      <c r="D1415" s="5" t="s">
        <v>32</v>
      </c>
      <c r="E1415" s="5" t="s">
        <v>34</v>
      </c>
      <c r="F1415" s="5">
        <v>500</v>
      </c>
      <c r="G1415" s="7">
        <v>1700</v>
      </c>
      <c r="H1415" s="7">
        <v>5000</v>
      </c>
      <c r="I1415" s="8">
        <v>0.02</v>
      </c>
      <c r="J1415" s="9">
        <f>G1415*H1415*(1-I1415)</f>
        <v>8330000</v>
      </c>
      <c r="K1415" s="9">
        <f>J1415*1.16</f>
        <v>9662800</v>
      </c>
    </row>
    <row r="1416" spans="1:11" outlineLevel="2" x14ac:dyDescent="0.2">
      <c r="A1416" s="6"/>
      <c r="B1416" s="5" t="s">
        <v>93</v>
      </c>
      <c r="C1416" s="5"/>
      <c r="D1416" s="5"/>
      <c r="E1416" s="5"/>
      <c r="F1416" s="5"/>
      <c r="G1416" s="7"/>
      <c r="H1416" s="7"/>
      <c r="I1416" s="8"/>
      <c r="J1416" s="9">
        <f>SUBTOTAL(9,J1415:J1415)</f>
        <v>8330000</v>
      </c>
      <c r="K1416" s="9">
        <f>SUBTOTAL(9,K1415:K1415)</f>
        <v>9662800</v>
      </c>
    </row>
    <row r="1417" spans="1:11" outlineLevel="3" x14ac:dyDescent="0.2">
      <c r="A1417" s="6">
        <v>41413</v>
      </c>
      <c r="B1417" s="5" t="s">
        <v>29</v>
      </c>
      <c r="C1417" s="5" t="s">
        <v>14</v>
      </c>
      <c r="D1417" s="5" t="s">
        <v>32</v>
      </c>
      <c r="E1417" s="5" t="s">
        <v>34</v>
      </c>
      <c r="F1417" s="5">
        <v>2000</v>
      </c>
      <c r="G1417" s="7">
        <v>550</v>
      </c>
      <c r="H1417" s="7">
        <v>20000</v>
      </c>
      <c r="I1417" s="8">
        <v>0.02</v>
      </c>
      <c r="J1417" s="9">
        <f>G1417*H1417*(1-I1417)</f>
        <v>10780000</v>
      </c>
      <c r="K1417" s="9">
        <f>J1417*1.16</f>
        <v>12504800</v>
      </c>
    </row>
    <row r="1418" spans="1:11" outlineLevel="2" x14ac:dyDescent="0.2">
      <c r="A1418" s="6"/>
      <c r="B1418" s="5" t="s">
        <v>92</v>
      </c>
      <c r="C1418" s="5"/>
      <c r="D1418" s="5"/>
      <c r="E1418" s="5"/>
      <c r="F1418" s="5"/>
      <c r="G1418" s="7"/>
      <c r="H1418" s="7"/>
      <c r="I1418" s="8"/>
      <c r="J1418" s="9">
        <f>SUBTOTAL(9,J1417:J1417)</f>
        <v>10780000</v>
      </c>
      <c r="K1418" s="9">
        <f>SUBTOTAL(9,K1417:K1417)</f>
        <v>12504800</v>
      </c>
    </row>
    <row r="1419" spans="1:11" outlineLevel="3" x14ac:dyDescent="0.2">
      <c r="A1419" s="6">
        <v>41413</v>
      </c>
      <c r="B1419" s="5" t="s">
        <v>26</v>
      </c>
      <c r="C1419" s="5" t="s">
        <v>17</v>
      </c>
      <c r="D1419" s="5" t="s">
        <v>32</v>
      </c>
      <c r="E1419" s="5" t="s">
        <v>34</v>
      </c>
      <c r="F1419" s="5">
        <v>1000</v>
      </c>
      <c r="G1419" s="7">
        <v>1100</v>
      </c>
      <c r="H1419" s="7">
        <v>10000</v>
      </c>
      <c r="I1419" s="8">
        <v>0.02</v>
      </c>
      <c r="J1419" s="9">
        <f>G1419*H1419*(1-I1419)</f>
        <v>10780000</v>
      </c>
      <c r="K1419" s="9">
        <f>J1419*1.16</f>
        <v>12504800</v>
      </c>
    </row>
    <row r="1420" spans="1:11" outlineLevel="2" x14ac:dyDescent="0.2">
      <c r="A1420" s="6"/>
      <c r="B1420" s="5" t="s">
        <v>93</v>
      </c>
      <c r="C1420" s="5"/>
      <c r="D1420" s="5"/>
      <c r="E1420" s="5"/>
      <c r="F1420" s="5"/>
      <c r="G1420" s="7"/>
      <c r="H1420" s="7"/>
      <c r="I1420" s="8"/>
      <c r="J1420" s="9">
        <f>SUBTOTAL(9,J1419:J1419)</f>
        <v>10780000</v>
      </c>
      <c r="K1420" s="9">
        <f>SUBTOTAL(9,K1419:K1419)</f>
        <v>12504800</v>
      </c>
    </row>
    <row r="1421" spans="1:11" outlineLevel="3" x14ac:dyDescent="0.2">
      <c r="A1421" s="6">
        <v>41413</v>
      </c>
      <c r="B1421" s="5" t="s">
        <v>28</v>
      </c>
      <c r="C1421" s="5" t="s">
        <v>14</v>
      </c>
      <c r="D1421" s="5" t="s">
        <v>32</v>
      </c>
      <c r="E1421" s="5" t="s">
        <v>34</v>
      </c>
      <c r="F1421" s="5">
        <v>1500</v>
      </c>
      <c r="G1421" s="7">
        <v>790</v>
      </c>
      <c r="H1421" s="7">
        <v>15000</v>
      </c>
      <c r="I1421" s="8">
        <v>0.02</v>
      </c>
      <c r="J1421" s="9">
        <f>G1421*H1421*(1-I1421)</f>
        <v>11613000</v>
      </c>
      <c r="K1421" s="9">
        <f>J1421*1.16</f>
        <v>13471080</v>
      </c>
    </row>
    <row r="1422" spans="1:11" outlineLevel="2" x14ac:dyDescent="0.2">
      <c r="A1422" s="6"/>
      <c r="B1422" s="5" t="s">
        <v>91</v>
      </c>
      <c r="C1422" s="5"/>
      <c r="D1422" s="5"/>
      <c r="E1422" s="5"/>
      <c r="F1422" s="5"/>
      <c r="G1422" s="7"/>
      <c r="H1422" s="7"/>
      <c r="I1422" s="8"/>
      <c r="J1422" s="9">
        <f>SUBTOTAL(9,J1421:J1421)</f>
        <v>11613000</v>
      </c>
      <c r="K1422" s="9">
        <f>SUBTOTAL(9,K1421:K1421)</f>
        <v>13471080</v>
      </c>
    </row>
    <row r="1423" spans="1:11" outlineLevel="3" x14ac:dyDescent="0.2">
      <c r="A1423" s="6">
        <v>41413</v>
      </c>
      <c r="B1423" s="5" t="s">
        <v>25</v>
      </c>
      <c r="C1423" s="5" t="s">
        <v>13</v>
      </c>
      <c r="D1423" s="5" t="s">
        <v>32</v>
      </c>
      <c r="E1423" s="5" t="s">
        <v>34</v>
      </c>
      <c r="F1423" s="5">
        <v>5000</v>
      </c>
      <c r="G1423" s="7">
        <v>2420</v>
      </c>
      <c r="H1423" s="7">
        <v>5000</v>
      </c>
      <c r="I1423" s="8">
        <v>0.02</v>
      </c>
      <c r="J1423" s="9">
        <f>G1423*H1423*(1-I1423)</f>
        <v>11858000</v>
      </c>
      <c r="K1423" s="9">
        <f>J1423*1.16</f>
        <v>13755279.999999998</v>
      </c>
    </row>
    <row r="1424" spans="1:11" outlineLevel="2" x14ac:dyDescent="0.2">
      <c r="A1424" s="6"/>
      <c r="B1424" s="5" t="s">
        <v>90</v>
      </c>
      <c r="C1424" s="5"/>
      <c r="D1424" s="5"/>
      <c r="E1424" s="5"/>
      <c r="F1424" s="5"/>
      <c r="G1424" s="7"/>
      <c r="H1424" s="7"/>
      <c r="I1424" s="8"/>
      <c r="J1424" s="9">
        <f>SUBTOTAL(9,J1423:J1423)</f>
        <v>11858000</v>
      </c>
      <c r="K1424" s="9">
        <f>SUBTOTAL(9,K1423:K1423)</f>
        <v>13755279.999999998</v>
      </c>
    </row>
    <row r="1425" spans="1:11" outlineLevel="3" x14ac:dyDescent="0.2">
      <c r="A1425" s="6">
        <v>41413</v>
      </c>
      <c r="B1425" s="5" t="s">
        <v>29</v>
      </c>
      <c r="C1425" s="5" t="s">
        <v>13</v>
      </c>
      <c r="D1425" s="5" t="s">
        <v>32</v>
      </c>
      <c r="E1425" s="5" t="s">
        <v>34</v>
      </c>
      <c r="F1425" s="5">
        <v>500</v>
      </c>
      <c r="G1425" s="7">
        <v>2540</v>
      </c>
      <c r="H1425" s="7">
        <v>5000</v>
      </c>
      <c r="I1425" s="8">
        <v>0.02</v>
      </c>
      <c r="J1425" s="9">
        <f>G1425*H1425*(1-I1425)</f>
        <v>12446000</v>
      </c>
      <c r="K1425" s="9">
        <f>J1425*1.16</f>
        <v>14437359.999999998</v>
      </c>
    </row>
    <row r="1426" spans="1:11" outlineLevel="2" x14ac:dyDescent="0.2">
      <c r="A1426" s="6"/>
      <c r="B1426" s="5" t="s">
        <v>92</v>
      </c>
      <c r="C1426" s="5"/>
      <c r="D1426" s="5"/>
      <c r="E1426" s="5"/>
      <c r="F1426" s="5"/>
      <c r="G1426" s="7"/>
      <c r="H1426" s="7"/>
      <c r="I1426" s="8"/>
      <c r="J1426" s="9">
        <f>SUBTOTAL(9,J1425:J1425)</f>
        <v>12446000</v>
      </c>
      <c r="K1426" s="9">
        <f>SUBTOTAL(9,K1425:K1425)</f>
        <v>14437359.999999998</v>
      </c>
    </row>
    <row r="1427" spans="1:11" outlineLevel="3" x14ac:dyDescent="0.2">
      <c r="A1427" s="6">
        <v>41413</v>
      </c>
      <c r="B1427" s="5" t="s">
        <v>28</v>
      </c>
      <c r="C1427" s="5" t="s">
        <v>23</v>
      </c>
      <c r="D1427" s="5" t="s">
        <v>32</v>
      </c>
      <c r="E1427" s="5" t="s">
        <v>34</v>
      </c>
      <c r="F1427" s="5">
        <v>5000</v>
      </c>
      <c r="G1427" s="7">
        <v>3260</v>
      </c>
      <c r="H1427" s="7">
        <v>5000</v>
      </c>
      <c r="I1427" s="8">
        <v>0.02</v>
      </c>
      <c r="J1427" s="9">
        <f>G1427*H1427*(1-I1427)</f>
        <v>15974000</v>
      </c>
      <c r="K1427" s="9">
        <f>J1427*1.16</f>
        <v>18529840</v>
      </c>
    </row>
    <row r="1428" spans="1:11" outlineLevel="2" x14ac:dyDescent="0.2">
      <c r="A1428" s="6"/>
      <c r="B1428" s="5" t="s">
        <v>91</v>
      </c>
      <c r="C1428" s="5"/>
      <c r="D1428" s="5"/>
      <c r="E1428" s="5"/>
      <c r="F1428" s="5"/>
      <c r="G1428" s="7"/>
      <c r="H1428" s="7"/>
      <c r="I1428" s="8"/>
      <c r="J1428" s="9">
        <f>SUBTOTAL(9,J1427:J1427)</f>
        <v>15974000</v>
      </c>
      <c r="K1428" s="9">
        <f>SUBTOTAL(9,K1427:K1427)</f>
        <v>18529840</v>
      </c>
    </row>
    <row r="1429" spans="1:11" outlineLevel="3" x14ac:dyDescent="0.2">
      <c r="A1429" s="6">
        <v>41413</v>
      </c>
      <c r="B1429" s="5" t="s">
        <v>29</v>
      </c>
      <c r="C1429" s="5" t="s">
        <v>18</v>
      </c>
      <c r="D1429" s="5" t="s">
        <v>32</v>
      </c>
      <c r="E1429" s="5" t="s">
        <v>34</v>
      </c>
      <c r="F1429" s="5">
        <v>1000</v>
      </c>
      <c r="G1429" s="7">
        <v>1940</v>
      </c>
      <c r="H1429" s="7">
        <v>10000</v>
      </c>
      <c r="I1429" s="8">
        <v>0.02</v>
      </c>
      <c r="J1429" s="9">
        <f>G1429*H1429*(1-I1429)</f>
        <v>19012000</v>
      </c>
      <c r="K1429" s="9">
        <f>J1429*1.16</f>
        <v>22053920</v>
      </c>
    </row>
    <row r="1430" spans="1:11" outlineLevel="3" x14ac:dyDescent="0.2">
      <c r="A1430" s="6">
        <v>41413</v>
      </c>
      <c r="B1430" s="5" t="s">
        <v>29</v>
      </c>
      <c r="C1430" s="5" t="s">
        <v>17</v>
      </c>
      <c r="D1430" s="5" t="s">
        <v>32</v>
      </c>
      <c r="E1430" s="5" t="s">
        <v>34</v>
      </c>
      <c r="F1430" s="5">
        <v>1500</v>
      </c>
      <c r="G1430" s="7">
        <v>1340</v>
      </c>
      <c r="H1430" s="7">
        <v>15000</v>
      </c>
      <c r="I1430" s="8">
        <v>0.02</v>
      </c>
      <c r="J1430" s="9">
        <f>G1430*H1430*(1-I1430)</f>
        <v>19698000</v>
      </c>
      <c r="K1430" s="9">
        <f>J1430*1.16</f>
        <v>22849680</v>
      </c>
    </row>
    <row r="1431" spans="1:11" outlineLevel="2" x14ac:dyDescent="0.2">
      <c r="A1431" s="6"/>
      <c r="B1431" s="5" t="s">
        <v>92</v>
      </c>
      <c r="C1431" s="5"/>
      <c r="D1431" s="5"/>
      <c r="E1431" s="5"/>
      <c r="F1431" s="5"/>
      <c r="G1431" s="7"/>
      <c r="H1431" s="7"/>
      <c r="I1431" s="8"/>
      <c r="J1431" s="9">
        <f>SUBTOTAL(9,J1429:J1430)</f>
        <v>38710000</v>
      </c>
      <c r="K1431" s="9">
        <f>SUBTOTAL(9,K1429:K1430)</f>
        <v>44903600</v>
      </c>
    </row>
    <row r="1432" spans="1:11" outlineLevel="3" x14ac:dyDescent="0.2">
      <c r="A1432" s="6">
        <v>41413</v>
      </c>
      <c r="B1432" s="5" t="s">
        <v>25</v>
      </c>
      <c r="C1432" s="5" t="s">
        <v>17</v>
      </c>
      <c r="D1432" s="5" t="s">
        <v>32</v>
      </c>
      <c r="E1432" s="5" t="s">
        <v>34</v>
      </c>
      <c r="F1432" s="5">
        <v>2000</v>
      </c>
      <c r="G1432" s="7">
        <v>1220</v>
      </c>
      <c r="H1432" s="7">
        <v>20000</v>
      </c>
      <c r="I1432" s="8">
        <v>0.02</v>
      </c>
      <c r="J1432" s="9">
        <f>G1432*H1432*(1-I1432)</f>
        <v>23912000</v>
      </c>
      <c r="K1432" s="9">
        <f>J1432*1.16</f>
        <v>27737919.999999996</v>
      </c>
    </row>
    <row r="1433" spans="1:11" outlineLevel="2" x14ac:dyDescent="0.2">
      <c r="A1433" s="6"/>
      <c r="B1433" s="5" t="s">
        <v>90</v>
      </c>
      <c r="C1433" s="5"/>
      <c r="D1433" s="5"/>
      <c r="E1433" s="5"/>
      <c r="F1433" s="5"/>
      <c r="G1433" s="7"/>
      <c r="H1433" s="7"/>
      <c r="I1433" s="8"/>
      <c r="J1433" s="9">
        <f>SUBTOTAL(9,J1432:J1432)</f>
        <v>23912000</v>
      </c>
      <c r="K1433" s="9">
        <f>SUBTOTAL(9,K1432:K1432)</f>
        <v>27737919.999999996</v>
      </c>
    </row>
    <row r="1434" spans="1:11" outlineLevel="3" x14ac:dyDescent="0.2">
      <c r="A1434" s="6">
        <v>41413</v>
      </c>
      <c r="B1434" s="5" t="s">
        <v>27</v>
      </c>
      <c r="C1434" s="5" t="s">
        <v>24</v>
      </c>
      <c r="D1434" s="5" t="s">
        <v>32</v>
      </c>
      <c r="E1434" s="5" t="s">
        <v>34</v>
      </c>
      <c r="F1434" s="5">
        <v>1000</v>
      </c>
      <c r="G1434" s="7">
        <v>2780</v>
      </c>
      <c r="H1434" s="7">
        <v>10000</v>
      </c>
      <c r="I1434" s="8">
        <v>0.02</v>
      </c>
      <c r="J1434" s="9">
        <f>G1434*H1434*(1-I1434)</f>
        <v>27244000</v>
      </c>
      <c r="K1434" s="9">
        <f>J1434*1.16</f>
        <v>31603039.999999996</v>
      </c>
    </row>
    <row r="1435" spans="1:11" outlineLevel="3" x14ac:dyDescent="0.2">
      <c r="A1435" s="6">
        <v>41413</v>
      </c>
      <c r="B1435" s="5" t="s">
        <v>27</v>
      </c>
      <c r="C1435" s="5" t="s">
        <v>21</v>
      </c>
      <c r="D1435" s="5" t="s">
        <v>32</v>
      </c>
      <c r="E1435" s="5" t="s">
        <v>34</v>
      </c>
      <c r="F1435" s="5">
        <v>3000</v>
      </c>
      <c r="G1435" s="7">
        <v>980</v>
      </c>
      <c r="H1435" s="7">
        <v>30000</v>
      </c>
      <c r="I1435" s="8">
        <v>0.02</v>
      </c>
      <c r="J1435" s="9">
        <f>G1435*H1435*(1-I1435)</f>
        <v>28812000</v>
      </c>
      <c r="K1435" s="9">
        <f>J1435*1.16</f>
        <v>33421919.999999996</v>
      </c>
    </row>
    <row r="1436" spans="1:11" outlineLevel="3" x14ac:dyDescent="0.2">
      <c r="A1436" s="6">
        <v>41413</v>
      </c>
      <c r="B1436" s="5" t="s">
        <v>27</v>
      </c>
      <c r="C1436" s="5" t="s">
        <v>22</v>
      </c>
      <c r="D1436" s="5" t="s">
        <v>32</v>
      </c>
      <c r="E1436" s="5" t="s">
        <v>34</v>
      </c>
      <c r="F1436" s="5">
        <v>1500</v>
      </c>
      <c r="G1436" s="7">
        <v>2180</v>
      </c>
      <c r="H1436" s="7">
        <v>15000</v>
      </c>
      <c r="I1436" s="8">
        <v>0.02</v>
      </c>
      <c r="J1436" s="9">
        <f>G1436*H1436*(1-I1436)</f>
        <v>32046000</v>
      </c>
      <c r="K1436" s="9">
        <f>J1436*1.16</f>
        <v>37173360</v>
      </c>
    </row>
    <row r="1437" spans="1:11" outlineLevel="2" x14ac:dyDescent="0.2">
      <c r="A1437" s="6"/>
      <c r="B1437" s="5" t="s">
        <v>89</v>
      </c>
      <c r="C1437" s="5"/>
      <c r="D1437" s="5"/>
      <c r="E1437" s="5"/>
      <c r="F1437" s="5"/>
      <c r="G1437" s="7"/>
      <c r="H1437" s="7"/>
      <c r="I1437" s="8"/>
      <c r="J1437" s="9">
        <f>SUBTOTAL(9,J1434:J1436)</f>
        <v>88102000</v>
      </c>
      <c r="K1437" s="9">
        <f>SUBTOTAL(9,K1434:K1436)</f>
        <v>102198320</v>
      </c>
    </row>
    <row r="1438" spans="1:11" outlineLevel="3" x14ac:dyDescent="0.2">
      <c r="A1438" s="6">
        <v>41413</v>
      </c>
      <c r="B1438" s="5" t="s">
        <v>28</v>
      </c>
      <c r="C1438" s="5" t="s">
        <v>22</v>
      </c>
      <c r="D1438" s="5" t="s">
        <v>32</v>
      </c>
      <c r="E1438" s="5" t="s">
        <v>34</v>
      </c>
      <c r="F1438" s="5">
        <v>2000</v>
      </c>
      <c r="G1438" s="7">
        <v>2060</v>
      </c>
      <c r="H1438" s="7">
        <v>20000</v>
      </c>
      <c r="I1438" s="8">
        <v>0.02</v>
      </c>
      <c r="J1438" s="9">
        <f>G1438*H1438*(1-I1438)</f>
        <v>40376000</v>
      </c>
      <c r="K1438" s="9">
        <f>J1438*1.16</f>
        <v>46836160</v>
      </c>
    </row>
    <row r="1439" spans="1:11" outlineLevel="2" x14ac:dyDescent="0.2">
      <c r="A1439" s="6"/>
      <c r="B1439" s="5" t="s">
        <v>91</v>
      </c>
      <c r="C1439" s="5"/>
      <c r="D1439" s="5"/>
      <c r="E1439" s="5"/>
      <c r="F1439" s="5"/>
      <c r="G1439" s="7"/>
      <c r="H1439" s="7"/>
      <c r="I1439" s="8"/>
      <c r="J1439" s="9">
        <f>SUBTOTAL(9,J1438:J1438)</f>
        <v>40376000</v>
      </c>
      <c r="K1439" s="9">
        <f>SUBTOTAL(9,K1438:K1438)</f>
        <v>46836160</v>
      </c>
    </row>
    <row r="1440" spans="1:11" outlineLevel="3" x14ac:dyDescent="0.2">
      <c r="A1440" s="6">
        <v>41413</v>
      </c>
      <c r="B1440" s="5" t="s">
        <v>25</v>
      </c>
      <c r="C1440" s="5" t="s">
        <v>24</v>
      </c>
      <c r="D1440" s="5" t="s">
        <v>32</v>
      </c>
      <c r="E1440" s="5" t="s">
        <v>34</v>
      </c>
      <c r="F1440" s="5">
        <v>1500</v>
      </c>
      <c r="G1440" s="7">
        <v>3020</v>
      </c>
      <c r="H1440" s="7">
        <v>15000</v>
      </c>
      <c r="I1440" s="8">
        <v>0.02</v>
      </c>
      <c r="J1440" s="9">
        <f>G1440*H1440*(1-I1440)</f>
        <v>44394000</v>
      </c>
      <c r="K1440" s="9">
        <f>J1440*1.16</f>
        <v>51497040</v>
      </c>
    </row>
    <row r="1441" spans="1:11" outlineLevel="3" x14ac:dyDescent="0.2">
      <c r="A1441" s="6">
        <v>41413</v>
      </c>
      <c r="B1441" s="5" t="s">
        <v>25</v>
      </c>
      <c r="C1441" s="5" t="s">
        <v>18</v>
      </c>
      <c r="D1441" s="5" t="s">
        <v>32</v>
      </c>
      <c r="E1441" s="5" t="s">
        <v>34</v>
      </c>
      <c r="F1441" s="5">
        <v>3000</v>
      </c>
      <c r="G1441" s="7">
        <v>1820</v>
      </c>
      <c r="H1441" s="7">
        <v>30000</v>
      </c>
      <c r="I1441" s="8">
        <v>0.02</v>
      </c>
      <c r="J1441" s="9">
        <f>G1441*H1441*(1-I1441)</f>
        <v>53508000</v>
      </c>
      <c r="K1441" s="9">
        <f>J1441*1.16</f>
        <v>62069279.999999993</v>
      </c>
    </row>
    <row r="1442" spans="1:11" outlineLevel="2" x14ac:dyDescent="0.2">
      <c r="A1442" s="6"/>
      <c r="B1442" s="5" t="s">
        <v>90</v>
      </c>
      <c r="C1442" s="5"/>
      <c r="D1442" s="5"/>
      <c r="E1442" s="5"/>
      <c r="F1442" s="5"/>
      <c r="G1442" s="7"/>
      <c r="H1442" s="7"/>
      <c r="I1442" s="8"/>
      <c r="J1442" s="9">
        <f>SUBTOTAL(9,J1440:J1441)</f>
        <v>97902000</v>
      </c>
      <c r="K1442" s="9">
        <f>SUBTOTAL(9,K1440:K1441)</f>
        <v>113566320</v>
      </c>
    </row>
    <row r="1443" spans="1:11" outlineLevel="3" x14ac:dyDescent="0.2">
      <c r="A1443" s="6">
        <v>41413</v>
      </c>
      <c r="B1443" s="5" t="s">
        <v>26</v>
      </c>
      <c r="C1443" s="5" t="s">
        <v>24</v>
      </c>
      <c r="D1443" s="5" t="s">
        <v>32</v>
      </c>
      <c r="E1443" s="5" t="s">
        <v>34</v>
      </c>
      <c r="F1443" s="5">
        <v>2000</v>
      </c>
      <c r="G1443" s="7">
        <v>2900</v>
      </c>
      <c r="H1443" s="7">
        <v>20000</v>
      </c>
      <c r="I1443" s="8">
        <v>0.02</v>
      </c>
      <c r="J1443" s="9">
        <f>G1443*H1443*(1-I1443)</f>
        <v>56840000</v>
      </c>
      <c r="K1443" s="9">
        <f>J1443*1.16</f>
        <v>65934399.999999993</v>
      </c>
    </row>
    <row r="1444" spans="1:11" outlineLevel="2" x14ac:dyDescent="0.2">
      <c r="A1444" s="6"/>
      <c r="B1444" s="5" t="s">
        <v>93</v>
      </c>
      <c r="C1444" s="5"/>
      <c r="D1444" s="5"/>
      <c r="E1444" s="5"/>
      <c r="F1444" s="5"/>
      <c r="G1444" s="7"/>
      <c r="H1444" s="7"/>
      <c r="I1444" s="8"/>
      <c r="J1444" s="9">
        <f>SUBTOTAL(9,J1443:J1443)</f>
        <v>56840000</v>
      </c>
      <c r="K1444" s="9">
        <f>SUBTOTAL(9,K1443:K1443)</f>
        <v>65934399.999999993</v>
      </c>
    </row>
    <row r="1445" spans="1:11" outlineLevel="3" x14ac:dyDescent="0.2">
      <c r="A1445" s="6">
        <v>41413</v>
      </c>
      <c r="B1445" s="5" t="s">
        <v>28</v>
      </c>
      <c r="C1445" s="5" t="s">
        <v>13</v>
      </c>
      <c r="D1445" s="5" t="s">
        <v>32</v>
      </c>
      <c r="E1445" s="5" t="s">
        <v>34</v>
      </c>
      <c r="F1445" s="5">
        <v>3000</v>
      </c>
      <c r="G1445" s="7">
        <v>2660</v>
      </c>
      <c r="H1445" s="7">
        <v>30000</v>
      </c>
      <c r="I1445" s="8">
        <v>0.02</v>
      </c>
      <c r="J1445" s="9">
        <f>G1445*H1445*(1-I1445)</f>
        <v>78204000</v>
      </c>
      <c r="K1445" s="9">
        <f>J1445*1.16</f>
        <v>90716640</v>
      </c>
    </row>
    <row r="1446" spans="1:11" outlineLevel="2" x14ac:dyDescent="0.2">
      <c r="A1446" s="6"/>
      <c r="B1446" s="5" t="s">
        <v>91</v>
      </c>
      <c r="C1446" s="5"/>
      <c r="D1446" s="5"/>
      <c r="E1446" s="5"/>
      <c r="F1446" s="5"/>
      <c r="G1446" s="7"/>
      <c r="H1446" s="7"/>
      <c r="I1446" s="8"/>
      <c r="J1446" s="9">
        <f>SUBTOTAL(9,J1445:J1445)</f>
        <v>78204000</v>
      </c>
      <c r="K1446" s="9">
        <f>SUBTOTAL(9,K1445:K1445)</f>
        <v>90716640</v>
      </c>
    </row>
    <row r="1447" spans="1:11" outlineLevel="1" x14ac:dyDescent="0.2">
      <c r="A1447" s="6" t="s">
        <v>82</v>
      </c>
      <c r="B1447" s="5"/>
      <c r="C1447" s="5"/>
      <c r="D1447" s="5"/>
      <c r="E1447" s="5"/>
      <c r="F1447" s="5"/>
      <c r="G1447" s="7"/>
      <c r="H1447" s="7"/>
      <c r="I1447" s="8"/>
      <c r="J1447" s="9">
        <f>SUBTOTAL(9,J1371:J1445)</f>
        <v>590082500</v>
      </c>
      <c r="K1447" s="9">
        <f>SUBTOTAL(9,K1371:K1445)</f>
        <v>684495700</v>
      </c>
    </row>
    <row r="1448" spans="1:11" outlineLevel="3" x14ac:dyDescent="0.2">
      <c r="A1448" s="6">
        <v>41414</v>
      </c>
      <c r="B1448" s="5" t="s">
        <v>29</v>
      </c>
      <c r="C1448" s="5" t="s">
        <v>20</v>
      </c>
      <c r="D1448" s="5" t="s">
        <v>33</v>
      </c>
      <c r="E1448" s="5" t="s">
        <v>35</v>
      </c>
      <c r="F1448" s="5">
        <v>5000</v>
      </c>
      <c r="G1448" s="7">
        <v>10</v>
      </c>
      <c r="H1448" s="7">
        <v>5000</v>
      </c>
      <c r="I1448" s="8">
        <v>0.03</v>
      </c>
      <c r="J1448" s="9">
        <f>G1448*H1448*(1-I1448)</f>
        <v>48500</v>
      </c>
      <c r="K1448" s="9">
        <f>J1448*1.16</f>
        <v>56259.999999999993</v>
      </c>
    </row>
    <row r="1449" spans="1:11" outlineLevel="2" x14ac:dyDescent="0.2">
      <c r="A1449" s="6"/>
      <c r="B1449" s="5" t="s">
        <v>92</v>
      </c>
      <c r="C1449" s="5"/>
      <c r="D1449" s="5"/>
      <c r="E1449" s="5"/>
      <c r="F1449" s="5"/>
      <c r="G1449" s="7"/>
      <c r="H1449" s="7"/>
      <c r="I1449" s="8"/>
      <c r="J1449" s="9">
        <f>SUBTOTAL(9,J1448:J1448)</f>
        <v>48500</v>
      </c>
      <c r="K1449" s="9">
        <f>SUBTOTAL(9,K1448:K1448)</f>
        <v>56259.999999999993</v>
      </c>
    </row>
    <row r="1450" spans="1:11" outlineLevel="3" x14ac:dyDescent="0.2">
      <c r="A1450" s="6">
        <v>41414</v>
      </c>
      <c r="B1450" s="5" t="s">
        <v>28</v>
      </c>
      <c r="C1450" s="5" t="s">
        <v>11</v>
      </c>
      <c r="D1450" s="5" t="s">
        <v>33</v>
      </c>
      <c r="E1450" s="5" t="s">
        <v>35</v>
      </c>
      <c r="F1450" s="5">
        <v>250</v>
      </c>
      <c r="G1450" s="7">
        <v>30</v>
      </c>
      <c r="H1450" s="7">
        <v>2500</v>
      </c>
      <c r="I1450" s="8">
        <v>0.03</v>
      </c>
      <c r="J1450" s="9">
        <f>G1450*H1450*(1-I1450)</f>
        <v>72750</v>
      </c>
      <c r="K1450" s="9">
        <f>J1450*1.16</f>
        <v>84390</v>
      </c>
    </row>
    <row r="1451" spans="1:11" outlineLevel="3" x14ac:dyDescent="0.2">
      <c r="A1451" s="6">
        <v>41414</v>
      </c>
      <c r="B1451" s="5" t="s">
        <v>28</v>
      </c>
      <c r="C1451" s="5" t="s">
        <v>20</v>
      </c>
      <c r="D1451" s="5" t="s">
        <v>33</v>
      </c>
      <c r="E1451" s="5" t="s">
        <v>35</v>
      </c>
      <c r="F1451" s="5">
        <v>500</v>
      </c>
      <c r="G1451" s="7">
        <v>30</v>
      </c>
      <c r="H1451" s="7">
        <v>5000</v>
      </c>
      <c r="I1451" s="8">
        <v>0.03</v>
      </c>
      <c r="J1451" s="9">
        <f>G1451*H1451*(1-I1451)</f>
        <v>145500</v>
      </c>
      <c r="K1451" s="9">
        <f>J1451*1.16</f>
        <v>168780</v>
      </c>
    </row>
    <row r="1452" spans="1:11" outlineLevel="2" x14ac:dyDescent="0.2">
      <c r="A1452" s="6"/>
      <c r="B1452" s="5" t="s">
        <v>91</v>
      </c>
      <c r="C1452" s="5"/>
      <c r="D1452" s="5"/>
      <c r="E1452" s="5"/>
      <c r="F1452" s="5"/>
      <c r="G1452" s="7"/>
      <c r="H1452" s="7"/>
      <c r="I1452" s="8"/>
      <c r="J1452" s="9">
        <f>SUBTOTAL(9,J1450:J1451)</f>
        <v>218250</v>
      </c>
      <c r="K1452" s="9">
        <f>SUBTOTAL(9,K1450:K1451)</f>
        <v>253170</v>
      </c>
    </row>
    <row r="1453" spans="1:11" outlineLevel="3" x14ac:dyDescent="0.2">
      <c r="A1453" s="6">
        <v>41414</v>
      </c>
      <c r="B1453" s="5" t="s">
        <v>29</v>
      </c>
      <c r="C1453" s="5" t="s">
        <v>11</v>
      </c>
      <c r="D1453" s="5" t="s">
        <v>33</v>
      </c>
      <c r="E1453" s="5" t="s">
        <v>35</v>
      </c>
      <c r="F1453" s="5">
        <v>1500</v>
      </c>
      <c r="G1453" s="7">
        <v>10</v>
      </c>
      <c r="H1453" s="7">
        <v>15000</v>
      </c>
      <c r="I1453" s="8">
        <v>0.03</v>
      </c>
      <c r="J1453" s="9">
        <f>G1453*H1453*(1-I1453)</f>
        <v>145500</v>
      </c>
      <c r="K1453" s="9">
        <f>J1453*1.16</f>
        <v>168780</v>
      </c>
    </row>
    <row r="1454" spans="1:11" outlineLevel="2" x14ac:dyDescent="0.2">
      <c r="A1454" s="6"/>
      <c r="B1454" s="5" t="s">
        <v>92</v>
      </c>
      <c r="C1454" s="5"/>
      <c r="D1454" s="5"/>
      <c r="E1454" s="5"/>
      <c r="F1454" s="5"/>
      <c r="G1454" s="7"/>
      <c r="H1454" s="7"/>
      <c r="I1454" s="8"/>
      <c r="J1454" s="9">
        <f>SUBTOTAL(9,J1453:J1453)</f>
        <v>145500</v>
      </c>
      <c r="K1454" s="9">
        <f>SUBTOTAL(9,K1453:K1453)</f>
        <v>168780</v>
      </c>
    </row>
    <row r="1455" spans="1:11" outlineLevel="3" x14ac:dyDescent="0.2">
      <c r="A1455" s="6">
        <v>41414</v>
      </c>
      <c r="B1455" s="5" t="s">
        <v>27</v>
      </c>
      <c r="C1455" s="5" t="s">
        <v>11</v>
      </c>
      <c r="D1455" s="5" t="s">
        <v>33</v>
      </c>
      <c r="E1455" s="5" t="s">
        <v>35</v>
      </c>
      <c r="F1455" s="5">
        <v>5000</v>
      </c>
      <c r="G1455" s="7">
        <v>80</v>
      </c>
      <c r="H1455" s="7">
        <v>5000</v>
      </c>
      <c r="I1455" s="8">
        <v>0.03</v>
      </c>
      <c r="J1455" s="9">
        <f>G1455*H1455*(1-I1455)</f>
        <v>388000</v>
      </c>
      <c r="K1455" s="9">
        <f>J1455*1.16</f>
        <v>450079.99999999994</v>
      </c>
    </row>
    <row r="1456" spans="1:11" outlineLevel="2" x14ac:dyDescent="0.2">
      <c r="A1456" s="6"/>
      <c r="B1456" s="5" t="s">
        <v>89</v>
      </c>
      <c r="C1456" s="5"/>
      <c r="D1456" s="5"/>
      <c r="E1456" s="5"/>
      <c r="F1456" s="5"/>
      <c r="G1456" s="7"/>
      <c r="H1456" s="7"/>
      <c r="I1456" s="8"/>
      <c r="J1456" s="9">
        <f>SUBTOTAL(9,J1455:J1455)</f>
        <v>388000</v>
      </c>
      <c r="K1456" s="9">
        <f>SUBTOTAL(9,K1455:K1455)</f>
        <v>450079.99999999994</v>
      </c>
    </row>
    <row r="1457" spans="1:11" outlineLevel="3" x14ac:dyDescent="0.2">
      <c r="A1457" s="6">
        <v>41414</v>
      </c>
      <c r="B1457" s="5" t="s">
        <v>25</v>
      </c>
      <c r="C1457" s="5" t="s">
        <v>16</v>
      </c>
      <c r="D1457" s="5" t="s">
        <v>33</v>
      </c>
      <c r="E1457" s="5" t="s">
        <v>35</v>
      </c>
      <c r="F1457" s="5">
        <v>5000</v>
      </c>
      <c r="G1457" s="7">
        <v>145</v>
      </c>
      <c r="H1457" s="7">
        <v>5000</v>
      </c>
      <c r="I1457" s="8">
        <v>0.03</v>
      </c>
      <c r="J1457" s="9">
        <f>G1457*H1457*(1-I1457)</f>
        <v>703250</v>
      </c>
      <c r="K1457" s="9">
        <f>J1457*1.16</f>
        <v>815770</v>
      </c>
    </row>
    <row r="1458" spans="1:11" outlineLevel="2" x14ac:dyDescent="0.2">
      <c r="A1458" s="6"/>
      <c r="B1458" s="5" t="s">
        <v>90</v>
      </c>
      <c r="C1458" s="5"/>
      <c r="D1458" s="5"/>
      <c r="E1458" s="5"/>
      <c r="F1458" s="5"/>
      <c r="G1458" s="7"/>
      <c r="H1458" s="7"/>
      <c r="I1458" s="8"/>
      <c r="J1458" s="9">
        <f>SUBTOTAL(9,J1457:J1457)</f>
        <v>703250</v>
      </c>
      <c r="K1458" s="9">
        <f>SUBTOTAL(9,K1457:K1457)</f>
        <v>815770</v>
      </c>
    </row>
    <row r="1459" spans="1:11" outlineLevel="3" x14ac:dyDescent="0.2">
      <c r="A1459" s="6">
        <v>41414</v>
      </c>
      <c r="B1459" s="5" t="s">
        <v>26</v>
      </c>
      <c r="C1459" s="5" t="s">
        <v>15</v>
      </c>
      <c r="D1459" s="5" t="s">
        <v>33</v>
      </c>
      <c r="E1459" s="5" t="s">
        <v>35</v>
      </c>
      <c r="F1459" s="5">
        <v>1000</v>
      </c>
      <c r="G1459" s="7">
        <v>80</v>
      </c>
      <c r="H1459" s="7">
        <v>10000</v>
      </c>
      <c r="I1459" s="8">
        <v>0.03</v>
      </c>
      <c r="J1459" s="9">
        <f>G1459*H1459*(1-I1459)</f>
        <v>776000</v>
      </c>
      <c r="K1459" s="9">
        <f>J1459*1.16</f>
        <v>900159.99999999988</v>
      </c>
    </row>
    <row r="1460" spans="1:11" outlineLevel="2" x14ac:dyDescent="0.2">
      <c r="A1460" s="6"/>
      <c r="B1460" s="5" t="s">
        <v>93</v>
      </c>
      <c r="C1460" s="5"/>
      <c r="D1460" s="5"/>
      <c r="E1460" s="5"/>
      <c r="F1460" s="5"/>
      <c r="G1460" s="7"/>
      <c r="H1460" s="7"/>
      <c r="I1460" s="8"/>
      <c r="J1460" s="9">
        <f>SUBTOTAL(9,J1459:J1459)</f>
        <v>776000</v>
      </c>
      <c r="K1460" s="9">
        <f>SUBTOTAL(9,K1459:K1459)</f>
        <v>900159.99999999988</v>
      </c>
    </row>
    <row r="1461" spans="1:11" outlineLevel="3" x14ac:dyDescent="0.2">
      <c r="A1461" s="6">
        <v>41414</v>
      </c>
      <c r="B1461" s="5" t="s">
        <v>29</v>
      </c>
      <c r="C1461" s="5" t="s">
        <v>16</v>
      </c>
      <c r="D1461" s="5" t="s">
        <v>33</v>
      </c>
      <c r="E1461" s="5" t="s">
        <v>35</v>
      </c>
      <c r="F1461" s="5">
        <v>500</v>
      </c>
      <c r="G1461" s="7">
        <v>265</v>
      </c>
      <c r="H1461" s="7">
        <v>5000</v>
      </c>
      <c r="I1461" s="8">
        <v>0.03</v>
      </c>
      <c r="J1461" s="9">
        <f>G1461*H1461*(1-I1461)</f>
        <v>1285250</v>
      </c>
      <c r="K1461" s="9">
        <f>J1461*1.16</f>
        <v>1490890</v>
      </c>
    </row>
    <row r="1462" spans="1:11" outlineLevel="2" x14ac:dyDescent="0.2">
      <c r="A1462" s="6"/>
      <c r="B1462" s="5" t="s">
        <v>92</v>
      </c>
      <c r="C1462" s="5"/>
      <c r="D1462" s="5"/>
      <c r="E1462" s="5"/>
      <c r="F1462" s="5"/>
      <c r="G1462" s="7"/>
      <c r="H1462" s="7"/>
      <c r="I1462" s="8"/>
      <c r="J1462" s="9">
        <f>SUBTOTAL(9,J1461:J1461)</f>
        <v>1285250</v>
      </c>
      <c r="K1462" s="9">
        <f>SUBTOTAL(9,K1461:K1461)</f>
        <v>1490890</v>
      </c>
    </row>
    <row r="1463" spans="1:11" outlineLevel="3" x14ac:dyDescent="0.2">
      <c r="A1463" s="6">
        <v>41414</v>
      </c>
      <c r="B1463" s="5" t="s">
        <v>26</v>
      </c>
      <c r="C1463" s="5" t="s">
        <v>14</v>
      </c>
      <c r="D1463" s="5" t="s">
        <v>33</v>
      </c>
      <c r="E1463" s="5" t="s">
        <v>35</v>
      </c>
      <c r="F1463" s="5">
        <v>500</v>
      </c>
      <c r="G1463" s="7">
        <v>320</v>
      </c>
      <c r="H1463" s="7">
        <v>5000</v>
      </c>
      <c r="I1463" s="8">
        <v>0.03</v>
      </c>
      <c r="J1463" s="9">
        <f>G1463*H1463*(1-I1463)</f>
        <v>1552000</v>
      </c>
      <c r="K1463" s="9">
        <f>J1463*1.16</f>
        <v>1800319.9999999998</v>
      </c>
    </row>
    <row r="1464" spans="1:11" outlineLevel="2" x14ac:dyDescent="0.2">
      <c r="A1464" s="6"/>
      <c r="B1464" s="5" t="s">
        <v>93</v>
      </c>
      <c r="C1464" s="5"/>
      <c r="D1464" s="5"/>
      <c r="E1464" s="5"/>
      <c r="F1464" s="5"/>
      <c r="G1464" s="7"/>
      <c r="H1464" s="7"/>
      <c r="I1464" s="8"/>
      <c r="J1464" s="9">
        <f>SUBTOTAL(9,J1463:J1463)</f>
        <v>1552000</v>
      </c>
      <c r="K1464" s="9">
        <f>SUBTOTAL(9,K1463:K1463)</f>
        <v>1800319.9999999998</v>
      </c>
    </row>
    <row r="1465" spans="1:11" outlineLevel="3" x14ac:dyDescent="0.2">
      <c r="A1465" s="6">
        <v>41414</v>
      </c>
      <c r="B1465" s="5" t="s">
        <v>27</v>
      </c>
      <c r="C1465" s="5" t="s">
        <v>15</v>
      </c>
      <c r="D1465" s="5" t="s">
        <v>33</v>
      </c>
      <c r="E1465" s="5" t="s">
        <v>35</v>
      </c>
      <c r="F1465" s="5">
        <v>3000</v>
      </c>
      <c r="G1465" s="7">
        <v>60</v>
      </c>
      <c r="H1465" s="7">
        <v>30000</v>
      </c>
      <c r="I1465" s="8">
        <v>0.03</v>
      </c>
      <c r="J1465" s="9">
        <f>G1465*H1465*(1-I1465)</f>
        <v>1746000</v>
      </c>
      <c r="K1465" s="9">
        <f>J1465*1.16</f>
        <v>2025359.9999999998</v>
      </c>
    </row>
    <row r="1466" spans="1:11" outlineLevel="2" x14ac:dyDescent="0.2">
      <c r="A1466" s="6"/>
      <c r="B1466" s="5" t="s">
        <v>89</v>
      </c>
      <c r="C1466" s="5"/>
      <c r="D1466" s="5"/>
      <c r="E1466" s="5"/>
      <c r="F1466" s="5"/>
      <c r="G1466" s="7"/>
      <c r="H1466" s="7"/>
      <c r="I1466" s="8"/>
      <c r="J1466" s="9">
        <f>SUBTOTAL(9,J1465:J1465)</f>
        <v>1746000</v>
      </c>
      <c r="K1466" s="9">
        <f>SUBTOTAL(9,K1465:K1465)</f>
        <v>2025359.9999999998</v>
      </c>
    </row>
    <row r="1467" spans="1:11" outlineLevel="3" x14ac:dyDescent="0.2">
      <c r="A1467" s="6">
        <v>41414</v>
      </c>
      <c r="B1467" s="5" t="s">
        <v>29</v>
      </c>
      <c r="C1467" s="5" t="s">
        <v>21</v>
      </c>
      <c r="D1467" s="5" t="s">
        <v>33</v>
      </c>
      <c r="E1467" s="5" t="s">
        <v>35</v>
      </c>
      <c r="F1467" s="5">
        <v>250</v>
      </c>
      <c r="G1467" s="7">
        <v>865</v>
      </c>
      <c r="H1467" s="7">
        <v>2500</v>
      </c>
      <c r="I1467" s="8">
        <v>0.03</v>
      </c>
      <c r="J1467" s="9">
        <f>G1467*H1467*(1-I1467)</f>
        <v>2097625</v>
      </c>
      <c r="K1467" s="9">
        <f>J1467*1.16</f>
        <v>2433245</v>
      </c>
    </row>
    <row r="1468" spans="1:11" outlineLevel="2" x14ac:dyDescent="0.2">
      <c r="A1468" s="6"/>
      <c r="B1468" s="5" t="s">
        <v>92</v>
      </c>
      <c r="C1468" s="5"/>
      <c r="D1468" s="5"/>
      <c r="E1468" s="5"/>
      <c r="F1468" s="5"/>
      <c r="G1468" s="7"/>
      <c r="H1468" s="7"/>
      <c r="I1468" s="8"/>
      <c r="J1468" s="9">
        <f>SUBTOTAL(9,J1467:J1467)</f>
        <v>2097625</v>
      </c>
      <c r="K1468" s="9">
        <f>SUBTOTAL(9,K1467:K1467)</f>
        <v>2433245</v>
      </c>
    </row>
    <row r="1469" spans="1:11" outlineLevel="3" x14ac:dyDescent="0.2">
      <c r="A1469" s="6">
        <v>41414</v>
      </c>
      <c r="B1469" s="5" t="s">
        <v>25</v>
      </c>
      <c r="C1469" s="5" t="s">
        <v>15</v>
      </c>
      <c r="D1469" s="5" t="s">
        <v>33</v>
      </c>
      <c r="E1469" s="5" t="s">
        <v>35</v>
      </c>
      <c r="F1469" s="5">
        <v>2000</v>
      </c>
      <c r="G1469" s="7">
        <v>150</v>
      </c>
      <c r="H1469" s="7">
        <v>20000</v>
      </c>
      <c r="I1469" s="8">
        <v>0.03</v>
      </c>
      <c r="J1469" s="9">
        <f>G1469*H1469*(1-I1469)</f>
        <v>2910000</v>
      </c>
      <c r="K1469" s="9">
        <f>J1469*1.16</f>
        <v>3375600</v>
      </c>
    </row>
    <row r="1470" spans="1:11" outlineLevel="2" x14ac:dyDescent="0.2">
      <c r="A1470" s="6"/>
      <c r="B1470" s="5" t="s">
        <v>90</v>
      </c>
      <c r="C1470" s="5"/>
      <c r="D1470" s="5"/>
      <c r="E1470" s="5"/>
      <c r="F1470" s="5"/>
      <c r="G1470" s="7"/>
      <c r="H1470" s="7"/>
      <c r="I1470" s="8"/>
      <c r="J1470" s="9">
        <f>SUBTOTAL(9,J1469:J1469)</f>
        <v>2910000</v>
      </c>
      <c r="K1470" s="9">
        <f>SUBTOTAL(9,K1469:K1469)</f>
        <v>3375600</v>
      </c>
    </row>
    <row r="1471" spans="1:11" outlineLevel="3" x14ac:dyDescent="0.2">
      <c r="A1471" s="6">
        <v>41414</v>
      </c>
      <c r="B1471" s="5" t="s">
        <v>26</v>
      </c>
      <c r="C1471" s="5" t="s">
        <v>12</v>
      </c>
      <c r="D1471" s="5" t="s">
        <v>33</v>
      </c>
      <c r="E1471" s="5" t="s">
        <v>35</v>
      </c>
      <c r="F1471" s="5">
        <v>250</v>
      </c>
      <c r="G1471" s="7">
        <v>1520</v>
      </c>
      <c r="H1471" s="7">
        <v>2500</v>
      </c>
      <c r="I1471" s="8">
        <v>0.03</v>
      </c>
      <c r="J1471" s="9">
        <f>G1471*H1471*(1-I1471)</f>
        <v>3686000</v>
      </c>
      <c r="K1471" s="9">
        <f>J1471*1.16</f>
        <v>4275760</v>
      </c>
    </row>
    <row r="1472" spans="1:11" outlineLevel="2" x14ac:dyDescent="0.2">
      <c r="A1472" s="6"/>
      <c r="B1472" s="5" t="s">
        <v>93</v>
      </c>
      <c r="C1472" s="5"/>
      <c r="D1472" s="5"/>
      <c r="E1472" s="5"/>
      <c r="F1472" s="5"/>
      <c r="G1472" s="7"/>
      <c r="H1472" s="7"/>
      <c r="I1472" s="8"/>
      <c r="J1472" s="9">
        <f>SUBTOTAL(9,J1471:J1471)</f>
        <v>3686000</v>
      </c>
      <c r="K1472" s="9">
        <f>SUBTOTAL(9,K1471:K1471)</f>
        <v>4275760</v>
      </c>
    </row>
    <row r="1473" spans="1:11" outlineLevel="3" x14ac:dyDescent="0.2">
      <c r="A1473" s="6">
        <v>41414</v>
      </c>
      <c r="B1473" s="5" t="s">
        <v>27</v>
      </c>
      <c r="C1473" s="5" t="s">
        <v>18</v>
      </c>
      <c r="D1473" s="5" t="s">
        <v>33</v>
      </c>
      <c r="E1473" s="5" t="s">
        <v>35</v>
      </c>
      <c r="F1473" s="5">
        <v>250</v>
      </c>
      <c r="G1473" s="7">
        <v>1705</v>
      </c>
      <c r="H1473" s="7">
        <v>2500</v>
      </c>
      <c r="I1473" s="8">
        <v>0.03</v>
      </c>
      <c r="J1473" s="9">
        <f>G1473*H1473*(1-I1473)</f>
        <v>4134625</v>
      </c>
      <c r="K1473" s="9">
        <f>J1473*1.16</f>
        <v>4796165</v>
      </c>
    </row>
    <row r="1474" spans="1:11" outlineLevel="2" x14ac:dyDescent="0.2">
      <c r="A1474" s="6"/>
      <c r="B1474" s="5" t="s">
        <v>89</v>
      </c>
      <c r="C1474" s="5"/>
      <c r="D1474" s="5"/>
      <c r="E1474" s="5"/>
      <c r="F1474" s="5"/>
      <c r="G1474" s="7"/>
      <c r="H1474" s="7"/>
      <c r="I1474" s="8"/>
      <c r="J1474" s="9">
        <f>SUBTOTAL(9,J1473:J1473)</f>
        <v>4134625</v>
      </c>
      <c r="K1474" s="9">
        <f>SUBTOTAL(9,K1473:K1473)</f>
        <v>4796165</v>
      </c>
    </row>
    <row r="1475" spans="1:11" outlineLevel="3" x14ac:dyDescent="0.2">
      <c r="A1475" s="6">
        <v>41414</v>
      </c>
      <c r="B1475" s="5" t="s">
        <v>28</v>
      </c>
      <c r="C1475" s="5" t="s">
        <v>21</v>
      </c>
      <c r="D1475" s="5" t="s">
        <v>33</v>
      </c>
      <c r="E1475" s="5" t="s">
        <v>35</v>
      </c>
      <c r="F1475" s="5">
        <v>5000</v>
      </c>
      <c r="G1475" s="7">
        <v>985</v>
      </c>
      <c r="H1475" s="7">
        <v>5000</v>
      </c>
      <c r="I1475" s="8">
        <v>0.03</v>
      </c>
      <c r="J1475" s="9">
        <f>G1475*H1475*(1-I1475)</f>
        <v>4777250</v>
      </c>
      <c r="K1475" s="9">
        <f>J1475*1.16</f>
        <v>5541610</v>
      </c>
    </row>
    <row r="1476" spans="1:11" outlineLevel="2" x14ac:dyDescent="0.2">
      <c r="A1476" s="6"/>
      <c r="B1476" s="5" t="s">
        <v>91</v>
      </c>
      <c r="C1476" s="5"/>
      <c r="D1476" s="5"/>
      <c r="E1476" s="5"/>
      <c r="F1476" s="5"/>
      <c r="G1476" s="7"/>
      <c r="H1476" s="7"/>
      <c r="I1476" s="8"/>
      <c r="J1476" s="9">
        <f>SUBTOTAL(9,J1475:J1475)</f>
        <v>4777250</v>
      </c>
      <c r="K1476" s="9">
        <f>SUBTOTAL(9,K1475:K1475)</f>
        <v>5541610</v>
      </c>
    </row>
    <row r="1477" spans="1:11" outlineLevel="3" x14ac:dyDescent="0.2">
      <c r="A1477" s="6">
        <v>41414</v>
      </c>
      <c r="B1477" s="5" t="s">
        <v>27</v>
      </c>
      <c r="C1477" s="5" t="s">
        <v>19</v>
      </c>
      <c r="D1477" s="5" t="s">
        <v>33</v>
      </c>
      <c r="E1477" s="5" t="s">
        <v>35</v>
      </c>
      <c r="F1477" s="5">
        <v>1000</v>
      </c>
      <c r="G1477" s="7">
        <v>505</v>
      </c>
      <c r="H1477" s="7">
        <v>10000</v>
      </c>
      <c r="I1477" s="8">
        <v>0.03</v>
      </c>
      <c r="J1477" s="9">
        <f>G1477*H1477*(1-I1477)</f>
        <v>4898500</v>
      </c>
      <c r="K1477" s="9">
        <f>J1477*1.16</f>
        <v>5682260</v>
      </c>
    </row>
    <row r="1478" spans="1:11" outlineLevel="3" x14ac:dyDescent="0.2">
      <c r="A1478" s="6">
        <v>41414</v>
      </c>
      <c r="B1478" s="5" t="s">
        <v>27</v>
      </c>
      <c r="C1478" s="5" t="s">
        <v>17</v>
      </c>
      <c r="D1478" s="5" t="s">
        <v>33</v>
      </c>
      <c r="E1478" s="5" t="s">
        <v>35</v>
      </c>
      <c r="F1478" s="5">
        <v>500</v>
      </c>
      <c r="G1478" s="7">
        <v>1105</v>
      </c>
      <c r="H1478" s="7">
        <v>5000</v>
      </c>
      <c r="I1478" s="8">
        <v>0.03</v>
      </c>
      <c r="J1478" s="9">
        <f>G1478*H1478*(1-I1478)</f>
        <v>5359250</v>
      </c>
      <c r="K1478" s="9">
        <f>J1478*1.16</f>
        <v>6216730</v>
      </c>
    </row>
    <row r="1479" spans="1:11" outlineLevel="2" x14ac:dyDescent="0.2">
      <c r="A1479" s="6"/>
      <c r="B1479" s="5" t="s">
        <v>89</v>
      </c>
      <c r="C1479" s="5"/>
      <c r="D1479" s="5"/>
      <c r="E1479" s="5"/>
      <c r="F1479" s="5"/>
      <c r="G1479" s="7"/>
      <c r="H1479" s="7"/>
      <c r="I1479" s="8"/>
      <c r="J1479" s="9">
        <f>SUBTOTAL(9,J1477:J1478)</f>
        <v>10257750</v>
      </c>
      <c r="K1479" s="9">
        <f>SUBTOTAL(9,K1477:K1478)</f>
        <v>11898990</v>
      </c>
    </row>
    <row r="1480" spans="1:11" outlineLevel="3" x14ac:dyDescent="0.2">
      <c r="A1480" s="6">
        <v>41414</v>
      </c>
      <c r="B1480" s="5" t="s">
        <v>25</v>
      </c>
      <c r="C1480" s="5" t="s">
        <v>13</v>
      </c>
      <c r="D1480" s="5" t="s">
        <v>33</v>
      </c>
      <c r="E1480" s="5" t="s">
        <v>35</v>
      </c>
      <c r="F1480" s="5">
        <v>250</v>
      </c>
      <c r="G1480" s="7">
        <v>2545</v>
      </c>
      <c r="H1480" s="7">
        <v>2500</v>
      </c>
      <c r="I1480" s="8">
        <v>0.03</v>
      </c>
      <c r="J1480" s="9">
        <f>G1480*H1480*(1-I1480)</f>
        <v>6171625</v>
      </c>
      <c r="K1480" s="9">
        <f>J1480*1.16</f>
        <v>7159084.9999999991</v>
      </c>
    </row>
    <row r="1481" spans="1:11" outlineLevel="2" x14ac:dyDescent="0.2">
      <c r="A1481" s="6"/>
      <c r="B1481" s="5" t="s">
        <v>90</v>
      </c>
      <c r="C1481" s="5"/>
      <c r="D1481" s="5"/>
      <c r="E1481" s="5"/>
      <c r="F1481" s="5"/>
      <c r="G1481" s="7"/>
      <c r="H1481" s="7"/>
      <c r="I1481" s="8"/>
      <c r="J1481" s="9">
        <f>SUBTOTAL(9,J1480:J1480)</f>
        <v>6171625</v>
      </c>
      <c r="K1481" s="9">
        <f>SUBTOTAL(9,K1480:K1480)</f>
        <v>7159084.9999999991</v>
      </c>
    </row>
    <row r="1482" spans="1:11" outlineLevel="3" x14ac:dyDescent="0.2">
      <c r="A1482" s="6">
        <v>41414</v>
      </c>
      <c r="B1482" s="5" t="s">
        <v>29</v>
      </c>
      <c r="C1482" s="5" t="s">
        <v>14</v>
      </c>
      <c r="D1482" s="5" t="s">
        <v>33</v>
      </c>
      <c r="E1482" s="5" t="s">
        <v>35</v>
      </c>
      <c r="F1482" s="5">
        <v>1000</v>
      </c>
      <c r="G1482" s="7">
        <v>800</v>
      </c>
      <c r="H1482" s="7">
        <v>10000</v>
      </c>
      <c r="I1482" s="8">
        <v>0.03</v>
      </c>
      <c r="J1482" s="9">
        <f>G1482*H1482*(1-I1482)</f>
        <v>7760000</v>
      </c>
      <c r="K1482" s="9">
        <f>J1482*1.16</f>
        <v>9001600</v>
      </c>
    </row>
    <row r="1483" spans="1:11" outlineLevel="2" x14ac:dyDescent="0.2">
      <c r="A1483" s="6"/>
      <c r="B1483" s="5" t="s">
        <v>92</v>
      </c>
      <c r="C1483" s="5"/>
      <c r="D1483" s="5"/>
      <c r="E1483" s="5"/>
      <c r="F1483" s="5"/>
      <c r="G1483" s="7"/>
      <c r="H1483" s="7"/>
      <c r="I1483" s="8"/>
      <c r="J1483" s="9">
        <f>SUBTOTAL(9,J1482:J1482)</f>
        <v>7760000</v>
      </c>
      <c r="K1483" s="9">
        <f>SUBTOTAL(9,K1482:K1482)</f>
        <v>9001600</v>
      </c>
    </row>
    <row r="1484" spans="1:11" outlineLevel="3" x14ac:dyDescent="0.2">
      <c r="A1484" s="6">
        <v>41414</v>
      </c>
      <c r="B1484" s="5" t="s">
        <v>26</v>
      </c>
      <c r="C1484" s="5" t="s">
        <v>18</v>
      </c>
      <c r="D1484" s="5" t="s">
        <v>33</v>
      </c>
      <c r="E1484" s="5" t="s">
        <v>35</v>
      </c>
      <c r="F1484" s="5">
        <v>5000</v>
      </c>
      <c r="G1484" s="7">
        <v>1825</v>
      </c>
      <c r="H1484" s="7">
        <v>5000</v>
      </c>
      <c r="I1484" s="8">
        <v>0.03</v>
      </c>
      <c r="J1484" s="9">
        <f>G1484*H1484*(1-I1484)</f>
        <v>8851250</v>
      </c>
      <c r="K1484" s="9">
        <f>J1484*1.16</f>
        <v>10267450</v>
      </c>
    </row>
    <row r="1485" spans="1:11" outlineLevel="2" x14ac:dyDescent="0.2">
      <c r="A1485" s="6"/>
      <c r="B1485" s="5" t="s">
        <v>93</v>
      </c>
      <c r="C1485" s="5"/>
      <c r="D1485" s="5"/>
      <c r="E1485" s="5"/>
      <c r="F1485" s="5"/>
      <c r="G1485" s="7"/>
      <c r="H1485" s="7"/>
      <c r="I1485" s="8"/>
      <c r="J1485" s="9">
        <f>SUBTOTAL(9,J1484:J1484)</f>
        <v>8851250</v>
      </c>
      <c r="K1485" s="9">
        <f>SUBTOTAL(9,K1484:K1484)</f>
        <v>10267450</v>
      </c>
    </row>
    <row r="1486" spans="1:11" outlineLevel="3" x14ac:dyDescent="0.2">
      <c r="A1486" s="6">
        <v>41414</v>
      </c>
      <c r="B1486" s="5" t="s">
        <v>25</v>
      </c>
      <c r="C1486" s="5" t="s">
        <v>18</v>
      </c>
      <c r="D1486" s="5" t="s">
        <v>33</v>
      </c>
      <c r="E1486" s="5" t="s">
        <v>35</v>
      </c>
      <c r="F1486" s="5">
        <v>500</v>
      </c>
      <c r="G1486" s="7">
        <v>1945</v>
      </c>
      <c r="H1486" s="7">
        <v>5000</v>
      </c>
      <c r="I1486" s="8">
        <v>0.03</v>
      </c>
      <c r="J1486" s="9">
        <f>G1486*H1486*(1-I1486)</f>
        <v>9433250</v>
      </c>
      <c r="K1486" s="9">
        <f>J1486*1.16</f>
        <v>10942570</v>
      </c>
    </row>
    <row r="1487" spans="1:11" outlineLevel="3" x14ac:dyDescent="0.2">
      <c r="A1487" s="6">
        <v>41414</v>
      </c>
      <c r="B1487" s="5" t="s">
        <v>25</v>
      </c>
      <c r="C1487" s="5" t="s">
        <v>21</v>
      </c>
      <c r="D1487" s="5" t="s">
        <v>33</v>
      </c>
      <c r="E1487" s="5" t="s">
        <v>35</v>
      </c>
      <c r="F1487" s="5">
        <v>1500</v>
      </c>
      <c r="G1487" s="7">
        <v>745</v>
      </c>
      <c r="H1487" s="7">
        <v>15000</v>
      </c>
      <c r="I1487" s="8">
        <v>0.03</v>
      </c>
      <c r="J1487" s="9">
        <f>G1487*H1487*(1-I1487)</f>
        <v>10839750</v>
      </c>
      <c r="K1487" s="9">
        <f>J1487*1.16</f>
        <v>12574110</v>
      </c>
    </row>
    <row r="1488" spans="1:11" outlineLevel="2" x14ac:dyDescent="0.2">
      <c r="A1488" s="6"/>
      <c r="B1488" s="5" t="s">
        <v>90</v>
      </c>
      <c r="C1488" s="5"/>
      <c r="D1488" s="5"/>
      <c r="E1488" s="5"/>
      <c r="F1488" s="5"/>
      <c r="G1488" s="7"/>
      <c r="H1488" s="7"/>
      <c r="I1488" s="8"/>
      <c r="J1488" s="9">
        <f>SUBTOTAL(9,J1486:J1487)</f>
        <v>20273000</v>
      </c>
      <c r="K1488" s="9">
        <f>SUBTOTAL(9,K1486:K1487)</f>
        <v>23516680</v>
      </c>
    </row>
    <row r="1489" spans="1:11" outlineLevel="3" x14ac:dyDescent="0.2">
      <c r="A1489" s="6">
        <v>41414</v>
      </c>
      <c r="B1489" s="5" t="s">
        <v>28</v>
      </c>
      <c r="C1489" s="5" t="s">
        <v>19</v>
      </c>
      <c r="D1489" s="5" t="s">
        <v>33</v>
      </c>
      <c r="E1489" s="5" t="s">
        <v>35</v>
      </c>
      <c r="F1489" s="5">
        <v>3000</v>
      </c>
      <c r="G1489" s="7">
        <v>385</v>
      </c>
      <c r="H1489" s="7">
        <v>30000</v>
      </c>
      <c r="I1489" s="8">
        <v>0.03</v>
      </c>
      <c r="J1489" s="9">
        <f>G1489*H1489*(1-I1489)</f>
        <v>11203500</v>
      </c>
      <c r="K1489" s="9">
        <f>J1489*1.16</f>
        <v>12996060</v>
      </c>
    </row>
    <row r="1490" spans="1:11" outlineLevel="2" x14ac:dyDescent="0.2">
      <c r="A1490" s="6"/>
      <c r="B1490" s="5" t="s">
        <v>91</v>
      </c>
      <c r="C1490" s="5"/>
      <c r="D1490" s="5"/>
      <c r="E1490" s="5"/>
      <c r="F1490" s="5"/>
      <c r="G1490" s="7"/>
      <c r="H1490" s="7"/>
      <c r="I1490" s="8"/>
      <c r="J1490" s="9">
        <f>SUBTOTAL(9,J1489:J1489)</f>
        <v>11203500</v>
      </c>
      <c r="K1490" s="9">
        <f>SUBTOTAL(9,K1489:K1489)</f>
        <v>12996060</v>
      </c>
    </row>
    <row r="1491" spans="1:11" outlineLevel="3" x14ac:dyDescent="0.2">
      <c r="A1491" s="6">
        <v>41414</v>
      </c>
      <c r="B1491" s="5" t="s">
        <v>26</v>
      </c>
      <c r="C1491" s="5" t="s">
        <v>19</v>
      </c>
      <c r="D1491" s="5" t="s">
        <v>33</v>
      </c>
      <c r="E1491" s="5" t="s">
        <v>35</v>
      </c>
      <c r="F1491" s="5">
        <v>2000</v>
      </c>
      <c r="G1491" s="7">
        <v>625</v>
      </c>
      <c r="H1491" s="7">
        <v>20000</v>
      </c>
      <c r="I1491" s="8">
        <v>0.03</v>
      </c>
      <c r="J1491" s="9">
        <f>G1491*H1491*(1-I1491)</f>
        <v>12125000</v>
      </c>
      <c r="K1491" s="9">
        <f>J1491*1.16</f>
        <v>14064999.999999998</v>
      </c>
    </row>
    <row r="1492" spans="1:11" outlineLevel="2" x14ac:dyDescent="0.2">
      <c r="A1492" s="6"/>
      <c r="B1492" s="5" t="s">
        <v>93</v>
      </c>
      <c r="C1492" s="5"/>
      <c r="D1492" s="5"/>
      <c r="E1492" s="5"/>
      <c r="F1492" s="5"/>
      <c r="G1492" s="7"/>
      <c r="H1492" s="7"/>
      <c r="I1492" s="8"/>
      <c r="J1492" s="9">
        <f>SUBTOTAL(9,J1491:J1491)</f>
        <v>12125000</v>
      </c>
      <c r="K1492" s="9">
        <f>SUBTOTAL(9,K1491:K1491)</f>
        <v>14064999.999999998</v>
      </c>
    </row>
    <row r="1493" spans="1:11" outlineLevel="3" x14ac:dyDescent="0.2">
      <c r="A1493" s="6">
        <v>41414</v>
      </c>
      <c r="B1493" s="5" t="s">
        <v>29</v>
      </c>
      <c r="C1493" s="5" t="s">
        <v>13</v>
      </c>
      <c r="D1493" s="5" t="s">
        <v>33</v>
      </c>
      <c r="E1493" s="5" t="s">
        <v>35</v>
      </c>
      <c r="F1493" s="5">
        <v>5000</v>
      </c>
      <c r="G1493" s="7">
        <v>2665</v>
      </c>
      <c r="H1493" s="7">
        <v>5000</v>
      </c>
      <c r="I1493" s="8">
        <v>0.03</v>
      </c>
      <c r="J1493" s="9">
        <f>G1493*H1493*(1-I1493)</f>
        <v>12925250</v>
      </c>
      <c r="K1493" s="9">
        <f>J1493*1.16</f>
        <v>14993289.999999998</v>
      </c>
    </row>
    <row r="1494" spans="1:11" outlineLevel="2" x14ac:dyDescent="0.2">
      <c r="A1494" s="6"/>
      <c r="B1494" s="5" t="s">
        <v>92</v>
      </c>
      <c r="C1494" s="5"/>
      <c r="D1494" s="5"/>
      <c r="E1494" s="5"/>
      <c r="F1494" s="5"/>
      <c r="G1494" s="7"/>
      <c r="H1494" s="7"/>
      <c r="I1494" s="8"/>
      <c r="J1494" s="9">
        <f>SUBTOTAL(9,J1493:J1493)</f>
        <v>12925250</v>
      </c>
      <c r="K1494" s="9">
        <f>SUBTOTAL(9,K1493:K1493)</f>
        <v>14993289.999999998</v>
      </c>
    </row>
    <row r="1495" spans="1:11" outlineLevel="3" x14ac:dyDescent="0.2">
      <c r="A1495" s="6">
        <v>41414</v>
      </c>
      <c r="B1495" s="5" t="s">
        <v>25</v>
      </c>
      <c r="C1495" s="5" t="s">
        <v>17</v>
      </c>
      <c r="D1495" s="5" t="s">
        <v>33</v>
      </c>
      <c r="E1495" s="5" t="s">
        <v>35</v>
      </c>
      <c r="F1495" s="5">
        <v>1000</v>
      </c>
      <c r="G1495" s="7">
        <v>1345</v>
      </c>
      <c r="H1495" s="7">
        <v>10000</v>
      </c>
      <c r="I1495" s="8">
        <v>0.03</v>
      </c>
      <c r="J1495" s="9">
        <f>G1495*H1495*(1-I1495)</f>
        <v>13046500</v>
      </c>
      <c r="K1495" s="9">
        <f>J1495*1.16</f>
        <v>15133939.999999998</v>
      </c>
    </row>
    <row r="1496" spans="1:11" outlineLevel="2" x14ac:dyDescent="0.2">
      <c r="A1496" s="6"/>
      <c r="B1496" s="5" t="s">
        <v>90</v>
      </c>
      <c r="C1496" s="5"/>
      <c r="D1496" s="5"/>
      <c r="E1496" s="5"/>
      <c r="F1496" s="5"/>
      <c r="G1496" s="7"/>
      <c r="H1496" s="7"/>
      <c r="I1496" s="8"/>
      <c r="J1496" s="9">
        <f>SUBTOTAL(9,J1495:J1495)</f>
        <v>13046500</v>
      </c>
      <c r="K1496" s="9">
        <f>SUBTOTAL(9,K1495:K1495)</f>
        <v>15133939.999999998</v>
      </c>
    </row>
    <row r="1497" spans="1:11" outlineLevel="3" x14ac:dyDescent="0.2">
      <c r="A1497" s="6">
        <v>41414</v>
      </c>
      <c r="B1497" s="5" t="s">
        <v>28</v>
      </c>
      <c r="C1497" s="5" t="s">
        <v>24</v>
      </c>
      <c r="D1497" s="5" t="s">
        <v>33</v>
      </c>
      <c r="E1497" s="5" t="s">
        <v>35</v>
      </c>
      <c r="F1497" s="5">
        <v>500</v>
      </c>
      <c r="G1497" s="7">
        <v>2785</v>
      </c>
      <c r="H1497" s="7">
        <v>5000</v>
      </c>
      <c r="I1497" s="8">
        <v>0.03</v>
      </c>
      <c r="J1497" s="9">
        <f>G1497*H1497*(1-I1497)</f>
        <v>13507250</v>
      </c>
      <c r="K1497" s="9">
        <f>J1497*1.16</f>
        <v>15668409.999999998</v>
      </c>
    </row>
    <row r="1498" spans="1:11" outlineLevel="2" x14ac:dyDescent="0.2">
      <c r="A1498" s="6"/>
      <c r="B1498" s="5" t="s">
        <v>91</v>
      </c>
      <c r="C1498" s="5"/>
      <c r="D1498" s="5"/>
      <c r="E1498" s="5"/>
      <c r="F1498" s="5"/>
      <c r="G1498" s="7"/>
      <c r="H1498" s="7"/>
      <c r="I1498" s="8"/>
      <c r="J1498" s="9">
        <f>SUBTOTAL(9,J1497:J1497)</f>
        <v>13507250</v>
      </c>
      <c r="K1498" s="9">
        <f>SUBTOTAL(9,K1497:K1497)</f>
        <v>15668409.999999998</v>
      </c>
    </row>
    <row r="1499" spans="1:11" outlineLevel="3" x14ac:dyDescent="0.2">
      <c r="A1499" s="6">
        <v>41414</v>
      </c>
      <c r="B1499" s="5" t="s">
        <v>25</v>
      </c>
      <c r="C1499" s="5" t="s">
        <v>14</v>
      </c>
      <c r="D1499" s="5" t="s">
        <v>33</v>
      </c>
      <c r="E1499" s="5" t="s">
        <v>35</v>
      </c>
      <c r="F1499" s="5">
        <v>3000</v>
      </c>
      <c r="G1499" s="7">
        <v>560</v>
      </c>
      <c r="H1499" s="7">
        <v>30000</v>
      </c>
      <c r="I1499" s="8">
        <v>0.03</v>
      </c>
      <c r="J1499" s="9">
        <f>G1499*H1499*(1-I1499)</f>
        <v>16296000</v>
      </c>
      <c r="K1499" s="9">
        <f>J1499*1.16</f>
        <v>18903360</v>
      </c>
    </row>
    <row r="1500" spans="1:11" outlineLevel="2" x14ac:dyDescent="0.2">
      <c r="A1500" s="6"/>
      <c r="B1500" s="5" t="s">
        <v>90</v>
      </c>
      <c r="C1500" s="5"/>
      <c r="D1500" s="5"/>
      <c r="E1500" s="5"/>
      <c r="F1500" s="5"/>
      <c r="G1500" s="7"/>
      <c r="H1500" s="7"/>
      <c r="I1500" s="8"/>
      <c r="J1500" s="9">
        <f>SUBTOTAL(9,J1499:J1499)</f>
        <v>16296000</v>
      </c>
      <c r="K1500" s="9">
        <f>SUBTOTAL(9,K1499:K1499)</f>
        <v>18903360</v>
      </c>
    </row>
    <row r="1501" spans="1:11" outlineLevel="3" x14ac:dyDescent="0.2">
      <c r="A1501" s="6">
        <v>41414</v>
      </c>
      <c r="B1501" s="5" t="s">
        <v>27</v>
      </c>
      <c r="C1501" s="5" t="s">
        <v>12</v>
      </c>
      <c r="D1501" s="5" t="s">
        <v>33</v>
      </c>
      <c r="E1501" s="5" t="s">
        <v>35</v>
      </c>
      <c r="F1501" s="5">
        <v>1500</v>
      </c>
      <c r="G1501" s="7">
        <v>1280</v>
      </c>
      <c r="H1501" s="7">
        <v>15000</v>
      </c>
      <c r="I1501" s="8">
        <v>0.03</v>
      </c>
      <c r="J1501" s="9">
        <f>G1501*H1501*(1-I1501)</f>
        <v>18624000</v>
      </c>
      <c r="K1501" s="9">
        <f>J1501*1.16</f>
        <v>21603840</v>
      </c>
    </row>
    <row r="1502" spans="1:11" outlineLevel="2" x14ac:dyDescent="0.2">
      <c r="A1502" s="6"/>
      <c r="B1502" s="5" t="s">
        <v>89</v>
      </c>
      <c r="C1502" s="5"/>
      <c r="D1502" s="5"/>
      <c r="E1502" s="5"/>
      <c r="F1502" s="5"/>
      <c r="G1502" s="7"/>
      <c r="H1502" s="7"/>
      <c r="I1502" s="8"/>
      <c r="J1502" s="9">
        <f>SUBTOTAL(9,J1501:J1501)</f>
        <v>18624000</v>
      </c>
      <c r="K1502" s="9">
        <f>SUBTOTAL(9,K1501:K1501)</f>
        <v>21603840</v>
      </c>
    </row>
    <row r="1503" spans="1:11" outlineLevel="3" x14ac:dyDescent="0.2">
      <c r="A1503" s="6">
        <v>41414</v>
      </c>
      <c r="B1503" s="5" t="s">
        <v>28</v>
      </c>
      <c r="C1503" s="5" t="s">
        <v>12</v>
      </c>
      <c r="D1503" s="5" t="s">
        <v>33</v>
      </c>
      <c r="E1503" s="5" t="s">
        <v>35</v>
      </c>
      <c r="F1503" s="5">
        <v>2000</v>
      </c>
      <c r="G1503" s="7">
        <v>1040</v>
      </c>
      <c r="H1503" s="7">
        <v>20000</v>
      </c>
      <c r="I1503" s="8">
        <v>0.03</v>
      </c>
      <c r="J1503" s="9">
        <f>G1503*H1503*(1-I1503)</f>
        <v>20176000</v>
      </c>
      <c r="K1503" s="9">
        <f>J1503*1.16</f>
        <v>23404160</v>
      </c>
    </row>
    <row r="1504" spans="1:11" outlineLevel="3" x14ac:dyDescent="0.2">
      <c r="A1504" s="6">
        <v>41414</v>
      </c>
      <c r="B1504" s="5" t="s">
        <v>28</v>
      </c>
      <c r="C1504" s="5" t="s">
        <v>22</v>
      </c>
      <c r="D1504" s="5" t="s">
        <v>33</v>
      </c>
      <c r="E1504" s="5" t="s">
        <v>35</v>
      </c>
      <c r="F1504" s="5">
        <v>1000</v>
      </c>
      <c r="G1504" s="7">
        <v>2185</v>
      </c>
      <c r="H1504" s="7">
        <v>10000</v>
      </c>
      <c r="I1504" s="8">
        <v>0.03</v>
      </c>
      <c r="J1504" s="9">
        <f>G1504*H1504*(1-I1504)</f>
        <v>21194500</v>
      </c>
      <c r="K1504" s="9">
        <f>J1504*1.16</f>
        <v>24585620</v>
      </c>
    </row>
    <row r="1505" spans="1:11" outlineLevel="3" x14ac:dyDescent="0.2">
      <c r="A1505" s="6">
        <v>41414</v>
      </c>
      <c r="B1505" s="5" t="s">
        <v>28</v>
      </c>
      <c r="C1505" s="5" t="s">
        <v>10</v>
      </c>
      <c r="D1505" s="5" t="s">
        <v>33</v>
      </c>
      <c r="E1505" s="5" t="s">
        <v>35</v>
      </c>
      <c r="F1505" s="5">
        <v>1500</v>
      </c>
      <c r="G1505" s="7">
        <v>1585</v>
      </c>
      <c r="H1505" s="7">
        <v>15000</v>
      </c>
      <c r="I1505" s="8">
        <v>0.03</v>
      </c>
      <c r="J1505" s="9">
        <f>G1505*H1505*(1-I1505)</f>
        <v>23061750</v>
      </c>
      <c r="K1505" s="9">
        <f>J1505*1.16</f>
        <v>26751630</v>
      </c>
    </row>
    <row r="1506" spans="1:11" outlineLevel="2" x14ac:dyDescent="0.2">
      <c r="A1506" s="6"/>
      <c r="B1506" s="5" t="s">
        <v>91</v>
      </c>
      <c r="C1506" s="5"/>
      <c r="D1506" s="5"/>
      <c r="E1506" s="5"/>
      <c r="F1506" s="5"/>
      <c r="G1506" s="7"/>
      <c r="H1506" s="7"/>
      <c r="I1506" s="8"/>
      <c r="J1506" s="9">
        <f>SUBTOTAL(9,J1503:J1505)</f>
        <v>64432250</v>
      </c>
      <c r="K1506" s="9">
        <f>SUBTOTAL(9,K1503:K1505)</f>
        <v>74741410</v>
      </c>
    </row>
    <row r="1507" spans="1:11" outlineLevel="3" x14ac:dyDescent="0.2">
      <c r="A1507" s="6">
        <v>41414</v>
      </c>
      <c r="B1507" s="5" t="s">
        <v>29</v>
      </c>
      <c r="C1507" s="5" t="s">
        <v>10</v>
      </c>
      <c r="D1507" s="5" t="s">
        <v>33</v>
      </c>
      <c r="E1507" s="5" t="s">
        <v>35</v>
      </c>
      <c r="F1507" s="5">
        <v>2000</v>
      </c>
      <c r="G1507" s="7">
        <v>1465</v>
      </c>
      <c r="H1507" s="7">
        <v>20000</v>
      </c>
      <c r="I1507" s="8">
        <v>0.03</v>
      </c>
      <c r="J1507" s="9">
        <f>G1507*H1507*(1-I1507)</f>
        <v>28421000</v>
      </c>
      <c r="K1507" s="9">
        <f>J1507*1.16</f>
        <v>32968359.999999996</v>
      </c>
    </row>
    <row r="1508" spans="1:11" outlineLevel="2" x14ac:dyDescent="0.2">
      <c r="A1508" s="6"/>
      <c r="B1508" s="5" t="s">
        <v>92</v>
      </c>
      <c r="C1508" s="5"/>
      <c r="D1508" s="5"/>
      <c r="E1508" s="5"/>
      <c r="F1508" s="5"/>
      <c r="G1508" s="7"/>
      <c r="H1508" s="7"/>
      <c r="I1508" s="8"/>
      <c r="J1508" s="9">
        <f>SUBTOTAL(9,J1507:J1507)</f>
        <v>28421000</v>
      </c>
      <c r="K1508" s="9">
        <f>SUBTOTAL(9,K1507:K1507)</f>
        <v>32968359.999999996</v>
      </c>
    </row>
    <row r="1509" spans="1:11" outlineLevel="3" x14ac:dyDescent="0.2">
      <c r="A1509" s="6">
        <v>41414</v>
      </c>
      <c r="B1509" s="5" t="s">
        <v>26</v>
      </c>
      <c r="C1509" s="5" t="s">
        <v>24</v>
      </c>
      <c r="D1509" s="5" t="s">
        <v>33</v>
      </c>
      <c r="E1509" s="5" t="s">
        <v>35</v>
      </c>
      <c r="F1509" s="5">
        <v>1000</v>
      </c>
      <c r="G1509" s="7">
        <v>3025</v>
      </c>
      <c r="H1509" s="7">
        <v>10000</v>
      </c>
      <c r="I1509" s="8">
        <v>0.03</v>
      </c>
      <c r="J1509" s="9">
        <f>G1509*H1509*(1-I1509)</f>
        <v>29342500</v>
      </c>
      <c r="K1509" s="9">
        <f>J1509*1.16</f>
        <v>34037300</v>
      </c>
    </row>
    <row r="1510" spans="1:11" outlineLevel="3" x14ac:dyDescent="0.2">
      <c r="A1510" s="6">
        <v>41414</v>
      </c>
      <c r="B1510" s="5" t="s">
        <v>26</v>
      </c>
      <c r="C1510" s="5" t="s">
        <v>13</v>
      </c>
      <c r="D1510" s="5" t="s">
        <v>33</v>
      </c>
      <c r="E1510" s="5" t="s">
        <v>35</v>
      </c>
      <c r="F1510" s="5">
        <v>1500</v>
      </c>
      <c r="G1510" s="7">
        <v>2425</v>
      </c>
      <c r="H1510" s="7">
        <v>15000</v>
      </c>
      <c r="I1510" s="8">
        <v>0.03</v>
      </c>
      <c r="J1510" s="9">
        <f>G1510*H1510*(1-I1510)</f>
        <v>35283750</v>
      </c>
      <c r="K1510" s="9">
        <f>J1510*1.16</f>
        <v>40929150</v>
      </c>
    </row>
    <row r="1511" spans="1:11" outlineLevel="3" x14ac:dyDescent="0.2">
      <c r="A1511" s="6">
        <v>41414</v>
      </c>
      <c r="B1511" s="5" t="s">
        <v>26</v>
      </c>
      <c r="C1511" s="5" t="s">
        <v>17</v>
      </c>
      <c r="D1511" s="5" t="s">
        <v>33</v>
      </c>
      <c r="E1511" s="5" t="s">
        <v>35</v>
      </c>
      <c r="F1511" s="5">
        <v>3000</v>
      </c>
      <c r="G1511" s="7">
        <v>1225</v>
      </c>
      <c r="H1511" s="7">
        <v>30000</v>
      </c>
      <c r="I1511" s="8">
        <v>0.03</v>
      </c>
      <c r="J1511" s="9">
        <f>G1511*H1511*(1-I1511)</f>
        <v>35647500</v>
      </c>
      <c r="K1511" s="9">
        <f>J1511*1.16</f>
        <v>41351100</v>
      </c>
    </row>
    <row r="1512" spans="1:11" outlineLevel="2" x14ac:dyDescent="0.2">
      <c r="A1512" s="6"/>
      <c r="B1512" s="5" t="s">
        <v>93</v>
      </c>
      <c r="C1512" s="5"/>
      <c r="D1512" s="5"/>
      <c r="E1512" s="5"/>
      <c r="F1512" s="5"/>
      <c r="G1512" s="7"/>
      <c r="H1512" s="7"/>
      <c r="I1512" s="8"/>
      <c r="J1512" s="9">
        <f>SUBTOTAL(9,J1509:J1511)</f>
        <v>100273750</v>
      </c>
      <c r="K1512" s="9">
        <f>SUBTOTAL(9,K1509:K1511)</f>
        <v>116317550</v>
      </c>
    </row>
    <row r="1513" spans="1:11" outlineLevel="3" x14ac:dyDescent="0.2">
      <c r="A1513" s="6">
        <v>41414</v>
      </c>
      <c r="B1513" s="5" t="s">
        <v>27</v>
      </c>
      <c r="C1513" s="5" t="s">
        <v>22</v>
      </c>
      <c r="D1513" s="5" t="s">
        <v>33</v>
      </c>
      <c r="E1513" s="5" t="s">
        <v>35</v>
      </c>
      <c r="F1513" s="5">
        <v>2000</v>
      </c>
      <c r="G1513" s="7">
        <v>2305</v>
      </c>
      <c r="H1513" s="7">
        <v>20000</v>
      </c>
      <c r="I1513" s="8">
        <v>0.03</v>
      </c>
      <c r="J1513" s="9">
        <f>G1513*H1513*(1-I1513)</f>
        <v>44717000</v>
      </c>
      <c r="K1513" s="9">
        <f>J1513*1.16</f>
        <v>51871720</v>
      </c>
    </row>
    <row r="1514" spans="1:11" outlineLevel="2" x14ac:dyDescent="0.2">
      <c r="A1514" s="6"/>
      <c r="B1514" s="5" t="s">
        <v>89</v>
      </c>
      <c r="C1514" s="5"/>
      <c r="D1514" s="5"/>
      <c r="E1514" s="5"/>
      <c r="F1514" s="5"/>
      <c r="G1514" s="7"/>
      <c r="H1514" s="7"/>
      <c r="I1514" s="8"/>
      <c r="J1514" s="9">
        <f>SUBTOTAL(9,J1513:J1513)</f>
        <v>44717000</v>
      </c>
      <c r="K1514" s="9">
        <f>SUBTOTAL(9,K1513:K1513)</f>
        <v>51871720</v>
      </c>
    </row>
    <row r="1515" spans="1:11" outlineLevel="3" x14ac:dyDescent="0.2">
      <c r="A1515" s="6">
        <v>41414</v>
      </c>
      <c r="B1515" s="5" t="s">
        <v>29</v>
      </c>
      <c r="C1515" s="5" t="s">
        <v>23</v>
      </c>
      <c r="D1515" s="5" t="s">
        <v>33</v>
      </c>
      <c r="E1515" s="5" t="s">
        <v>35</v>
      </c>
      <c r="F1515" s="5">
        <v>1500</v>
      </c>
      <c r="G1515" s="7">
        <v>3265</v>
      </c>
      <c r="H1515" s="7">
        <v>15000</v>
      </c>
      <c r="I1515" s="8">
        <v>0.03</v>
      </c>
      <c r="J1515" s="9">
        <f>G1515*H1515*(1-I1515)</f>
        <v>47505750</v>
      </c>
      <c r="K1515" s="9">
        <f>J1515*1.16</f>
        <v>55106669.999999993</v>
      </c>
    </row>
    <row r="1516" spans="1:11" outlineLevel="3" x14ac:dyDescent="0.2">
      <c r="A1516" s="6">
        <v>41414</v>
      </c>
      <c r="B1516" s="5" t="s">
        <v>29</v>
      </c>
      <c r="C1516" s="5" t="s">
        <v>22</v>
      </c>
      <c r="D1516" s="5" t="s">
        <v>33</v>
      </c>
      <c r="E1516" s="5" t="s">
        <v>35</v>
      </c>
      <c r="F1516" s="5">
        <v>3000</v>
      </c>
      <c r="G1516" s="7">
        <v>2065</v>
      </c>
      <c r="H1516" s="7">
        <v>30000</v>
      </c>
      <c r="I1516" s="8">
        <v>0.03</v>
      </c>
      <c r="J1516" s="9">
        <f>G1516*H1516*(1-I1516)</f>
        <v>60091500</v>
      </c>
      <c r="K1516" s="9">
        <f>J1516*1.16</f>
        <v>69706140</v>
      </c>
    </row>
    <row r="1517" spans="1:11" outlineLevel="2" x14ac:dyDescent="0.2">
      <c r="A1517" s="6"/>
      <c r="B1517" s="5" t="s">
        <v>92</v>
      </c>
      <c r="C1517" s="5"/>
      <c r="D1517" s="5"/>
      <c r="E1517" s="5"/>
      <c r="F1517" s="5"/>
      <c r="G1517" s="7"/>
      <c r="H1517" s="7"/>
      <c r="I1517" s="8"/>
      <c r="J1517" s="9">
        <f>SUBTOTAL(9,J1515:J1516)</f>
        <v>107597250</v>
      </c>
      <c r="K1517" s="9">
        <f>SUBTOTAL(9,K1515:K1516)</f>
        <v>124812810</v>
      </c>
    </row>
    <row r="1518" spans="1:11" outlineLevel="3" x14ac:dyDescent="0.2">
      <c r="A1518" s="6">
        <v>41414</v>
      </c>
      <c r="B1518" s="5" t="s">
        <v>25</v>
      </c>
      <c r="C1518" s="5" t="s">
        <v>23</v>
      </c>
      <c r="D1518" s="5" t="s">
        <v>33</v>
      </c>
      <c r="E1518" s="5" t="s">
        <v>35</v>
      </c>
      <c r="F1518" s="5">
        <v>2000</v>
      </c>
      <c r="G1518" s="7">
        <v>3145</v>
      </c>
      <c r="H1518" s="7">
        <v>20000</v>
      </c>
      <c r="I1518" s="8">
        <v>0.03</v>
      </c>
      <c r="J1518" s="9">
        <f>G1518*H1518*(1-I1518)</f>
        <v>61013000</v>
      </c>
      <c r="K1518" s="9">
        <f>J1518*1.16</f>
        <v>70775080</v>
      </c>
    </row>
    <row r="1519" spans="1:11" outlineLevel="2" x14ac:dyDescent="0.2">
      <c r="A1519" s="6"/>
      <c r="B1519" s="5" t="s">
        <v>90</v>
      </c>
      <c r="C1519" s="5"/>
      <c r="D1519" s="5"/>
      <c r="E1519" s="5"/>
      <c r="F1519" s="5"/>
      <c r="G1519" s="7"/>
      <c r="H1519" s="7"/>
      <c r="I1519" s="8"/>
      <c r="J1519" s="9">
        <f>SUBTOTAL(9,J1518:J1518)</f>
        <v>61013000</v>
      </c>
      <c r="K1519" s="9">
        <f>SUBTOTAL(9,K1518:K1518)</f>
        <v>70775080</v>
      </c>
    </row>
    <row r="1520" spans="1:11" outlineLevel="3" x14ac:dyDescent="0.2">
      <c r="A1520" s="6">
        <v>41414</v>
      </c>
      <c r="B1520" s="5" t="s">
        <v>27</v>
      </c>
      <c r="C1520" s="5" t="s">
        <v>24</v>
      </c>
      <c r="D1520" s="5" t="s">
        <v>33</v>
      </c>
      <c r="E1520" s="5" t="s">
        <v>35</v>
      </c>
      <c r="F1520" s="5">
        <v>3000</v>
      </c>
      <c r="G1520" s="7">
        <v>2905</v>
      </c>
      <c r="H1520" s="7">
        <v>30000</v>
      </c>
      <c r="I1520" s="8">
        <v>0.03</v>
      </c>
      <c r="J1520" s="9">
        <f>G1520*H1520*(1-I1520)</f>
        <v>84535500</v>
      </c>
      <c r="K1520" s="9">
        <f>J1520*1.16</f>
        <v>98061180</v>
      </c>
    </row>
    <row r="1521" spans="1:11" outlineLevel="2" x14ac:dyDescent="0.2">
      <c r="A1521" s="6"/>
      <c r="B1521" s="5" t="s">
        <v>89</v>
      </c>
      <c r="C1521" s="5"/>
      <c r="D1521" s="5"/>
      <c r="E1521" s="5"/>
      <c r="F1521" s="5"/>
      <c r="G1521" s="7"/>
      <c r="H1521" s="7"/>
      <c r="I1521" s="8"/>
      <c r="J1521" s="9">
        <f>SUBTOTAL(9,J1520:J1520)</f>
        <v>84535500</v>
      </c>
      <c r="K1521" s="9">
        <f>SUBTOTAL(9,K1520:K1520)</f>
        <v>98061180</v>
      </c>
    </row>
    <row r="1522" spans="1:11" outlineLevel="1" x14ac:dyDescent="0.2">
      <c r="A1522" s="6" t="s">
        <v>83</v>
      </c>
      <c r="B1522" s="5"/>
      <c r="C1522" s="5"/>
      <c r="D1522" s="5"/>
      <c r="E1522" s="5"/>
      <c r="F1522" s="5"/>
      <c r="G1522" s="7"/>
      <c r="H1522" s="7"/>
      <c r="I1522" s="8"/>
      <c r="J1522" s="9">
        <f>SUBTOTAL(9,J1448:J1520)</f>
        <v>666499125</v>
      </c>
      <c r="K1522" s="9">
        <f>SUBTOTAL(9,K1448:K1520)</f>
        <v>773138985</v>
      </c>
    </row>
    <row r="1523" spans="1:11" outlineLevel="3" x14ac:dyDescent="0.2">
      <c r="A1523" s="6">
        <v>41415</v>
      </c>
      <c r="B1523" s="5" t="s">
        <v>29</v>
      </c>
      <c r="C1523" s="5" t="s">
        <v>20</v>
      </c>
      <c r="D1523" s="5" t="s">
        <v>30</v>
      </c>
      <c r="E1523" s="5" t="s">
        <v>36</v>
      </c>
      <c r="F1523" s="5">
        <v>250</v>
      </c>
      <c r="G1523" s="7">
        <v>20</v>
      </c>
      <c r="H1523" s="7">
        <v>2500</v>
      </c>
      <c r="I1523" s="8">
        <v>2.5000000000000001E-2</v>
      </c>
      <c r="J1523" s="9">
        <f>G1523*H1523*(1-I1523)</f>
        <v>48750</v>
      </c>
      <c r="K1523" s="9">
        <f>J1523*1.16</f>
        <v>56549.999999999993</v>
      </c>
    </row>
    <row r="1524" spans="1:11" outlineLevel="2" x14ac:dyDescent="0.2">
      <c r="A1524" s="6"/>
      <c r="B1524" s="5" t="s">
        <v>92</v>
      </c>
      <c r="C1524" s="5"/>
      <c r="D1524" s="5"/>
      <c r="E1524" s="5"/>
      <c r="F1524" s="5"/>
      <c r="G1524" s="7"/>
      <c r="H1524" s="7"/>
      <c r="I1524" s="8"/>
      <c r="J1524" s="9">
        <f>SUBTOTAL(9,J1523:J1523)</f>
        <v>48750</v>
      </c>
      <c r="K1524" s="9">
        <f>SUBTOTAL(9,K1523:K1523)</f>
        <v>56549.999999999993</v>
      </c>
    </row>
    <row r="1525" spans="1:11" outlineLevel="3" x14ac:dyDescent="0.2">
      <c r="A1525" s="6">
        <v>41415</v>
      </c>
      <c r="B1525" s="5" t="s">
        <v>28</v>
      </c>
      <c r="C1525" s="5" t="s">
        <v>15</v>
      </c>
      <c r="D1525" s="5" t="s">
        <v>30</v>
      </c>
      <c r="E1525" s="5" t="s">
        <v>36</v>
      </c>
      <c r="F1525" s="5">
        <v>5000</v>
      </c>
      <c r="G1525" s="7">
        <v>40</v>
      </c>
      <c r="H1525" s="7">
        <v>5000</v>
      </c>
      <c r="I1525" s="8">
        <v>2.5000000000000001E-2</v>
      </c>
      <c r="J1525" s="9">
        <f>G1525*H1525*(1-I1525)</f>
        <v>195000</v>
      </c>
      <c r="K1525" s="9">
        <f>J1525*1.16</f>
        <v>226199.99999999997</v>
      </c>
    </row>
    <row r="1526" spans="1:11" outlineLevel="2" x14ac:dyDescent="0.2">
      <c r="A1526" s="6"/>
      <c r="B1526" s="5" t="s">
        <v>91</v>
      </c>
      <c r="C1526" s="5"/>
      <c r="D1526" s="5"/>
      <c r="E1526" s="5"/>
      <c r="F1526" s="5"/>
      <c r="G1526" s="7"/>
      <c r="H1526" s="7"/>
      <c r="I1526" s="8"/>
      <c r="J1526" s="9">
        <f>SUBTOTAL(9,J1525:J1525)</f>
        <v>195000</v>
      </c>
      <c r="K1526" s="9">
        <f>SUBTOTAL(9,K1525:K1525)</f>
        <v>226199.99999999997</v>
      </c>
    </row>
    <row r="1527" spans="1:11" outlineLevel="3" x14ac:dyDescent="0.2">
      <c r="A1527" s="6">
        <v>41415</v>
      </c>
      <c r="B1527" s="5" t="s">
        <v>29</v>
      </c>
      <c r="C1527" s="5" t="s">
        <v>11</v>
      </c>
      <c r="D1527" s="5" t="s">
        <v>30</v>
      </c>
      <c r="E1527" s="5" t="s">
        <v>36</v>
      </c>
      <c r="F1527" s="5">
        <v>2000</v>
      </c>
      <c r="G1527" s="7">
        <v>20</v>
      </c>
      <c r="H1527" s="7">
        <v>20000</v>
      </c>
      <c r="I1527" s="8">
        <v>2.5000000000000001E-2</v>
      </c>
      <c r="J1527" s="9">
        <f>G1527*H1527*(1-I1527)</f>
        <v>390000</v>
      </c>
      <c r="K1527" s="9">
        <f>J1527*1.16</f>
        <v>452399.99999999994</v>
      </c>
    </row>
    <row r="1528" spans="1:11" outlineLevel="2" x14ac:dyDescent="0.2">
      <c r="A1528" s="6"/>
      <c r="B1528" s="5" t="s">
        <v>92</v>
      </c>
      <c r="C1528" s="5"/>
      <c r="D1528" s="5"/>
      <c r="E1528" s="5"/>
      <c r="F1528" s="5"/>
      <c r="G1528" s="7"/>
      <c r="H1528" s="7"/>
      <c r="I1528" s="8"/>
      <c r="J1528" s="9">
        <f>SUBTOTAL(9,J1527:J1527)</f>
        <v>390000</v>
      </c>
      <c r="K1528" s="9">
        <f>SUBTOTAL(9,K1527:K1527)</f>
        <v>452399.99999999994</v>
      </c>
    </row>
    <row r="1529" spans="1:11" outlineLevel="3" x14ac:dyDescent="0.2">
      <c r="A1529" s="6">
        <v>41415</v>
      </c>
      <c r="B1529" s="5" t="s">
        <v>27</v>
      </c>
      <c r="C1529" s="5" t="s">
        <v>15</v>
      </c>
      <c r="D1529" s="5" t="s">
        <v>30</v>
      </c>
      <c r="E1529" s="5" t="s">
        <v>36</v>
      </c>
      <c r="F1529" s="5">
        <v>500</v>
      </c>
      <c r="G1529" s="7">
        <v>100</v>
      </c>
      <c r="H1529" s="7">
        <v>5000</v>
      </c>
      <c r="I1529" s="8">
        <v>2.5000000000000001E-2</v>
      </c>
      <c r="J1529" s="9">
        <f>G1529*H1529*(1-I1529)</f>
        <v>487500</v>
      </c>
      <c r="K1529" s="9">
        <f>J1529*1.16</f>
        <v>565500</v>
      </c>
    </row>
    <row r="1530" spans="1:11" outlineLevel="2" x14ac:dyDescent="0.2">
      <c r="A1530" s="6"/>
      <c r="B1530" s="5" t="s">
        <v>89</v>
      </c>
      <c r="C1530" s="5"/>
      <c r="D1530" s="5"/>
      <c r="E1530" s="5"/>
      <c r="F1530" s="5"/>
      <c r="G1530" s="7"/>
      <c r="H1530" s="7"/>
      <c r="I1530" s="8"/>
      <c r="J1530" s="9">
        <f>SUBTOTAL(9,J1529:J1529)</f>
        <v>487500</v>
      </c>
      <c r="K1530" s="9">
        <f>SUBTOTAL(9,K1529:K1529)</f>
        <v>565500</v>
      </c>
    </row>
    <row r="1531" spans="1:11" outlineLevel="3" x14ac:dyDescent="0.2">
      <c r="A1531" s="6">
        <v>41415</v>
      </c>
      <c r="B1531" s="5" t="s">
        <v>25</v>
      </c>
      <c r="C1531" s="5" t="s">
        <v>11</v>
      </c>
      <c r="D1531" s="5" t="s">
        <v>30</v>
      </c>
      <c r="E1531" s="5" t="s">
        <v>36</v>
      </c>
      <c r="F1531" s="5">
        <v>1000</v>
      </c>
      <c r="G1531" s="7">
        <v>50</v>
      </c>
      <c r="H1531" s="7">
        <v>10000</v>
      </c>
      <c r="I1531" s="8">
        <v>2.5000000000000001E-2</v>
      </c>
      <c r="J1531" s="9">
        <f>G1531*H1531*(1-I1531)</f>
        <v>487500</v>
      </c>
      <c r="K1531" s="9">
        <f>J1531*1.16</f>
        <v>565500</v>
      </c>
    </row>
    <row r="1532" spans="1:11" outlineLevel="3" x14ac:dyDescent="0.2">
      <c r="A1532" s="6">
        <v>41415</v>
      </c>
      <c r="B1532" s="5" t="s">
        <v>25</v>
      </c>
      <c r="C1532" s="5" t="s">
        <v>16</v>
      </c>
      <c r="D1532" s="5" t="s">
        <v>30</v>
      </c>
      <c r="E1532" s="5" t="s">
        <v>36</v>
      </c>
      <c r="F1532" s="5">
        <v>250</v>
      </c>
      <c r="G1532" s="7">
        <v>270</v>
      </c>
      <c r="H1532" s="7">
        <v>2500</v>
      </c>
      <c r="I1532" s="8">
        <v>2.5000000000000001E-2</v>
      </c>
      <c r="J1532" s="9">
        <f>G1532*H1532*(1-I1532)</f>
        <v>658125</v>
      </c>
      <c r="K1532" s="9">
        <f>J1532*1.16</f>
        <v>763425</v>
      </c>
    </row>
    <row r="1533" spans="1:11" outlineLevel="3" x14ac:dyDescent="0.2">
      <c r="A1533" s="6">
        <v>41415</v>
      </c>
      <c r="B1533" s="5" t="s">
        <v>25</v>
      </c>
      <c r="C1533" s="5" t="s">
        <v>20</v>
      </c>
      <c r="D1533" s="5" t="s">
        <v>30</v>
      </c>
      <c r="E1533" s="5" t="s">
        <v>36</v>
      </c>
      <c r="F1533" s="5">
        <v>1500</v>
      </c>
      <c r="G1533" s="7">
        <v>50</v>
      </c>
      <c r="H1533" s="7">
        <v>15000</v>
      </c>
      <c r="I1533" s="8">
        <v>2.5000000000000001E-2</v>
      </c>
      <c r="J1533" s="9">
        <f>G1533*H1533*(1-I1533)</f>
        <v>731250</v>
      </c>
      <c r="K1533" s="9">
        <f>J1533*1.16</f>
        <v>848249.99999999988</v>
      </c>
    </row>
    <row r="1534" spans="1:11" outlineLevel="2" x14ac:dyDescent="0.2">
      <c r="A1534" s="6"/>
      <c r="B1534" s="5" t="s">
        <v>90</v>
      </c>
      <c r="C1534" s="5"/>
      <c r="D1534" s="5"/>
      <c r="E1534" s="5"/>
      <c r="F1534" s="5"/>
      <c r="G1534" s="7"/>
      <c r="H1534" s="7"/>
      <c r="I1534" s="8"/>
      <c r="J1534" s="9">
        <f>SUBTOTAL(9,J1531:J1533)</f>
        <v>1876875</v>
      </c>
      <c r="K1534" s="9">
        <f>SUBTOTAL(9,K1531:K1533)</f>
        <v>2177175</v>
      </c>
    </row>
    <row r="1535" spans="1:11" outlineLevel="3" x14ac:dyDescent="0.2">
      <c r="A1535" s="6">
        <v>41415</v>
      </c>
      <c r="B1535" s="5" t="s">
        <v>27</v>
      </c>
      <c r="C1535" s="5" t="s">
        <v>14</v>
      </c>
      <c r="D1535" s="5" t="s">
        <v>30</v>
      </c>
      <c r="E1535" s="5" t="s">
        <v>36</v>
      </c>
      <c r="F1535" s="5">
        <v>250</v>
      </c>
      <c r="G1535" s="7">
        <v>330</v>
      </c>
      <c r="H1535" s="7">
        <v>2500</v>
      </c>
      <c r="I1535" s="8">
        <v>2.5000000000000001E-2</v>
      </c>
      <c r="J1535" s="9">
        <f>G1535*H1535*(1-I1535)</f>
        <v>804375</v>
      </c>
      <c r="K1535" s="9">
        <f>J1535*1.16</f>
        <v>933074.99999999988</v>
      </c>
    </row>
    <row r="1536" spans="1:11" outlineLevel="2" x14ac:dyDescent="0.2">
      <c r="A1536" s="6"/>
      <c r="B1536" s="5" t="s">
        <v>89</v>
      </c>
      <c r="C1536" s="5"/>
      <c r="D1536" s="5"/>
      <c r="E1536" s="5"/>
      <c r="F1536" s="5"/>
      <c r="G1536" s="7"/>
      <c r="H1536" s="7"/>
      <c r="I1536" s="8"/>
      <c r="J1536" s="9">
        <f>SUBTOTAL(9,J1535:J1535)</f>
        <v>804375</v>
      </c>
      <c r="K1536" s="9">
        <f>SUBTOTAL(9,K1535:K1535)</f>
        <v>933074.99999999988</v>
      </c>
    </row>
    <row r="1537" spans="1:11" outlineLevel="3" x14ac:dyDescent="0.2">
      <c r="A1537" s="6">
        <v>41415</v>
      </c>
      <c r="B1537" s="5" t="s">
        <v>28</v>
      </c>
      <c r="C1537" s="5" t="s">
        <v>11</v>
      </c>
      <c r="D1537" s="5" t="s">
        <v>30</v>
      </c>
      <c r="E1537" s="5" t="s">
        <v>36</v>
      </c>
      <c r="F1537" s="5">
        <v>1500</v>
      </c>
      <c r="G1537" s="7">
        <v>90</v>
      </c>
      <c r="H1537" s="7">
        <v>15000</v>
      </c>
      <c r="I1537" s="8">
        <v>2.5000000000000001E-2</v>
      </c>
      <c r="J1537" s="9">
        <f>G1537*H1537*(1-I1537)</f>
        <v>1316250</v>
      </c>
      <c r="K1537" s="9">
        <f>J1537*1.16</f>
        <v>1526850</v>
      </c>
    </row>
    <row r="1538" spans="1:11" outlineLevel="2" x14ac:dyDescent="0.2">
      <c r="A1538" s="6"/>
      <c r="B1538" s="5" t="s">
        <v>91</v>
      </c>
      <c r="C1538" s="5"/>
      <c r="D1538" s="5"/>
      <c r="E1538" s="5"/>
      <c r="F1538" s="5"/>
      <c r="G1538" s="7"/>
      <c r="H1538" s="7"/>
      <c r="I1538" s="8"/>
      <c r="J1538" s="9">
        <f>SUBTOTAL(9,J1537:J1537)</f>
        <v>1316250</v>
      </c>
      <c r="K1538" s="9">
        <f>SUBTOTAL(9,K1537:K1537)</f>
        <v>1526850</v>
      </c>
    </row>
    <row r="1539" spans="1:11" outlineLevel="3" x14ac:dyDescent="0.2">
      <c r="A1539" s="6">
        <v>41415</v>
      </c>
      <c r="B1539" s="5" t="s">
        <v>29</v>
      </c>
      <c r="C1539" s="5" t="s">
        <v>19</v>
      </c>
      <c r="D1539" s="5" t="s">
        <v>30</v>
      </c>
      <c r="E1539" s="5" t="s">
        <v>36</v>
      </c>
      <c r="F1539" s="5">
        <v>5000</v>
      </c>
      <c r="G1539" s="7">
        <v>390</v>
      </c>
      <c r="H1539" s="7">
        <v>5000</v>
      </c>
      <c r="I1539" s="8">
        <v>2.5000000000000001E-2</v>
      </c>
      <c r="J1539" s="9">
        <f>G1539*H1539*(1-I1539)</f>
        <v>1901250</v>
      </c>
      <c r="K1539" s="9">
        <f>J1539*1.16</f>
        <v>2205450</v>
      </c>
    </row>
    <row r="1540" spans="1:11" outlineLevel="2" x14ac:dyDescent="0.2">
      <c r="A1540" s="6"/>
      <c r="B1540" s="5" t="s">
        <v>92</v>
      </c>
      <c r="C1540" s="5"/>
      <c r="D1540" s="5"/>
      <c r="E1540" s="5"/>
      <c r="F1540" s="5"/>
      <c r="G1540" s="7"/>
      <c r="H1540" s="7"/>
      <c r="I1540" s="8"/>
      <c r="J1540" s="9">
        <f>SUBTOTAL(9,J1539:J1539)</f>
        <v>1901250</v>
      </c>
      <c r="K1540" s="9">
        <f>SUBTOTAL(9,K1539:K1539)</f>
        <v>2205450</v>
      </c>
    </row>
    <row r="1541" spans="1:11" outlineLevel="3" x14ac:dyDescent="0.2">
      <c r="A1541" s="6">
        <v>41415</v>
      </c>
      <c r="B1541" s="5" t="s">
        <v>26</v>
      </c>
      <c r="C1541" s="5" t="s">
        <v>16</v>
      </c>
      <c r="D1541" s="5" t="s">
        <v>30</v>
      </c>
      <c r="E1541" s="5" t="s">
        <v>36</v>
      </c>
      <c r="F1541" s="5">
        <v>1500</v>
      </c>
      <c r="G1541" s="7">
        <v>150</v>
      </c>
      <c r="H1541" s="7">
        <v>15000</v>
      </c>
      <c r="I1541" s="8">
        <v>2.5000000000000001E-2</v>
      </c>
      <c r="J1541" s="9">
        <f>G1541*H1541*(1-I1541)</f>
        <v>2193750</v>
      </c>
      <c r="K1541" s="9">
        <f>J1541*1.16</f>
        <v>2544750</v>
      </c>
    </row>
    <row r="1542" spans="1:11" outlineLevel="2" x14ac:dyDescent="0.2">
      <c r="A1542" s="6"/>
      <c r="B1542" s="5" t="s">
        <v>93</v>
      </c>
      <c r="C1542" s="5"/>
      <c r="D1542" s="5"/>
      <c r="E1542" s="5"/>
      <c r="F1542" s="5"/>
      <c r="G1542" s="7"/>
      <c r="H1542" s="7"/>
      <c r="I1542" s="8"/>
      <c r="J1542" s="9">
        <f>SUBTOTAL(9,J1541:J1541)</f>
        <v>2193750</v>
      </c>
      <c r="K1542" s="9">
        <f>SUBTOTAL(9,K1541:K1541)</f>
        <v>2544750</v>
      </c>
    </row>
    <row r="1543" spans="1:11" outlineLevel="3" x14ac:dyDescent="0.2">
      <c r="A1543" s="6">
        <v>41415</v>
      </c>
      <c r="B1543" s="5" t="s">
        <v>28</v>
      </c>
      <c r="C1543" s="5" t="s">
        <v>19</v>
      </c>
      <c r="D1543" s="5" t="s">
        <v>30</v>
      </c>
      <c r="E1543" s="5" t="s">
        <v>36</v>
      </c>
      <c r="F1543" s="5">
        <v>500</v>
      </c>
      <c r="G1543" s="7">
        <v>510</v>
      </c>
      <c r="H1543" s="7">
        <v>5000</v>
      </c>
      <c r="I1543" s="8">
        <v>2.5000000000000001E-2</v>
      </c>
      <c r="J1543" s="9">
        <f>G1543*H1543*(1-I1543)</f>
        <v>2486250</v>
      </c>
      <c r="K1543" s="9">
        <f>J1543*1.16</f>
        <v>2884050</v>
      </c>
    </row>
    <row r="1544" spans="1:11" outlineLevel="3" x14ac:dyDescent="0.2">
      <c r="A1544" s="6">
        <v>41415</v>
      </c>
      <c r="B1544" s="5" t="s">
        <v>28</v>
      </c>
      <c r="C1544" s="5" t="s">
        <v>17</v>
      </c>
      <c r="D1544" s="5" t="s">
        <v>30</v>
      </c>
      <c r="E1544" s="5" t="s">
        <v>36</v>
      </c>
      <c r="F1544" s="5">
        <v>250</v>
      </c>
      <c r="G1544" s="7">
        <v>1110</v>
      </c>
      <c r="H1544" s="7">
        <v>2500</v>
      </c>
      <c r="I1544" s="8">
        <v>2.5000000000000001E-2</v>
      </c>
      <c r="J1544" s="9">
        <f>G1544*H1544*(1-I1544)</f>
        <v>2705625</v>
      </c>
      <c r="K1544" s="9">
        <f>J1544*1.16</f>
        <v>3138525</v>
      </c>
    </row>
    <row r="1545" spans="1:11" outlineLevel="2" x14ac:dyDescent="0.2">
      <c r="A1545" s="6"/>
      <c r="B1545" s="5" t="s">
        <v>91</v>
      </c>
      <c r="C1545" s="5"/>
      <c r="D1545" s="5"/>
      <c r="E1545" s="5"/>
      <c r="F1545" s="5"/>
      <c r="G1545" s="7"/>
      <c r="H1545" s="7"/>
      <c r="I1545" s="8"/>
      <c r="J1545" s="9">
        <f>SUBTOTAL(9,J1543:J1544)</f>
        <v>5191875</v>
      </c>
      <c r="K1545" s="9">
        <f>SUBTOTAL(9,K1543:K1544)</f>
        <v>6022575</v>
      </c>
    </row>
    <row r="1546" spans="1:11" outlineLevel="3" x14ac:dyDescent="0.2">
      <c r="A1546" s="6">
        <v>41415</v>
      </c>
      <c r="B1546" s="5" t="s">
        <v>26</v>
      </c>
      <c r="C1546" s="5" t="s">
        <v>14</v>
      </c>
      <c r="D1546" s="5" t="s">
        <v>30</v>
      </c>
      <c r="E1546" s="5" t="s">
        <v>36</v>
      </c>
      <c r="F1546" s="5">
        <v>5000</v>
      </c>
      <c r="G1546" s="7">
        <v>570</v>
      </c>
      <c r="H1546" s="7">
        <v>5000</v>
      </c>
      <c r="I1546" s="8">
        <v>2.5000000000000001E-2</v>
      </c>
      <c r="J1546" s="9">
        <f>G1546*H1546*(1-I1546)</f>
        <v>2778750</v>
      </c>
      <c r="K1546" s="9">
        <f>J1546*1.16</f>
        <v>3223350</v>
      </c>
    </row>
    <row r="1547" spans="1:11" outlineLevel="2" x14ac:dyDescent="0.2">
      <c r="A1547" s="6"/>
      <c r="B1547" s="5" t="s">
        <v>93</v>
      </c>
      <c r="C1547" s="5"/>
      <c r="D1547" s="5"/>
      <c r="E1547" s="5"/>
      <c r="F1547" s="5"/>
      <c r="G1547" s="7"/>
      <c r="H1547" s="7"/>
      <c r="I1547" s="8"/>
      <c r="J1547" s="9">
        <f>SUBTOTAL(9,J1546:J1546)</f>
        <v>2778750</v>
      </c>
      <c r="K1547" s="9">
        <f>SUBTOTAL(9,K1546:K1546)</f>
        <v>3223350</v>
      </c>
    </row>
    <row r="1548" spans="1:11" outlineLevel="3" x14ac:dyDescent="0.2">
      <c r="A1548" s="6">
        <v>41415</v>
      </c>
      <c r="B1548" s="5" t="s">
        <v>25</v>
      </c>
      <c r="C1548" s="5" t="s">
        <v>14</v>
      </c>
      <c r="D1548" s="5" t="s">
        <v>30</v>
      </c>
      <c r="E1548" s="5" t="s">
        <v>36</v>
      </c>
      <c r="F1548" s="5">
        <v>500</v>
      </c>
      <c r="G1548" s="7">
        <v>810</v>
      </c>
      <c r="H1548" s="7">
        <v>5000</v>
      </c>
      <c r="I1548" s="8">
        <v>2.5000000000000001E-2</v>
      </c>
      <c r="J1548" s="9">
        <f>G1548*H1548*(1-I1548)</f>
        <v>3948750</v>
      </c>
      <c r="K1548" s="9">
        <f>J1548*1.16</f>
        <v>4580550</v>
      </c>
    </row>
    <row r="1549" spans="1:11" outlineLevel="2" x14ac:dyDescent="0.2">
      <c r="A1549" s="6"/>
      <c r="B1549" s="5" t="s">
        <v>90</v>
      </c>
      <c r="C1549" s="5"/>
      <c r="D1549" s="5"/>
      <c r="E1549" s="5"/>
      <c r="F1549" s="5"/>
      <c r="G1549" s="7"/>
      <c r="H1549" s="7"/>
      <c r="I1549" s="8"/>
      <c r="J1549" s="9">
        <f>SUBTOTAL(9,J1548:J1548)</f>
        <v>3948750</v>
      </c>
      <c r="K1549" s="9">
        <f>SUBTOTAL(9,K1548:K1548)</f>
        <v>4580550</v>
      </c>
    </row>
    <row r="1550" spans="1:11" outlineLevel="3" x14ac:dyDescent="0.2">
      <c r="A1550" s="6">
        <v>41415</v>
      </c>
      <c r="B1550" s="5" t="s">
        <v>26</v>
      </c>
      <c r="C1550" s="5" t="s">
        <v>18</v>
      </c>
      <c r="D1550" s="5" t="s">
        <v>30</v>
      </c>
      <c r="E1550" s="5" t="s">
        <v>36</v>
      </c>
      <c r="F1550" s="5">
        <v>250</v>
      </c>
      <c r="G1550" s="7">
        <v>1950</v>
      </c>
      <c r="H1550" s="7">
        <v>2500</v>
      </c>
      <c r="I1550" s="8">
        <v>2.5000000000000001E-2</v>
      </c>
      <c r="J1550" s="9">
        <f>G1550*H1550*(1-I1550)</f>
        <v>4753125</v>
      </c>
      <c r="K1550" s="9">
        <f>J1550*1.16</f>
        <v>5513625</v>
      </c>
    </row>
    <row r="1551" spans="1:11" outlineLevel="3" x14ac:dyDescent="0.2">
      <c r="A1551" s="6">
        <v>41415</v>
      </c>
      <c r="B1551" s="5" t="s">
        <v>26</v>
      </c>
      <c r="C1551" s="5" t="s">
        <v>15</v>
      </c>
      <c r="D1551" s="5" t="s">
        <v>30</v>
      </c>
      <c r="E1551" s="5" t="s">
        <v>36</v>
      </c>
      <c r="F1551" s="5">
        <v>3000</v>
      </c>
      <c r="G1551" s="7">
        <v>200</v>
      </c>
      <c r="H1551" s="7">
        <v>30000</v>
      </c>
      <c r="I1551" s="8">
        <v>2.5000000000000001E-2</v>
      </c>
      <c r="J1551" s="9">
        <f>G1551*H1551*(1-I1551)</f>
        <v>5850000</v>
      </c>
      <c r="K1551" s="9">
        <f>J1551*1.16</f>
        <v>6785999.9999999991</v>
      </c>
    </row>
    <row r="1552" spans="1:11" outlineLevel="2" x14ac:dyDescent="0.2">
      <c r="A1552" s="6"/>
      <c r="B1552" s="5" t="s">
        <v>93</v>
      </c>
      <c r="C1552" s="5"/>
      <c r="D1552" s="5"/>
      <c r="E1552" s="5"/>
      <c r="F1552" s="5"/>
      <c r="G1552" s="7"/>
      <c r="H1552" s="7"/>
      <c r="I1552" s="8"/>
      <c r="J1552" s="9">
        <f>SUBTOTAL(9,J1550:J1551)</f>
        <v>10603125</v>
      </c>
      <c r="K1552" s="9">
        <f>SUBTOTAL(9,K1550:K1551)</f>
        <v>12299625</v>
      </c>
    </row>
    <row r="1553" spans="1:11" outlineLevel="3" x14ac:dyDescent="0.2">
      <c r="A1553" s="6">
        <v>41415</v>
      </c>
      <c r="B1553" s="5" t="s">
        <v>27</v>
      </c>
      <c r="C1553" s="5" t="s">
        <v>17</v>
      </c>
      <c r="D1553" s="5" t="s">
        <v>30</v>
      </c>
      <c r="E1553" s="5" t="s">
        <v>36</v>
      </c>
      <c r="F1553" s="5">
        <v>5000</v>
      </c>
      <c r="G1553" s="7">
        <v>1230</v>
      </c>
      <c r="H1553" s="7">
        <v>5000</v>
      </c>
      <c r="I1553" s="8">
        <v>2.5000000000000001E-2</v>
      </c>
      <c r="J1553" s="9">
        <f>G1553*H1553*(1-I1553)</f>
        <v>5996250</v>
      </c>
      <c r="K1553" s="9">
        <f>J1553*1.16</f>
        <v>6955649.9999999991</v>
      </c>
    </row>
    <row r="1554" spans="1:11" outlineLevel="2" x14ac:dyDescent="0.2">
      <c r="A1554" s="6"/>
      <c r="B1554" s="5" t="s">
        <v>89</v>
      </c>
      <c r="C1554" s="5"/>
      <c r="D1554" s="5"/>
      <c r="E1554" s="5"/>
      <c r="F1554" s="5"/>
      <c r="G1554" s="7"/>
      <c r="H1554" s="7"/>
      <c r="I1554" s="8"/>
      <c r="J1554" s="9">
        <f>SUBTOTAL(9,J1553:J1553)</f>
        <v>5996250</v>
      </c>
      <c r="K1554" s="9">
        <f>SUBTOTAL(9,K1553:K1553)</f>
        <v>6955649.9999999991</v>
      </c>
    </row>
    <row r="1555" spans="1:11" outlineLevel="3" x14ac:dyDescent="0.2">
      <c r="A1555" s="6">
        <v>41415</v>
      </c>
      <c r="B1555" s="5" t="s">
        <v>26</v>
      </c>
      <c r="C1555" s="5" t="s">
        <v>17</v>
      </c>
      <c r="D1555" s="5" t="s">
        <v>30</v>
      </c>
      <c r="E1555" s="5" t="s">
        <v>36</v>
      </c>
      <c r="F1555" s="5">
        <v>500</v>
      </c>
      <c r="G1555" s="7">
        <v>1350</v>
      </c>
      <c r="H1555" s="7">
        <v>5000</v>
      </c>
      <c r="I1555" s="8">
        <v>2.5000000000000001E-2</v>
      </c>
      <c r="J1555" s="9">
        <f>G1555*H1555*(1-I1555)</f>
        <v>6581250</v>
      </c>
      <c r="K1555" s="9">
        <f>J1555*1.16</f>
        <v>7634249.9999999991</v>
      </c>
    </row>
    <row r="1556" spans="1:11" outlineLevel="2" x14ac:dyDescent="0.2">
      <c r="A1556" s="6"/>
      <c r="B1556" s="5" t="s">
        <v>93</v>
      </c>
      <c r="C1556" s="5"/>
      <c r="D1556" s="5"/>
      <c r="E1556" s="5"/>
      <c r="F1556" s="5"/>
      <c r="G1556" s="7"/>
      <c r="H1556" s="7"/>
      <c r="I1556" s="8"/>
      <c r="J1556" s="9">
        <f>SUBTOTAL(9,J1555:J1555)</f>
        <v>6581250</v>
      </c>
      <c r="K1556" s="9">
        <f>SUBTOTAL(9,K1555:K1555)</f>
        <v>7634249.9999999991</v>
      </c>
    </row>
    <row r="1557" spans="1:11" outlineLevel="3" x14ac:dyDescent="0.2">
      <c r="A1557" s="6">
        <v>41415</v>
      </c>
      <c r="B1557" s="5" t="s">
        <v>29</v>
      </c>
      <c r="C1557" s="5" t="s">
        <v>24</v>
      </c>
      <c r="D1557" s="5" t="s">
        <v>30</v>
      </c>
      <c r="E1557" s="5" t="s">
        <v>36</v>
      </c>
      <c r="F1557" s="5">
        <v>250</v>
      </c>
      <c r="G1557" s="7">
        <v>2790</v>
      </c>
      <c r="H1557" s="7">
        <v>2500</v>
      </c>
      <c r="I1557" s="8">
        <v>2.5000000000000001E-2</v>
      </c>
      <c r="J1557" s="9">
        <f>G1557*H1557*(1-I1557)</f>
        <v>6800625</v>
      </c>
      <c r="K1557" s="9">
        <f>J1557*1.16</f>
        <v>7888724.9999999991</v>
      </c>
    </row>
    <row r="1558" spans="1:11" outlineLevel="2" x14ac:dyDescent="0.2">
      <c r="A1558" s="6"/>
      <c r="B1558" s="5" t="s">
        <v>92</v>
      </c>
      <c r="C1558" s="5"/>
      <c r="D1558" s="5"/>
      <c r="E1558" s="5"/>
      <c r="F1558" s="5"/>
      <c r="G1558" s="7"/>
      <c r="H1558" s="7"/>
      <c r="I1558" s="8"/>
      <c r="J1558" s="9">
        <f>SUBTOTAL(9,J1557:J1557)</f>
        <v>6800625</v>
      </c>
      <c r="K1558" s="9">
        <f>SUBTOTAL(9,K1557:K1557)</f>
        <v>7888724.9999999991</v>
      </c>
    </row>
    <row r="1559" spans="1:11" outlineLevel="3" x14ac:dyDescent="0.2">
      <c r="A1559" s="6">
        <v>41415</v>
      </c>
      <c r="B1559" s="5" t="s">
        <v>26</v>
      </c>
      <c r="C1559" s="5" t="s">
        <v>21</v>
      </c>
      <c r="D1559" s="5" t="s">
        <v>30</v>
      </c>
      <c r="E1559" s="5" t="s">
        <v>36</v>
      </c>
      <c r="F1559" s="5">
        <v>1000</v>
      </c>
      <c r="G1559" s="7">
        <v>750</v>
      </c>
      <c r="H1559" s="7">
        <v>10000</v>
      </c>
      <c r="I1559" s="8">
        <v>2.5000000000000001E-2</v>
      </c>
      <c r="J1559" s="9">
        <f>G1559*H1559*(1-I1559)</f>
        <v>7312500</v>
      </c>
      <c r="K1559" s="9">
        <f>J1559*1.16</f>
        <v>8482500</v>
      </c>
    </row>
    <row r="1560" spans="1:11" outlineLevel="2" x14ac:dyDescent="0.2">
      <c r="A1560" s="6"/>
      <c r="B1560" s="5" t="s">
        <v>93</v>
      </c>
      <c r="C1560" s="5"/>
      <c r="D1560" s="5"/>
      <c r="E1560" s="5"/>
      <c r="F1560" s="5"/>
      <c r="G1560" s="7"/>
      <c r="H1560" s="7"/>
      <c r="I1560" s="8"/>
      <c r="J1560" s="9">
        <f>SUBTOTAL(9,J1559:J1559)</f>
        <v>7312500</v>
      </c>
      <c r="K1560" s="9">
        <f>SUBTOTAL(9,K1559:K1559)</f>
        <v>8482500</v>
      </c>
    </row>
    <row r="1561" spans="1:11" outlineLevel="3" x14ac:dyDescent="0.2">
      <c r="A1561" s="6">
        <v>41415</v>
      </c>
      <c r="B1561" s="5" t="s">
        <v>25</v>
      </c>
      <c r="C1561" s="5" t="s">
        <v>22</v>
      </c>
      <c r="D1561" s="5" t="s">
        <v>30</v>
      </c>
      <c r="E1561" s="5" t="s">
        <v>36</v>
      </c>
      <c r="F1561" s="5">
        <v>5000</v>
      </c>
      <c r="G1561" s="7">
        <v>2070</v>
      </c>
      <c r="H1561" s="7">
        <v>5000</v>
      </c>
      <c r="I1561" s="8">
        <v>2.5000000000000001E-2</v>
      </c>
      <c r="J1561" s="9">
        <f>G1561*H1561*(1-I1561)</f>
        <v>10091250</v>
      </c>
      <c r="K1561" s="9">
        <f>J1561*1.16</f>
        <v>11705850</v>
      </c>
    </row>
    <row r="1562" spans="1:11" outlineLevel="2" x14ac:dyDescent="0.2">
      <c r="A1562" s="6"/>
      <c r="B1562" s="5" t="s">
        <v>90</v>
      </c>
      <c r="C1562" s="5"/>
      <c r="D1562" s="5"/>
      <c r="E1562" s="5"/>
      <c r="F1562" s="5"/>
      <c r="G1562" s="7"/>
      <c r="H1562" s="7"/>
      <c r="I1562" s="8"/>
      <c r="J1562" s="9">
        <f>SUBTOTAL(9,J1561:J1561)</f>
        <v>10091250</v>
      </c>
      <c r="K1562" s="9">
        <f>SUBTOTAL(9,K1561:K1561)</f>
        <v>11705850</v>
      </c>
    </row>
    <row r="1563" spans="1:11" outlineLevel="3" x14ac:dyDescent="0.2">
      <c r="A1563" s="6">
        <v>41415</v>
      </c>
      <c r="B1563" s="5" t="s">
        <v>29</v>
      </c>
      <c r="C1563" s="5" t="s">
        <v>22</v>
      </c>
      <c r="D1563" s="5" t="s">
        <v>30</v>
      </c>
      <c r="E1563" s="5" t="s">
        <v>36</v>
      </c>
      <c r="F1563" s="5">
        <v>500</v>
      </c>
      <c r="G1563" s="7">
        <v>2190</v>
      </c>
      <c r="H1563" s="7">
        <v>5000</v>
      </c>
      <c r="I1563" s="8">
        <v>2.5000000000000001E-2</v>
      </c>
      <c r="J1563" s="9">
        <f>G1563*H1563*(1-I1563)</f>
        <v>10676250</v>
      </c>
      <c r="K1563" s="9">
        <f>J1563*1.16</f>
        <v>12384450</v>
      </c>
    </row>
    <row r="1564" spans="1:11" outlineLevel="2" x14ac:dyDescent="0.2">
      <c r="A1564" s="6"/>
      <c r="B1564" s="5" t="s">
        <v>92</v>
      </c>
      <c r="C1564" s="5"/>
      <c r="D1564" s="5"/>
      <c r="E1564" s="5"/>
      <c r="F1564" s="5"/>
      <c r="G1564" s="7"/>
      <c r="H1564" s="7"/>
      <c r="I1564" s="8"/>
      <c r="J1564" s="9">
        <f>SUBTOTAL(9,J1563:J1563)</f>
        <v>10676250</v>
      </c>
      <c r="K1564" s="9">
        <f>SUBTOTAL(9,K1563:K1563)</f>
        <v>12384450</v>
      </c>
    </row>
    <row r="1565" spans="1:11" outlineLevel="3" x14ac:dyDescent="0.2">
      <c r="A1565" s="6">
        <v>41415</v>
      </c>
      <c r="B1565" s="5" t="s">
        <v>28</v>
      </c>
      <c r="C1565" s="5" t="s">
        <v>12</v>
      </c>
      <c r="D1565" s="5" t="s">
        <v>30</v>
      </c>
      <c r="E1565" s="5" t="s">
        <v>36</v>
      </c>
      <c r="F1565" s="5">
        <v>1000</v>
      </c>
      <c r="G1565" s="7">
        <v>1290</v>
      </c>
      <c r="H1565" s="7">
        <v>10000</v>
      </c>
      <c r="I1565" s="8">
        <v>2.5000000000000001E-2</v>
      </c>
      <c r="J1565" s="9">
        <f>G1565*H1565*(1-I1565)</f>
        <v>12577500</v>
      </c>
      <c r="K1565" s="9">
        <f>J1565*1.16</f>
        <v>14589899.999999998</v>
      </c>
    </row>
    <row r="1566" spans="1:11" outlineLevel="3" x14ac:dyDescent="0.2">
      <c r="A1566" s="6">
        <v>41415</v>
      </c>
      <c r="B1566" s="5" t="s">
        <v>28</v>
      </c>
      <c r="C1566" s="5" t="s">
        <v>24</v>
      </c>
      <c r="D1566" s="5" t="s">
        <v>30</v>
      </c>
      <c r="E1566" s="5" t="s">
        <v>36</v>
      </c>
      <c r="F1566" s="5">
        <v>5000</v>
      </c>
      <c r="G1566" s="7">
        <v>2910</v>
      </c>
      <c r="H1566" s="7">
        <v>5000</v>
      </c>
      <c r="I1566" s="8">
        <v>2.5000000000000001E-2</v>
      </c>
      <c r="J1566" s="9">
        <f>G1566*H1566*(1-I1566)</f>
        <v>14186250</v>
      </c>
      <c r="K1566" s="9">
        <f>J1566*1.16</f>
        <v>16456049.999999998</v>
      </c>
    </row>
    <row r="1567" spans="1:11" outlineLevel="2" x14ac:dyDescent="0.2">
      <c r="A1567" s="6"/>
      <c r="B1567" s="5" t="s">
        <v>91</v>
      </c>
      <c r="C1567" s="5"/>
      <c r="D1567" s="5"/>
      <c r="E1567" s="5"/>
      <c r="F1567" s="5"/>
      <c r="G1567" s="7"/>
      <c r="H1567" s="7"/>
      <c r="I1567" s="8"/>
      <c r="J1567" s="9">
        <f>SUBTOTAL(9,J1565:J1566)</f>
        <v>26763750</v>
      </c>
      <c r="K1567" s="9">
        <f>SUBTOTAL(9,K1565:K1566)</f>
        <v>31045949.999999996</v>
      </c>
    </row>
    <row r="1568" spans="1:11" outlineLevel="3" x14ac:dyDescent="0.2">
      <c r="A1568" s="6">
        <v>41415</v>
      </c>
      <c r="B1568" s="5" t="s">
        <v>29</v>
      </c>
      <c r="C1568" s="5" t="s">
        <v>21</v>
      </c>
      <c r="D1568" s="5" t="s">
        <v>30</v>
      </c>
      <c r="E1568" s="5" t="s">
        <v>36</v>
      </c>
      <c r="F1568" s="5">
        <v>1500</v>
      </c>
      <c r="G1568" s="7">
        <v>990</v>
      </c>
      <c r="H1568" s="7">
        <v>15000</v>
      </c>
      <c r="I1568" s="8">
        <v>2.5000000000000001E-2</v>
      </c>
      <c r="J1568" s="9">
        <f>G1568*H1568*(1-I1568)</f>
        <v>14478750</v>
      </c>
      <c r="K1568" s="9">
        <f>J1568*1.16</f>
        <v>16795350</v>
      </c>
    </row>
    <row r="1569" spans="1:11" outlineLevel="2" x14ac:dyDescent="0.2">
      <c r="A1569" s="6"/>
      <c r="B1569" s="5" t="s">
        <v>92</v>
      </c>
      <c r="C1569" s="5"/>
      <c r="D1569" s="5"/>
      <c r="E1569" s="5"/>
      <c r="F1569" s="5"/>
      <c r="G1569" s="7"/>
      <c r="H1569" s="7"/>
      <c r="I1569" s="8"/>
      <c r="J1569" s="9">
        <f>SUBTOTAL(9,J1568:J1568)</f>
        <v>14478750</v>
      </c>
      <c r="K1569" s="9">
        <f>SUBTOTAL(9,K1568:K1568)</f>
        <v>16795350</v>
      </c>
    </row>
    <row r="1570" spans="1:11" outlineLevel="3" x14ac:dyDescent="0.2">
      <c r="A1570" s="6">
        <v>41415</v>
      </c>
      <c r="B1570" s="5" t="s">
        <v>27</v>
      </c>
      <c r="C1570" s="5" t="s">
        <v>24</v>
      </c>
      <c r="D1570" s="5" t="s">
        <v>30</v>
      </c>
      <c r="E1570" s="5" t="s">
        <v>36</v>
      </c>
      <c r="F1570" s="5">
        <v>500</v>
      </c>
      <c r="G1570" s="7">
        <v>3030</v>
      </c>
      <c r="H1570" s="7">
        <v>5000</v>
      </c>
      <c r="I1570" s="8">
        <v>2.5000000000000001E-2</v>
      </c>
      <c r="J1570" s="9">
        <f>G1570*H1570*(1-I1570)</f>
        <v>14771250</v>
      </c>
      <c r="K1570" s="9">
        <f>J1570*1.16</f>
        <v>17134650</v>
      </c>
    </row>
    <row r="1571" spans="1:11" outlineLevel="2" x14ac:dyDescent="0.2">
      <c r="A1571" s="6"/>
      <c r="B1571" s="5" t="s">
        <v>89</v>
      </c>
      <c r="C1571" s="5"/>
      <c r="D1571" s="5"/>
      <c r="E1571" s="5"/>
      <c r="F1571" s="5"/>
      <c r="G1571" s="7"/>
      <c r="H1571" s="7"/>
      <c r="I1571" s="8"/>
      <c r="J1571" s="9">
        <f>SUBTOTAL(9,J1570:J1570)</f>
        <v>14771250</v>
      </c>
      <c r="K1571" s="9">
        <f>SUBTOTAL(9,K1570:K1570)</f>
        <v>17134650</v>
      </c>
    </row>
    <row r="1572" spans="1:11" outlineLevel="3" x14ac:dyDescent="0.2">
      <c r="A1572" s="6">
        <v>41415</v>
      </c>
      <c r="B1572" s="5" t="s">
        <v>29</v>
      </c>
      <c r="C1572" s="5" t="s">
        <v>10</v>
      </c>
      <c r="D1572" s="5" t="s">
        <v>30</v>
      </c>
      <c r="E1572" s="5" t="s">
        <v>36</v>
      </c>
      <c r="F1572" s="5">
        <v>1000</v>
      </c>
      <c r="G1572" s="7">
        <v>1590</v>
      </c>
      <c r="H1572" s="7">
        <v>10000</v>
      </c>
      <c r="I1572" s="8">
        <v>2.5000000000000001E-2</v>
      </c>
      <c r="J1572" s="9">
        <f>G1572*H1572*(1-I1572)</f>
        <v>15502500</v>
      </c>
      <c r="K1572" s="9">
        <f>J1572*1.16</f>
        <v>17982900</v>
      </c>
    </row>
    <row r="1573" spans="1:11" outlineLevel="2" x14ac:dyDescent="0.2">
      <c r="A1573" s="6"/>
      <c r="B1573" s="5" t="s">
        <v>92</v>
      </c>
      <c r="C1573" s="5"/>
      <c r="D1573" s="5"/>
      <c r="E1573" s="5"/>
      <c r="F1573" s="5"/>
      <c r="G1573" s="7"/>
      <c r="H1573" s="7"/>
      <c r="I1573" s="8"/>
      <c r="J1573" s="9">
        <f>SUBTOTAL(9,J1572:J1572)</f>
        <v>15502500</v>
      </c>
      <c r="K1573" s="9">
        <f>SUBTOTAL(9,K1572:K1572)</f>
        <v>17982900</v>
      </c>
    </row>
    <row r="1574" spans="1:11" outlineLevel="3" x14ac:dyDescent="0.2">
      <c r="A1574" s="6">
        <v>41415</v>
      </c>
      <c r="B1574" s="5" t="s">
        <v>25</v>
      </c>
      <c r="C1574" s="5" t="s">
        <v>21</v>
      </c>
      <c r="D1574" s="5" t="s">
        <v>30</v>
      </c>
      <c r="E1574" s="5" t="s">
        <v>36</v>
      </c>
      <c r="F1574" s="5">
        <v>2000</v>
      </c>
      <c r="G1574" s="7">
        <v>870</v>
      </c>
      <c r="H1574" s="7">
        <v>20000</v>
      </c>
      <c r="I1574" s="8">
        <v>2.5000000000000001E-2</v>
      </c>
      <c r="J1574" s="9">
        <f>G1574*H1574*(1-I1574)</f>
        <v>16965000</v>
      </c>
      <c r="K1574" s="9">
        <f>J1574*1.16</f>
        <v>19679400</v>
      </c>
    </row>
    <row r="1575" spans="1:11" outlineLevel="2" x14ac:dyDescent="0.2">
      <c r="A1575" s="6"/>
      <c r="B1575" s="5" t="s">
        <v>90</v>
      </c>
      <c r="C1575" s="5"/>
      <c r="D1575" s="5"/>
      <c r="E1575" s="5"/>
      <c r="F1575" s="5"/>
      <c r="G1575" s="7"/>
      <c r="H1575" s="7"/>
      <c r="I1575" s="8"/>
      <c r="J1575" s="9">
        <f>SUBTOTAL(9,J1574:J1574)</f>
        <v>16965000</v>
      </c>
      <c r="K1575" s="9">
        <f>SUBTOTAL(9,K1574:K1574)</f>
        <v>19679400</v>
      </c>
    </row>
    <row r="1576" spans="1:11" outlineLevel="3" x14ac:dyDescent="0.2">
      <c r="A1576" s="6">
        <v>41415</v>
      </c>
      <c r="B1576" s="5" t="s">
        <v>27</v>
      </c>
      <c r="C1576" s="5" t="s">
        <v>19</v>
      </c>
      <c r="D1576" s="5" t="s">
        <v>30</v>
      </c>
      <c r="E1576" s="5" t="s">
        <v>36</v>
      </c>
      <c r="F1576" s="5">
        <v>3000</v>
      </c>
      <c r="G1576" s="7">
        <v>630</v>
      </c>
      <c r="H1576" s="7">
        <v>30000</v>
      </c>
      <c r="I1576" s="8">
        <v>2.5000000000000001E-2</v>
      </c>
      <c r="J1576" s="9">
        <f>G1576*H1576*(1-I1576)</f>
        <v>18427500</v>
      </c>
      <c r="K1576" s="9">
        <f>J1576*1.16</f>
        <v>21375900</v>
      </c>
    </row>
    <row r="1577" spans="1:11" outlineLevel="3" x14ac:dyDescent="0.2">
      <c r="A1577" s="6">
        <v>41415</v>
      </c>
      <c r="B1577" s="5" t="s">
        <v>27</v>
      </c>
      <c r="C1577" s="5" t="s">
        <v>13</v>
      </c>
      <c r="D1577" s="5" t="s">
        <v>30</v>
      </c>
      <c r="E1577" s="5" t="s">
        <v>36</v>
      </c>
      <c r="F1577" s="5">
        <v>1000</v>
      </c>
      <c r="G1577" s="7">
        <v>2430</v>
      </c>
      <c r="H1577" s="7">
        <v>10000</v>
      </c>
      <c r="I1577" s="8">
        <v>2.5000000000000001E-2</v>
      </c>
      <c r="J1577" s="9">
        <f>G1577*H1577*(1-I1577)</f>
        <v>23692500</v>
      </c>
      <c r="K1577" s="9">
        <f>J1577*1.16</f>
        <v>27483299.999999996</v>
      </c>
    </row>
    <row r="1578" spans="1:11" outlineLevel="3" x14ac:dyDescent="0.2">
      <c r="A1578" s="6">
        <v>41415</v>
      </c>
      <c r="B1578" s="5" t="s">
        <v>27</v>
      </c>
      <c r="C1578" s="5" t="s">
        <v>18</v>
      </c>
      <c r="D1578" s="5" t="s">
        <v>30</v>
      </c>
      <c r="E1578" s="5" t="s">
        <v>36</v>
      </c>
      <c r="F1578" s="5">
        <v>1500</v>
      </c>
      <c r="G1578" s="7">
        <v>1830</v>
      </c>
      <c r="H1578" s="7">
        <v>15000</v>
      </c>
      <c r="I1578" s="8">
        <v>2.5000000000000001E-2</v>
      </c>
      <c r="J1578" s="9">
        <f>G1578*H1578*(1-I1578)</f>
        <v>26763750</v>
      </c>
      <c r="K1578" s="9">
        <f>J1578*1.16</f>
        <v>31045949.999999996</v>
      </c>
    </row>
    <row r="1579" spans="1:11" outlineLevel="3" x14ac:dyDescent="0.2">
      <c r="A1579" s="6">
        <v>41415</v>
      </c>
      <c r="B1579" s="5" t="s">
        <v>27</v>
      </c>
      <c r="C1579" s="5" t="s">
        <v>12</v>
      </c>
      <c r="D1579" s="5" t="s">
        <v>30</v>
      </c>
      <c r="E1579" s="5" t="s">
        <v>36</v>
      </c>
      <c r="F1579" s="5">
        <v>2000</v>
      </c>
      <c r="G1579" s="7">
        <v>1530</v>
      </c>
      <c r="H1579" s="7">
        <v>20000</v>
      </c>
      <c r="I1579" s="8">
        <v>2.5000000000000001E-2</v>
      </c>
      <c r="J1579" s="9">
        <f>G1579*H1579*(1-I1579)</f>
        <v>29835000</v>
      </c>
      <c r="K1579" s="9">
        <f>J1579*1.16</f>
        <v>34608600</v>
      </c>
    </row>
    <row r="1580" spans="1:11" outlineLevel="2" x14ac:dyDescent="0.2">
      <c r="A1580" s="6"/>
      <c r="B1580" s="5" t="s">
        <v>89</v>
      </c>
      <c r="C1580" s="5"/>
      <c r="D1580" s="5"/>
      <c r="E1580" s="5"/>
      <c r="F1580" s="5"/>
      <c r="G1580" s="7"/>
      <c r="H1580" s="7"/>
      <c r="I1580" s="8"/>
      <c r="J1580" s="9">
        <f>SUBTOTAL(9,J1576:J1579)</f>
        <v>98718750</v>
      </c>
      <c r="K1580" s="9">
        <f>SUBTOTAL(9,K1576:K1579)</f>
        <v>114513750</v>
      </c>
    </row>
    <row r="1581" spans="1:11" outlineLevel="3" x14ac:dyDescent="0.2">
      <c r="A1581" s="6">
        <v>41415</v>
      </c>
      <c r="B1581" s="5" t="s">
        <v>29</v>
      </c>
      <c r="C1581" s="5" t="s">
        <v>12</v>
      </c>
      <c r="D1581" s="5" t="s">
        <v>30</v>
      </c>
      <c r="E1581" s="5" t="s">
        <v>36</v>
      </c>
      <c r="F1581" s="5">
        <v>3000</v>
      </c>
      <c r="G1581" s="7">
        <v>1050</v>
      </c>
      <c r="H1581" s="7">
        <v>30000</v>
      </c>
      <c r="I1581" s="8">
        <v>2.5000000000000001E-2</v>
      </c>
      <c r="J1581" s="9">
        <f>G1581*H1581*(1-I1581)</f>
        <v>30712500</v>
      </c>
      <c r="K1581" s="9">
        <f>J1581*1.16</f>
        <v>35626500</v>
      </c>
    </row>
    <row r="1582" spans="1:11" outlineLevel="2" x14ac:dyDescent="0.2">
      <c r="A1582" s="6"/>
      <c r="B1582" s="5" t="s">
        <v>92</v>
      </c>
      <c r="C1582" s="5"/>
      <c r="D1582" s="5"/>
      <c r="E1582" s="5"/>
      <c r="F1582" s="5"/>
      <c r="G1582" s="7"/>
      <c r="H1582" s="7"/>
      <c r="I1582" s="8"/>
      <c r="J1582" s="9">
        <f>SUBTOTAL(9,J1581:J1581)</f>
        <v>30712500</v>
      </c>
      <c r="K1582" s="9">
        <f>SUBTOTAL(9,K1581:K1581)</f>
        <v>35626500</v>
      </c>
    </row>
    <row r="1583" spans="1:11" outlineLevel="3" x14ac:dyDescent="0.2">
      <c r="A1583" s="6">
        <v>41415</v>
      </c>
      <c r="B1583" s="5" t="s">
        <v>25</v>
      </c>
      <c r="C1583" s="5" t="s">
        <v>23</v>
      </c>
      <c r="D1583" s="5" t="s">
        <v>30</v>
      </c>
      <c r="E1583" s="5" t="s">
        <v>36</v>
      </c>
      <c r="F1583" s="5">
        <v>1000</v>
      </c>
      <c r="G1583" s="7">
        <v>3270</v>
      </c>
      <c r="H1583" s="7">
        <v>10000</v>
      </c>
      <c r="I1583" s="8">
        <v>2.5000000000000001E-2</v>
      </c>
      <c r="J1583" s="9">
        <f>G1583*H1583*(1-I1583)</f>
        <v>31882500</v>
      </c>
      <c r="K1583" s="9">
        <f>J1583*1.16</f>
        <v>36983700</v>
      </c>
    </row>
    <row r="1584" spans="1:11" outlineLevel="2" x14ac:dyDescent="0.2">
      <c r="A1584" s="6"/>
      <c r="B1584" s="5" t="s">
        <v>90</v>
      </c>
      <c r="C1584" s="5"/>
      <c r="D1584" s="5"/>
      <c r="E1584" s="5"/>
      <c r="F1584" s="5"/>
      <c r="G1584" s="7"/>
      <c r="H1584" s="7"/>
      <c r="I1584" s="8"/>
      <c r="J1584" s="9">
        <f>SUBTOTAL(9,J1583:J1583)</f>
        <v>31882500</v>
      </c>
      <c r="K1584" s="9">
        <f>SUBTOTAL(9,K1583:K1583)</f>
        <v>36983700</v>
      </c>
    </row>
    <row r="1585" spans="1:11" outlineLevel="3" x14ac:dyDescent="0.2">
      <c r="A1585" s="6">
        <v>41415</v>
      </c>
      <c r="B1585" s="5" t="s">
        <v>28</v>
      </c>
      <c r="C1585" s="5" t="s">
        <v>18</v>
      </c>
      <c r="D1585" s="5" t="s">
        <v>30</v>
      </c>
      <c r="E1585" s="5" t="s">
        <v>36</v>
      </c>
      <c r="F1585" s="5">
        <v>2000</v>
      </c>
      <c r="G1585" s="7">
        <v>1710</v>
      </c>
      <c r="H1585" s="7">
        <v>20000</v>
      </c>
      <c r="I1585" s="8">
        <v>2.5000000000000001E-2</v>
      </c>
      <c r="J1585" s="9">
        <f>G1585*H1585*(1-I1585)</f>
        <v>33345000</v>
      </c>
      <c r="K1585" s="9">
        <f>J1585*1.16</f>
        <v>38680200</v>
      </c>
    </row>
    <row r="1586" spans="1:11" outlineLevel="2" x14ac:dyDescent="0.2">
      <c r="A1586" s="6"/>
      <c r="B1586" s="5" t="s">
        <v>91</v>
      </c>
      <c r="C1586" s="5"/>
      <c r="D1586" s="5"/>
      <c r="E1586" s="5"/>
      <c r="F1586" s="5"/>
      <c r="G1586" s="7"/>
      <c r="H1586" s="7"/>
      <c r="I1586" s="8"/>
      <c r="J1586" s="9">
        <f>SUBTOTAL(9,J1585:J1585)</f>
        <v>33345000</v>
      </c>
      <c r="K1586" s="9">
        <f>SUBTOTAL(9,K1585:K1585)</f>
        <v>38680200</v>
      </c>
    </row>
    <row r="1587" spans="1:11" outlineLevel="3" x14ac:dyDescent="0.2">
      <c r="A1587" s="6">
        <v>41415</v>
      </c>
      <c r="B1587" s="5" t="s">
        <v>25</v>
      </c>
      <c r="C1587" s="5" t="s">
        <v>13</v>
      </c>
      <c r="D1587" s="5" t="s">
        <v>30</v>
      </c>
      <c r="E1587" s="5" t="s">
        <v>36</v>
      </c>
      <c r="F1587" s="5">
        <v>1500</v>
      </c>
      <c r="G1587" s="7">
        <v>2670</v>
      </c>
      <c r="H1587" s="7">
        <v>15000</v>
      </c>
      <c r="I1587" s="8">
        <v>2.5000000000000001E-2</v>
      </c>
      <c r="J1587" s="9">
        <f>G1587*H1587*(1-I1587)</f>
        <v>39048750</v>
      </c>
      <c r="K1587" s="9">
        <f>J1587*1.16</f>
        <v>45296550</v>
      </c>
    </row>
    <row r="1588" spans="1:11" outlineLevel="3" x14ac:dyDescent="0.2">
      <c r="A1588" s="6">
        <v>41415</v>
      </c>
      <c r="B1588" s="5" t="s">
        <v>25</v>
      </c>
      <c r="C1588" s="5" t="s">
        <v>10</v>
      </c>
      <c r="D1588" s="5" t="s">
        <v>30</v>
      </c>
      <c r="E1588" s="5" t="s">
        <v>36</v>
      </c>
      <c r="F1588" s="5">
        <v>3000</v>
      </c>
      <c r="G1588" s="7">
        <v>1470</v>
      </c>
      <c r="H1588" s="7">
        <v>30000</v>
      </c>
      <c r="I1588" s="8">
        <v>2.5000000000000001E-2</v>
      </c>
      <c r="J1588" s="9">
        <f>G1588*H1588*(1-I1588)</f>
        <v>42997500</v>
      </c>
      <c r="K1588" s="9">
        <f>J1588*1.16</f>
        <v>49877100</v>
      </c>
    </row>
    <row r="1589" spans="1:11" outlineLevel="2" x14ac:dyDescent="0.2">
      <c r="A1589" s="6"/>
      <c r="B1589" s="5" t="s">
        <v>90</v>
      </c>
      <c r="C1589" s="5"/>
      <c r="D1589" s="5"/>
      <c r="E1589" s="5"/>
      <c r="F1589" s="5"/>
      <c r="G1589" s="7"/>
      <c r="H1589" s="7"/>
      <c r="I1589" s="8"/>
      <c r="J1589" s="9">
        <f>SUBTOTAL(9,J1587:J1588)</f>
        <v>82046250</v>
      </c>
      <c r="K1589" s="9">
        <f>SUBTOTAL(9,K1587:K1588)</f>
        <v>95173650</v>
      </c>
    </row>
    <row r="1590" spans="1:11" outlineLevel="3" x14ac:dyDescent="0.2">
      <c r="A1590" s="6">
        <v>41415</v>
      </c>
      <c r="B1590" s="5" t="s">
        <v>26</v>
      </c>
      <c r="C1590" s="5" t="s">
        <v>13</v>
      </c>
      <c r="D1590" s="5" t="s">
        <v>30</v>
      </c>
      <c r="E1590" s="5" t="s">
        <v>36</v>
      </c>
      <c r="F1590" s="5">
        <v>2000</v>
      </c>
      <c r="G1590" s="7">
        <v>2550</v>
      </c>
      <c r="H1590" s="7">
        <v>20000</v>
      </c>
      <c r="I1590" s="8">
        <v>2.5000000000000001E-2</v>
      </c>
      <c r="J1590" s="9">
        <f>G1590*H1590*(1-I1590)</f>
        <v>49725000</v>
      </c>
      <c r="K1590" s="9">
        <f>J1590*1.16</f>
        <v>57680999.999999993</v>
      </c>
    </row>
    <row r="1591" spans="1:11" outlineLevel="2" x14ac:dyDescent="0.2">
      <c r="A1591" s="6"/>
      <c r="B1591" s="5" t="s">
        <v>93</v>
      </c>
      <c r="C1591" s="5"/>
      <c r="D1591" s="5"/>
      <c r="E1591" s="5"/>
      <c r="F1591" s="5"/>
      <c r="G1591" s="7"/>
      <c r="H1591" s="7"/>
      <c r="I1591" s="8"/>
      <c r="J1591" s="9">
        <f>SUBTOTAL(9,J1590:J1590)</f>
        <v>49725000</v>
      </c>
      <c r="K1591" s="9">
        <f>SUBTOTAL(9,K1590:K1590)</f>
        <v>57680999.999999993</v>
      </c>
    </row>
    <row r="1592" spans="1:11" outlineLevel="3" x14ac:dyDescent="0.2">
      <c r="A1592" s="6">
        <v>41415</v>
      </c>
      <c r="B1592" s="5" t="s">
        <v>28</v>
      </c>
      <c r="C1592" s="5" t="s">
        <v>22</v>
      </c>
      <c r="D1592" s="5" t="s">
        <v>30</v>
      </c>
      <c r="E1592" s="5" t="s">
        <v>36</v>
      </c>
      <c r="F1592" s="5">
        <v>3000</v>
      </c>
      <c r="G1592" s="7">
        <v>2310</v>
      </c>
      <c r="H1592" s="7">
        <v>30000</v>
      </c>
      <c r="I1592" s="8">
        <v>2.5000000000000001E-2</v>
      </c>
      <c r="J1592" s="9">
        <f>G1592*H1592*(1-I1592)</f>
        <v>67567500</v>
      </c>
      <c r="K1592" s="9">
        <f>J1592*1.16</f>
        <v>78378300</v>
      </c>
    </row>
    <row r="1593" spans="1:11" outlineLevel="2" x14ac:dyDescent="0.2">
      <c r="A1593" s="6"/>
      <c r="B1593" s="5" t="s">
        <v>91</v>
      </c>
      <c r="C1593" s="5"/>
      <c r="D1593" s="5"/>
      <c r="E1593" s="5"/>
      <c r="F1593" s="5"/>
      <c r="G1593" s="7"/>
      <c r="H1593" s="7"/>
      <c r="I1593" s="8"/>
      <c r="J1593" s="9">
        <f>SUBTOTAL(9,J1592:J1592)</f>
        <v>67567500</v>
      </c>
      <c r="K1593" s="9">
        <f>SUBTOTAL(9,K1592:K1592)</f>
        <v>78378300</v>
      </c>
    </row>
    <row r="1594" spans="1:11" outlineLevel="3" x14ac:dyDescent="0.2">
      <c r="A1594" s="6">
        <v>41415</v>
      </c>
      <c r="B1594" s="5" t="s">
        <v>26</v>
      </c>
      <c r="C1594" s="5" t="s">
        <v>23</v>
      </c>
      <c r="D1594" s="5" t="s">
        <v>30</v>
      </c>
      <c r="E1594" s="5" t="s">
        <v>36</v>
      </c>
      <c r="F1594" s="5">
        <v>3000</v>
      </c>
      <c r="G1594" s="7">
        <v>3150</v>
      </c>
      <c r="H1594" s="7">
        <v>30000</v>
      </c>
      <c r="I1594" s="8">
        <v>2.5000000000000001E-2</v>
      </c>
      <c r="J1594" s="9">
        <f>G1594*H1594*(1-I1594)</f>
        <v>92137500</v>
      </c>
      <c r="K1594" s="9">
        <f>J1594*1.16</f>
        <v>106879500</v>
      </c>
    </row>
    <row r="1595" spans="1:11" outlineLevel="2" x14ac:dyDescent="0.2">
      <c r="A1595" s="6"/>
      <c r="B1595" s="5" t="s">
        <v>93</v>
      </c>
      <c r="C1595" s="5"/>
      <c r="D1595" s="5"/>
      <c r="E1595" s="5"/>
      <c r="F1595" s="5"/>
      <c r="G1595" s="7"/>
      <c r="H1595" s="7"/>
      <c r="I1595" s="8"/>
      <c r="J1595" s="9">
        <f>SUBTOTAL(9,J1594:J1594)</f>
        <v>92137500</v>
      </c>
      <c r="K1595" s="9">
        <f>SUBTOTAL(9,K1594:K1594)</f>
        <v>106879500</v>
      </c>
    </row>
    <row r="1596" spans="1:11" outlineLevel="1" x14ac:dyDescent="0.2">
      <c r="A1596" s="6" t="s">
        <v>84</v>
      </c>
      <c r="B1596" s="5"/>
      <c r="C1596" s="5"/>
      <c r="D1596" s="5"/>
      <c r="E1596" s="5"/>
      <c r="F1596" s="5"/>
      <c r="G1596" s="7"/>
      <c r="H1596" s="7"/>
      <c r="I1596" s="8"/>
      <c r="J1596" s="9">
        <f>SUBTOTAL(9,J1523:J1594)</f>
        <v>653810625</v>
      </c>
      <c r="K1596" s="9">
        <f>SUBTOTAL(9,K1523:K1594)</f>
        <v>758420325</v>
      </c>
    </row>
    <row r="1597" spans="1:11" outlineLevel="3" x14ac:dyDescent="0.2">
      <c r="A1597" s="6">
        <v>41416</v>
      </c>
      <c r="B1597" s="5" t="s">
        <v>28</v>
      </c>
      <c r="C1597" s="5" t="s">
        <v>15</v>
      </c>
      <c r="D1597" s="5" t="s">
        <v>31</v>
      </c>
      <c r="E1597" s="5" t="s">
        <v>37</v>
      </c>
      <c r="F1597" s="5">
        <v>250</v>
      </c>
      <c r="G1597" s="7">
        <v>30</v>
      </c>
      <c r="H1597" s="7">
        <v>2500</v>
      </c>
      <c r="I1597" s="8">
        <v>3.5000000000000003E-2</v>
      </c>
      <c r="J1597" s="9">
        <f>G1597*H1597*(1-I1597)</f>
        <v>72375</v>
      </c>
      <c r="K1597" s="9">
        <f>J1597*1.16</f>
        <v>83955</v>
      </c>
    </row>
    <row r="1598" spans="1:11" outlineLevel="2" x14ac:dyDescent="0.2">
      <c r="A1598" s="6"/>
      <c r="B1598" s="5" t="s">
        <v>91</v>
      </c>
      <c r="C1598" s="5"/>
      <c r="D1598" s="5"/>
      <c r="E1598" s="5"/>
      <c r="F1598" s="5"/>
      <c r="G1598" s="7"/>
      <c r="H1598" s="7"/>
      <c r="I1598" s="8"/>
      <c r="J1598" s="9">
        <f>SUBTOTAL(9,J1597:J1597)</f>
        <v>72375</v>
      </c>
      <c r="K1598" s="9">
        <f>SUBTOTAL(9,K1597:K1597)</f>
        <v>83955</v>
      </c>
    </row>
    <row r="1599" spans="1:11" outlineLevel="3" x14ac:dyDescent="0.2">
      <c r="A1599" s="6">
        <v>41416</v>
      </c>
      <c r="B1599" s="5" t="s">
        <v>29</v>
      </c>
      <c r="C1599" s="5" t="s">
        <v>15</v>
      </c>
      <c r="D1599" s="5" t="s">
        <v>31</v>
      </c>
      <c r="E1599" s="5" t="s">
        <v>37</v>
      </c>
      <c r="F1599" s="5">
        <v>1500</v>
      </c>
      <c r="G1599" s="7">
        <v>10</v>
      </c>
      <c r="H1599" s="7">
        <v>15000</v>
      </c>
      <c r="I1599" s="8">
        <v>3.5000000000000003E-2</v>
      </c>
      <c r="J1599" s="9">
        <f>G1599*H1599*(1-I1599)</f>
        <v>144750</v>
      </c>
      <c r="K1599" s="9">
        <f>J1599*1.16</f>
        <v>167910</v>
      </c>
    </row>
    <row r="1600" spans="1:11" outlineLevel="2" x14ac:dyDescent="0.2">
      <c r="A1600" s="6"/>
      <c r="B1600" s="5" t="s">
        <v>92</v>
      </c>
      <c r="C1600" s="5"/>
      <c r="D1600" s="5"/>
      <c r="E1600" s="5"/>
      <c r="F1600" s="5"/>
      <c r="G1600" s="7"/>
      <c r="H1600" s="7"/>
      <c r="I1600" s="8"/>
      <c r="J1600" s="9">
        <f>SUBTOTAL(9,J1599:J1599)</f>
        <v>144750</v>
      </c>
      <c r="K1600" s="9">
        <f>SUBTOTAL(9,K1599:K1599)</f>
        <v>167910</v>
      </c>
    </row>
    <row r="1601" spans="1:11" outlineLevel="3" x14ac:dyDescent="0.2">
      <c r="A1601" s="6">
        <v>41416</v>
      </c>
      <c r="B1601" s="5" t="s">
        <v>27</v>
      </c>
      <c r="C1601" s="5" t="s">
        <v>15</v>
      </c>
      <c r="D1601" s="5" t="s">
        <v>31</v>
      </c>
      <c r="E1601" s="5" t="s">
        <v>37</v>
      </c>
      <c r="F1601" s="5">
        <v>5000</v>
      </c>
      <c r="G1601" s="7">
        <v>60</v>
      </c>
      <c r="H1601" s="7">
        <v>5000</v>
      </c>
      <c r="I1601" s="8">
        <v>3.5000000000000003E-2</v>
      </c>
      <c r="J1601" s="9">
        <f>G1601*H1601*(1-I1601)</f>
        <v>289500</v>
      </c>
      <c r="K1601" s="9">
        <f>J1601*1.16</f>
        <v>335820</v>
      </c>
    </row>
    <row r="1602" spans="1:11" outlineLevel="2" x14ac:dyDescent="0.2">
      <c r="A1602" s="6"/>
      <c r="B1602" s="5" t="s">
        <v>89</v>
      </c>
      <c r="C1602" s="5"/>
      <c r="D1602" s="5"/>
      <c r="E1602" s="5"/>
      <c r="F1602" s="5"/>
      <c r="G1602" s="7"/>
      <c r="H1602" s="7"/>
      <c r="I1602" s="8"/>
      <c r="J1602" s="9">
        <f>SUBTOTAL(9,J1601:J1601)</f>
        <v>289500</v>
      </c>
      <c r="K1602" s="9">
        <f>SUBTOTAL(9,K1601:K1601)</f>
        <v>335820</v>
      </c>
    </row>
    <row r="1603" spans="1:11" outlineLevel="3" x14ac:dyDescent="0.2">
      <c r="A1603" s="6">
        <v>41416</v>
      </c>
      <c r="B1603" s="5" t="s">
        <v>26</v>
      </c>
      <c r="C1603" s="5" t="s">
        <v>11</v>
      </c>
      <c r="D1603" s="5" t="s">
        <v>31</v>
      </c>
      <c r="E1603" s="5" t="s">
        <v>37</v>
      </c>
      <c r="F1603" s="5">
        <v>500</v>
      </c>
      <c r="G1603" s="7">
        <v>80</v>
      </c>
      <c r="H1603" s="7">
        <v>5000</v>
      </c>
      <c r="I1603" s="8">
        <v>3.5000000000000003E-2</v>
      </c>
      <c r="J1603" s="9">
        <f>G1603*H1603*(1-I1603)</f>
        <v>386000</v>
      </c>
      <c r="K1603" s="9">
        <f>J1603*1.16</f>
        <v>447759.99999999994</v>
      </c>
    </row>
    <row r="1604" spans="1:11" outlineLevel="3" x14ac:dyDescent="0.2">
      <c r="A1604" s="6">
        <v>41416</v>
      </c>
      <c r="B1604" s="5" t="s">
        <v>26</v>
      </c>
      <c r="C1604" s="5" t="s">
        <v>20</v>
      </c>
      <c r="D1604" s="5" t="s">
        <v>31</v>
      </c>
      <c r="E1604" s="5" t="s">
        <v>37</v>
      </c>
      <c r="F1604" s="5">
        <v>1000</v>
      </c>
      <c r="G1604" s="7">
        <v>80</v>
      </c>
      <c r="H1604" s="7">
        <v>10000</v>
      </c>
      <c r="I1604" s="8">
        <v>3.5000000000000003E-2</v>
      </c>
      <c r="J1604" s="9">
        <f>G1604*H1604*(1-I1604)</f>
        <v>772000</v>
      </c>
      <c r="K1604" s="9">
        <f>J1604*1.16</f>
        <v>895519.99999999988</v>
      </c>
    </row>
    <row r="1605" spans="1:11" outlineLevel="2" x14ac:dyDescent="0.2">
      <c r="A1605" s="6"/>
      <c r="B1605" s="5" t="s">
        <v>93</v>
      </c>
      <c r="C1605" s="5"/>
      <c r="D1605" s="5"/>
      <c r="E1605" s="5"/>
      <c r="F1605" s="5"/>
      <c r="G1605" s="7"/>
      <c r="H1605" s="7"/>
      <c r="I1605" s="8"/>
      <c r="J1605" s="9">
        <f>SUBTOTAL(9,J1603:J1604)</f>
        <v>1158000</v>
      </c>
      <c r="K1605" s="9">
        <f>SUBTOTAL(9,K1603:K1604)</f>
        <v>1343279.9999999998</v>
      </c>
    </row>
    <row r="1606" spans="1:11" outlineLevel="3" x14ac:dyDescent="0.2">
      <c r="A1606" s="6">
        <v>41416</v>
      </c>
      <c r="B1606" s="5" t="s">
        <v>29</v>
      </c>
      <c r="C1606" s="5" t="s">
        <v>11</v>
      </c>
      <c r="D1606" s="5" t="s">
        <v>31</v>
      </c>
      <c r="E1606" s="5" t="s">
        <v>37</v>
      </c>
      <c r="F1606" s="5">
        <v>1000</v>
      </c>
      <c r="G1606" s="7">
        <v>100</v>
      </c>
      <c r="H1606" s="7">
        <v>10000</v>
      </c>
      <c r="I1606" s="8">
        <v>3.5000000000000003E-2</v>
      </c>
      <c r="J1606" s="9">
        <f>G1606*H1606*(1-I1606)</f>
        <v>965000</v>
      </c>
      <c r="K1606" s="9">
        <f>J1606*1.16</f>
        <v>1119400</v>
      </c>
    </row>
    <row r="1607" spans="1:11" outlineLevel="3" x14ac:dyDescent="0.2">
      <c r="A1607" s="6">
        <v>41416</v>
      </c>
      <c r="B1607" s="5" t="s">
        <v>29</v>
      </c>
      <c r="C1607" s="5" t="s">
        <v>19</v>
      </c>
      <c r="D1607" s="5" t="s">
        <v>31</v>
      </c>
      <c r="E1607" s="5" t="s">
        <v>37</v>
      </c>
      <c r="F1607" s="5">
        <v>250</v>
      </c>
      <c r="G1607" s="7">
        <v>515</v>
      </c>
      <c r="H1607" s="7">
        <v>2500</v>
      </c>
      <c r="I1607" s="8">
        <v>3.5000000000000003E-2</v>
      </c>
      <c r="J1607" s="9">
        <f>G1607*H1607*(1-I1607)</f>
        <v>1242437.5</v>
      </c>
      <c r="K1607" s="9">
        <f>J1607*1.16</f>
        <v>1441227.5</v>
      </c>
    </row>
    <row r="1608" spans="1:11" outlineLevel="2" x14ac:dyDescent="0.2">
      <c r="A1608" s="6"/>
      <c r="B1608" s="5" t="s">
        <v>92</v>
      </c>
      <c r="C1608" s="5"/>
      <c r="D1608" s="5"/>
      <c r="E1608" s="5"/>
      <c r="F1608" s="5"/>
      <c r="G1608" s="7"/>
      <c r="H1608" s="7"/>
      <c r="I1608" s="8"/>
      <c r="J1608" s="9">
        <f>SUBTOTAL(9,J1606:J1607)</f>
        <v>2207437.5</v>
      </c>
      <c r="K1608" s="9">
        <f>SUBTOTAL(9,K1606:K1607)</f>
        <v>2560627.5</v>
      </c>
    </row>
    <row r="1609" spans="1:11" outlineLevel="3" x14ac:dyDescent="0.2">
      <c r="A1609" s="6">
        <v>41416</v>
      </c>
      <c r="B1609" s="5" t="s">
        <v>27</v>
      </c>
      <c r="C1609" s="5" t="s">
        <v>16</v>
      </c>
      <c r="D1609" s="5" t="s">
        <v>31</v>
      </c>
      <c r="E1609" s="5" t="s">
        <v>37</v>
      </c>
      <c r="F1609" s="5">
        <v>1000</v>
      </c>
      <c r="G1609" s="7">
        <v>155</v>
      </c>
      <c r="H1609" s="7">
        <v>10000</v>
      </c>
      <c r="I1609" s="8">
        <v>3.5000000000000003E-2</v>
      </c>
      <c r="J1609" s="9">
        <f>G1609*H1609*(1-I1609)</f>
        <v>1495750</v>
      </c>
      <c r="K1609" s="9">
        <f>J1609*1.16</f>
        <v>1735069.9999999998</v>
      </c>
    </row>
    <row r="1610" spans="1:11" outlineLevel="2" x14ac:dyDescent="0.2">
      <c r="A1610" s="6"/>
      <c r="B1610" s="5" t="s">
        <v>89</v>
      </c>
      <c r="C1610" s="5"/>
      <c r="D1610" s="5"/>
      <c r="E1610" s="5"/>
      <c r="F1610" s="5"/>
      <c r="G1610" s="7"/>
      <c r="H1610" s="7"/>
      <c r="I1610" s="8"/>
      <c r="J1610" s="9">
        <f>SUBTOTAL(9,J1609:J1609)</f>
        <v>1495750</v>
      </c>
      <c r="K1610" s="9">
        <f>SUBTOTAL(9,K1609:K1609)</f>
        <v>1735069.9999999998</v>
      </c>
    </row>
    <row r="1611" spans="1:11" outlineLevel="3" x14ac:dyDescent="0.2">
      <c r="A1611" s="6">
        <v>41416</v>
      </c>
      <c r="B1611" s="5" t="s">
        <v>26</v>
      </c>
      <c r="C1611" s="5" t="s">
        <v>14</v>
      </c>
      <c r="D1611" s="5" t="s">
        <v>31</v>
      </c>
      <c r="E1611" s="5" t="s">
        <v>37</v>
      </c>
      <c r="F1611" s="5">
        <v>250</v>
      </c>
      <c r="G1611" s="7">
        <v>820</v>
      </c>
      <c r="H1611" s="7">
        <v>2500</v>
      </c>
      <c r="I1611" s="8">
        <v>3.5000000000000003E-2</v>
      </c>
      <c r="J1611" s="9">
        <f>G1611*H1611*(1-I1611)</f>
        <v>1978250</v>
      </c>
      <c r="K1611" s="9">
        <f>J1611*1.16</f>
        <v>2294770</v>
      </c>
    </row>
    <row r="1612" spans="1:11" outlineLevel="2" x14ac:dyDescent="0.2">
      <c r="A1612" s="6"/>
      <c r="B1612" s="5" t="s">
        <v>93</v>
      </c>
      <c r="C1612" s="5"/>
      <c r="D1612" s="5"/>
      <c r="E1612" s="5"/>
      <c r="F1612" s="5"/>
      <c r="G1612" s="7"/>
      <c r="H1612" s="7"/>
      <c r="I1612" s="8"/>
      <c r="J1612" s="9">
        <f>SUBTOTAL(9,J1611:J1611)</f>
        <v>1978250</v>
      </c>
      <c r="K1612" s="9">
        <f>SUBTOTAL(9,K1611:K1611)</f>
        <v>2294770</v>
      </c>
    </row>
    <row r="1613" spans="1:11" outlineLevel="3" x14ac:dyDescent="0.2">
      <c r="A1613" s="6">
        <v>41416</v>
      </c>
      <c r="B1613" s="5" t="s">
        <v>25</v>
      </c>
      <c r="C1613" s="5" t="s">
        <v>20</v>
      </c>
      <c r="D1613" s="5" t="s">
        <v>31</v>
      </c>
      <c r="E1613" s="5" t="s">
        <v>37</v>
      </c>
      <c r="F1613" s="5">
        <v>2000</v>
      </c>
      <c r="G1613" s="7">
        <v>150</v>
      </c>
      <c r="H1613" s="7">
        <v>20000</v>
      </c>
      <c r="I1613" s="8">
        <v>3.5000000000000003E-2</v>
      </c>
      <c r="J1613" s="9">
        <f>G1613*H1613*(1-I1613)</f>
        <v>2895000</v>
      </c>
      <c r="K1613" s="9">
        <f>J1613*1.16</f>
        <v>3358200</v>
      </c>
    </row>
    <row r="1614" spans="1:11" outlineLevel="2" x14ac:dyDescent="0.2">
      <c r="A1614" s="6"/>
      <c r="B1614" s="5" t="s">
        <v>90</v>
      </c>
      <c r="C1614" s="5"/>
      <c r="D1614" s="5"/>
      <c r="E1614" s="5"/>
      <c r="F1614" s="5"/>
      <c r="G1614" s="7"/>
      <c r="H1614" s="7"/>
      <c r="I1614" s="8"/>
      <c r="J1614" s="9">
        <f>SUBTOTAL(9,J1613:J1613)</f>
        <v>2895000</v>
      </c>
      <c r="K1614" s="9">
        <f>SUBTOTAL(9,K1613:K1613)</f>
        <v>3358200</v>
      </c>
    </row>
    <row r="1615" spans="1:11" outlineLevel="3" x14ac:dyDescent="0.2">
      <c r="A1615" s="6">
        <v>41416</v>
      </c>
      <c r="B1615" s="5" t="s">
        <v>28</v>
      </c>
      <c r="C1615" s="5" t="s">
        <v>19</v>
      </c>
      <c r="D1615" s="5" t="s">
        <v>31</v>
      </c>
      <c r="E1615" s="5" t="s">
        <v>37</v>
      </c>
      <c r="F1615" s="5">
        <v>5000</v>
      </c>
      <c r="G1615" s="7">
        <v>635</v>
      </c>
      <c r="H1615" s="7">
        <v>5000</v>
      </c>
      <c r="I1615" s="8">
        <v>3.5000000000000003E-2</v>
      </c>
      <c r="J1615" s="9">
        <f>G1615*H1615*(1-I1615)</f>
        <v>3063875</v>
      </c>
      <c r="K1615" s="9">
        <f>J1615*1.16</f>
        <v>3554094.9999999995</v>
      </c>
    </row>
    <row r="1616" spans="1:11" outlineLevel="2" x14ac:dyDescent="0.2">
      <c r="A1616" s="6"/>
      <c r="B1616" s="5" t="s">
        <v>91</v>
      </c>
      <c r="C1616" s="5"/>
      <c r="D1616" s="5"/>
      <c r="E1616" s="5"/>
      <c r="F1616" s="5"/>
      <c r="G1616" s="7"/>
      <c r="H1616" s="7"/>
      <c r="I1616" s="8"/>
      <c r="J1616" s="9">
        <f>SUBTOTAL(9,J1615:J1615)</f>
        <v>3063875</v>
      </c>
      <c r="K1616" s="9">
        <f>SUBTOTAL(9,K1615:K1615)</f>
        <v>3554094.9999999995</v>
      </c>
    </row>
    <row r="1617" spans="1:11" outlineLevel="3" x14ac:dyDescent="0.2">
      <c r="A1617" s="6">
        <v>41416</v>
      </c>
      <c r="B1617" s="5" t="s">
        <v>27</v>
      </c>
      <c r="C1617" s="5" t="s">
        <v>17</v>
      </c>
      <c r="D1617" s="5" t="s">
        <v>31</v>
      </c>
      <c r="E1617" s="5" t="s">
        <v>37</v>
      </c>
      <c r="F1617" s="5">
        <v>250</v>
      </c>
      <c r="G1617" s="7">
        <v>1355</v>
      </c>
      <c r="H1617" s="7">
        <v>2500</v>
      </c>
      <c r="I1617" s="8">
        <v>3.5000000000000003E-2</v>
      </c>
      <c r="J1617" s="9">
        <f>G1617*H1617*(1-I1617)</f>
        <v>3268937.5</v>
      </c>
      <c r="K1617" s="9">
        <f>J1617*1.16</f>
        <v>3791967.4999999995</v>
      </c>
    </row>
    <row r="1618" spans="1:11" outlineLevel="3" x14ac:dyDescent="0.2">
      <c r="A1618" s="6">
        <v>41416</v>
      </c>
      <c r="B1618" s="5" t="s">
        <v>27</v>
      </c>
      <c r="C1618" s="5" t="s">
        <v>21</v>
      </c>
      <c r="D1618" s="5" t="s">
        <v>31</v>
      </c>
      <c r="E1618" s="5" t="s">
        <v>37</v>
      </c>
      <c r="F1618" s="5">
        <v>500</v>
      </c>
      <c r="G1618" s="7">
        <v>755</v>
      </c>
      <c r="H1618" s="7">
        <v>5000</v>
      </c>
      <c r="I1618" s="8">
        <v>3.5000000000000003E-2</v>
      </c>
      <c r="J1618" s="9">
        <f>G1618*H1618*(1-I1618)</f>
        <v>3642875</v>
      </c>
      <c r="K1618" s="9">
        <f>J1618*1.16</f>
        <v>4225735</v>
      </c>
    </row>
    <row r="1619" spans="1:11" outlineLevel="2" x14ac:dyDescent="0.2">
      <c r="A1619" s="6"/>
      <c r="B1619" s="5" t="s">
        <v>89</v>
      </c>
      <c r="C1619" s="5"/>
      <c r="D1619" s="5"/>
      <c r="E1619" s="5"/>
      <c r="F1619" s="5"/>
      <c r="G1619" s="7"/>
      <c r="H1619" s="7"/>
      <c r="I1619" s="8"/>
      <c r="J1619" s="9">
        <f>SUBTOTAL(9,J1617:J1618)</f>
        <v>6911812.5</v>
      </c>
      <c r="K1619" s="9">
        <f>SUBTOTAL(9,K1617:K1618)</f>
        <v>8017702.5</v>
      </c>
    </row>
    <row r="1620" spans="1:11" outlineLevel="3" x14ac:dyDescent="0.2">
      <c r="A1620" s="6">
        <v>41416</v>
      </c>
      <c r="B1620" s="5" t="s">
        <v>25</v>
      </c>
      <c r="C1620" s="5" t="s">
        <v>11</v>
      </c>
      <c r="D1620" s="5" t="s">
        <v>31</v>
      </c>
      <c r="E1620" s="5" t="s">
        <v>37</v>
      </c>
      <c r="F1620" s="5">
        <v>3000</v>
      </c>
      <c r="G1620" s="7">
        <v>150</v>
      </c>
      <c r="H1620" s="7">
        <v>30000</v>
      </c>
      <c r="I1620" s="8">
        <v>3.5000000000000003E-2</v>
      </c>
      <c r="J1620" s="9">
        <f>G1620*H1620*(1-I1620)</f>
        <v>4342500</v>
      </c>
      <c r="K1620" s="9">
        <f>J1620*1.16</f>
        <v>5037300</v>
      </c>
    </row>
    <row r="1621" spans="1:11" outlineLevel="3" x14ac:dyDescent="0.2">
      <c r="A1621" s="6">
        <v>41416</v>
      </c>
      <c r="B1621" s="5" t="s">
        <v>25</v>
      </c>
      <c r="C1621" s="5" t="s">
        <v>12</v>
      </c>
      <c r="D1621" s="5" t="s">
        <v>31</v>
      </c>
      <c r="E1621" s="5" t="s">
        <v>37</v>
      </c>
      <c r="F1621" s="5">
        <v>5000</v>
      </c>
      <c r="G1621" s="7">
        <v>1060</v>
      </c>
      <c r="H1621" s="7">
        <v>5000</v>
      </c>
      <c r="I1621" s="8">
        <v>3.5000000000000003E-2</v>
      </c>
      <c r="J1621" s="9">
        <f>G1621*H1621*(1-I1621)</f>
        <v>5114500</v>
      </c>
      <c r="K1621" s="9">
        <f>J1621*1.16</f>
        <v>5932820</v>
      </c>
    </row>
    <row r="1622" spans="1:11" outlineLevel="3" x14ac:dyDescent="0.2">
      <c r="A1622" s="6">
        <v>41416</v>
      </c>
      <c r="B1622" s="5" t="s">
        <v>25</v>
      </c>
      <c r="C1622" s="5" t="s">
        <v>22</v>
      </c>
      <c r="D1622" s="5" t="s">
        <v>31</v>
      </c>
      <c r="E1622" s="5" t="s">
        <v>37</v>
      </c>
      <c r="F1622" s="5">
        <v>250</v>
      </c>
      <c r="G1622" s="7">
        <v>2195</v>
      </c>
      <c r="H1622" s="7">
        <v>2500</v>
      </c>
      <c r="I1622" s="8">
        <v>3.5000000000000003E-2</v>
      </c>
      <c r="J1622" s="9">
        <f>G1622*H1622*(1-I1622)</f>
        <v>5295437.5</v>
      </c>
      <c r="K1622" s="9">
        <f>J1622*1.16</f>
        <v>6142707.5</v>
      </c>
    </row>
    <row r="1623" spans="1:11" outlineLevel="2" x14ac:dyDescent="0.2">
      <c r="A1623" s="6"/>
      <c r="B1623" s="5" t="s">
        <v>90</v>
      </c>
      <c r="C1623" s="5"/>
      <c r="D1623" s="5"/>
      <c r="E1623" s="5"/>
      <c r="F1623" s="5"/>
      <c r="G1623" s="7"/>
      <c r="H1623" s="7"/>
      <c r="I1623" s="8"/>
      <c r="J1623" s="9">
        <f>SUBTOTAL(9,J1620:J1622)</f>
        <v>14752437.5</v>
      </c>
      <c r="K1623" s="9">
        <f>SUBTOTAL(9,K1620:K1622)</f>
        <v>17112827.5</v>
      </c>
    </row>
    <row r="1624" spans="1:11" outlineLevel="3" x14ac:dyDescent="0.2">
      <c r="A1624" s="6">
        <v>41416</v>
      </c>
      <c r="B1624" s="5" t="s">
        <v>26</v>
      </c>
      <c r="C1624" s="5" t="s">
        <v>16</v>
      </c>
      <c r="D1624" s="5" t="s">
        <v>31</v>
      </c>
      <c r="E1624" s="5" t="s">
        <v>37</v>
      </c>
      <c r="F1624" s="5">
        <v>2000</v>
      </c>
      <c r="G1624" s="7">
        <v>275</v>
      </c>
      <c r="H1624" s="7">
        <v>20000</v>
      </c>
      <c r="I1624" s="8">
        <v>3.5000000000000003E-2</v>
      </c>
      <c r="J1624" s="9">
        <f>G1624*H1624*(1-I1624)</f>
        <v>5307500</v>
      </c>
      <c r="K1624" s="9">
        <f>J1624*1.16</f>
        <v>6156700</v>
      </c>
    </row>
    <row r="1625" spans="1:11" outlineLevel="2" x14ac:dyDescent="0.2">
      <c r="A1625" s="6"/>
      <c r="B1625" s="5" t="s">
        <v>93</v>
      </c>
      <c r="C1625" s="5"/>
      <c r="D1625" s="5"/>
      <c r="E1625" s="5"/>
      <c r="F1625" s="5"/>
      <c r="G1625" s="7"/>
      <c r="H1625" s="7"/>
      <c r="I1625" s="8"/>
      <c r="J1625" s="9">
        <f>SUBTOTAL(9,J1624:J1624)</f>
        <v>5307500</v>
      </c>
      <c r="K1625" s="9">
        <f>SUBTOTAL(9,K1624:K1624)</f>
        <v>6156700</v>
      </c>
    </row>
    <row r="1626" spans="1:11" outlineLevel="3" x14ac:dyDescent="0.2">
      <c r="A1626" s="6">
        <v>41416</v>
      </c>
      <c r="B1626" s="5" t="s">
        <v>25</v>
      </c>
      <c r="C1626" s="5" t="s">
        <v>19</v>
      </c>
      <c r="D1626" s="5" t="s">
        <v>31</v>
      </c>
      <c r="E1626" s="5" t="s">
        <v>37</v>
      </c>
      <c r="F1626" s="5">
        <v>1500</v>
      </c>
      <c r="G1626" s="7">
        <v>395</v>
      </c>
      <c r="H1626" s="7">
        <v>15000</v>
      </c>
      <c r="I1626" s="8">
        <v>3.5000000000000003E-2</v>
      </c>
      <c r="J1626" s="9">
        <f>G1626*H1626*(1-I1626)</f>
        <v>5717625</v>
      </c>
      <c r="K1626" s="9">
        <f>J1626*1.16</f>
        <v>6632445</v>
      </c>
    </row>
    <row r="1627" spans="1:11" outlineLevel="2" x14ac:dyDescent="0.2">
      <c r="A1627" s="6"/>
      <c r="B1627" s="5" t="s">
        <v>90</v>
      </c>
      <c r="C1627" s="5"/>
      <c r="D1627" s="5"/>
      <c r="E1627" s="5"/>
      <c r="F1627" s="5"/>
      <c r="G1627" s="7"/>
      <c r="H1627" s="7"/>
      <c r="I1627" s="8"/>
      <c r="J1627" s="9">
        <f>SUBTOTAL(9,J1626:J1626)</f>
        <v>5717625</v>
      </c>
      <c r="K1627" s="9">
        <f>SUBTOTAL(9,K1626:K1626)</f>
        <v>6632445</v>
      </c>
    </row>
    <row r="1628" spans="1:11" outlineLevel="3" x14ac:dyDescent="0.2">
      <c r="A1628" s="6">
        <v>41416</v>
      </c>
      <c r="B1628" s="5" t="s">
        <v>29</v>
      </c>
      <c r="C1628" s="5" t="s">
        <v>12</v>
      </c>
      <c r="D1628" s="5" t="s">
        <v>31</v>
      </c>
      <c r="E1628" s="5" t="s">
        <v>37</v>
      </c>
      <c r="F1628" s="5">
        <v>500</v>
      </c>
      <c r="G1628" s="7">
        <v>1300</v>
      </c>
      <c r="H1628" s="7">
        <v>5000</v>
      </c>
      <c r="I1628" s="8">
        <v>3.5000000000000003E-2</v>
      </c>
      <c r="J1628" s="9">
        <f>G1628*H1628*(1-I1628)</f>
        <v>6272500</v>
      </c>
      <c r="K1628" s="9">
        <f>J1628*1.16</f>
        <v>7276099.9999999991</v>
      </c>
    </row>
    <row r="1629" spans="1:11" outlineLevel="2" x14ac:dyDescent="0.2">
      <c r="A1629" s="6"/>
      <c r="B1629" s="5" t="s">
        <v>92</v>
      </c>
      <c r="C1629" s="5"/>
      <c r="D1629" s="5"/>
      <c r="E1629" s="5"/>
      <c r="F1629" s="5"/>
      <c r="G1629" s="7"/>
      <c r="H1629" s="7"/>
      <c r="I1629" s="8"/>
      <c r="J1629" s="9">
        <f>SUBTOTAL(9,J1628:J1628)</f>
        <v>6272500</v>
      </c>
      <c r="K1629" s="9">
        <f>SUBTOTAL(9,K1628:K1628)</f>
        <v>7276099.9999999991</v>
      </c>
    </row>
    <row r="1630" spans="1:11" outlineLevel="3" x14ac:dyDescent="0.2">
      <c r="A1630" s="6">
        <v>41416</v>
      </c>
      <c r="B1630" s="5" t="s">
        <v>28</v>
      </c>
      <c r="C1630" s="5" t="s">
        <v>14</v>
      </c>
      <c r="D1630" s="5" t="s">
        <v>31</v>
      </c>
      <c r="E1630" s="5" t="s">
        <v>37</v>
      </c>
      <c r="F1630" s="5">
        <v>2000</v>
      </c>
      <c r="G1630" s="7">
        <v>340</v>
      </c>
      <c r="H1630" s="7">
        <v>20000</v>
      </c>
      <c r="I1630" s="8">
        <v>3.5000000000000003E-2</v>
      </c>
      <c r="J1630" s="9">
        <f>G1630*H1630*(1-I1630)</f>
        <v>6562000</v>
      </c>
      <c r="K1630" s="9">
        <f>J1630*1.16</f>
        <v>7611919.9999999991</v>
      </c>
    </row>
    <row r="1631" spans="1:11" outlineLevel="2" x14ac:dyDescent="0.2">
      <c r="A1631" s="6"/>
      <c r="B1631" s="5" t="s">
        <v>91</v>
      </c>
      <c r="C1631" s="5"/>
      <c r="D1631" s="5"/>
      <c r="E1631" s="5"/>
      <c r="F1631" s="5"/>
      <c r="G1631" s="7"/>
      <c r="H1631" s="7"/>
      <c r="I1631" s="8"/>
      <c r="J1631" s="9">
        <f>SUBTOTAL(9,J1630:J1630)</f>
        <v>6562000</v>
      </c>
      <c r="K1631" s="9">
        <f>SUBTOTAL(9,K1630:K1630)</f>
        <v>7611919.9999999991</v>
      </c>
    </row>
    <row r="1632" spans="1:11" outlineLevel="3" x14ac:dyDescent="0.2">
      <c r="A1632" s="6">
        <v>41416</v>
      </c>
      <c r="B1632" s="5" t="s">
        <v>26</v>
      </c>
      <c r="C1632" s="5" t="s">
        <v>10</v>
      </c>
      <c r="D1632" s="5" t="s">
        <v>31</v>
      </c>
      <c r="E1632" s="5" t="s">
        <v>37</v>
      </c>
      <c r="F1632" s="5">
        <v>5000</v>
      </c>
      <c r="G1632" s="7">
        <v>1475</v>
      </c>
      <c r="H1632" s="7">
        <v>5000</v>
      </c>
      <c r="I1632" s="8">
        <v>3.5000000000000003E-2</v>
      </c>
      <c r="J1632" s="9">
        <f>G1632*H1632*(1-I1632)</f>
        <v>7116875</v>
      </c>
      <c r="K1632" s="9">
        <f>J1632*1.16</f>
        <v>8255574.9999999991</v>
      </c>
    </row>
    <row r="1633" spans="1:11" outlineLevel="2" x14ac:dyDescent="0.2">
      <c r="A1633" s="6"/>
      <c r="B1633" s="5" t="s">
        <v>93</v>
      </c>
      <c r="C1633" s="5"/>
      <c r="D1633" s="5"/>
      <c r="E1633" s="5"/>
      <c r="F1633" s="5"/>
      <c r="G1633" s="7"/>
      <c r="H1633" s="7"/>
      <c r="I1633" s="8"/>
      <c r="J1633" s="9">
        <f>SUBTOTAL(9,J1632:J1632)</f>
        <v>7116875</v>
      </c>
      <c r="K1633" s="9">
        <f>SUBTOTAL(9,K1632:K1632)</f>
        <v>8255574.9999999991</v>
      </c>
    </row>
    <row r="1634" spans="1:11" outlineLevel="3" x14ac:dyDescent="0.2">
      <c r="A1634" s="6">
        <v>41416</v>
      </c>
      <c r="B1634" s="5" t="s">
        <v>28</v>
      </c>
      <c r="C1634" s="5" t="s">
        <v>23</v>
      </c>
      <c r="D1634" s="5" t="s">
        <v>31</v>
      </c>
      <c r="E1634" s="5" t="s">
        <v>37</v>
      </c>
      <c r="F1634" s="5">
        <v>250</v>
      </c>
      <c r="G1634" s="7">
        <v>3035</v>
      </c>
      <c r="H1634" s="7">
        <v>2500</v>
      </c>
      <c r="I1634" s="8">
        <v>3.5000000000000003E-2</v>
      </c>
      <c r="J1634" s="9">
        <f>G1634*H1634*(1-I1634)</f>
        <v>7321937.5</v>
      </c>
      <c r="K1634" s="9">
        <f>J1634*1.16</f>
        <v>8493447.5</v>
      </c>
    </row>
    <row r="1635" spans="1:11" outlineLevel="2" x14ac:dyDescent="0.2">
      <c r="A1635" s="6"/>
      <c r="B1635" s="5" t="s">
        <v>91</v>
      </c>
      <c r="C1635" s="5"/>
      <c r="D1635" s="5"/>
      <c r="E1635" s="5"/>
      <c r="F1635" s="5"/>
      <c r="G1635" s="7"/>
      <c r="H1635" s="7"/>
      <c r="I1635" s="8"/>
      <c r="J1635" s="9">
        <f>SUBTOTAL(9,J1634:J1634)</f>
        <v>7321937.5</v>
      </c>
      <c r="K1635" s="9">
        <f>SUBTOTAL(9,K1634:K1634)</f>
        <v>8493447.5</v>
      </c>
    </row>
    <row r="1636" spans="1:11" outlineLevel="3" x14ac:dyDescent="0.2">
      <c r="A1636" s="6">
        <v>41416</v>
      </c>
      <c r="B1636" s="5" t="s">
        <v>25</v>
      </c>
      <c r="C1636" s="5" t="s">
        <v>10</v>
      </c>
      <c r="D1636" s="5" t="s">
        <v>31</v>
      </c>
      <c r="E1636" s="5" t="s">
        <v>37</v>
      </c>
      <c r="F1636" s="5">
        <v>500</v>
      </c>
      <c r="G1636" s="7">
        <v>1595</v>
      </c>
      <c r="H1636" s="7">
        <v>5000</v>
      </c>
      <c r="I1636" s="8">
        <v>3.5000000000000003E-2</v>
      </c>
      <c r="J1636" s="9">
        <f>G1636*H1636*(1-I1636)</f>
        <v>7695875</v>
      </c>
      <c r="K1636" s="9">
        <f>J1636*1.16</f>
        <v>8927215</v>
      </c>
    </row>
    <row r="1637" spans="1:11" outlineLevel="2" x14ac:dyDescent="0.2">
      <c r="A1637" s="6"/>
      <c r="B1637" s="5" t="s">
        <v>90</v>
      </c>
      <c r="C1637" s="5"/>
      <c r="D1637" s="5"/>
      <c r="E1637" s="5"/>
      <c r="F1637" s="5"/>
      <c r="G1637" s="7"/>
      <c r="H1637" s="7"/>
      <c r="I1637" s="8"/>
      <c r="J1637" s="9">
        <f>SUBTOTAL(9,J1636:J1636)</f>
        <v>7695875</v>
      </c>
      <c r="K1637" s="9">
        <f>SUBTOTAL(9,K1636:K1636)</f>
        <v>8927215</v>
      </c>
    </row>
    <row r="1638" spans="1:11" outlineLevel="3" x14ac:dyDescent="0.2">
      <c r="A1638" s="6">
        <v>41416</v>
      </c>
      <c r="B1638" s="5" t="s">
        <v>27</v>
      </c>
      <c r="C1638" s="5" t="s">
        <v>14</v>
      </c>
      <c r="D1638" s="5" t="s">
        <v>31</v>
      </c>
      <c r="E1638" s="5" t="s">
        <v>37</v>
      </c>
      <c r="F1638" s="5">
        <v>1500</v>
      </c>
      <c r="G1638" s="7">
        <v>580</v>
      </c>
      <c r="H1638" s="7">
        <v>15000</v>
      </c>
      <c r="I1638" s="8">
        <v>3.5000000000000003E-2</v>
      </c>
      <c r="J1638" s="9">
        <f>G1638*H1638*(1-I1638)</f>
        <v>8395500</v>
      </c>
      <c r="K1638" s="9">
        <f>J1638*1.16</f>
        <v>9738780</v>
      </c>
    </row>
    <row r="1639" spans="1:11" outlineLevel="2" x14ac:dyDescent="0.2">
      <c r="A1639" s="6"/>
      <c r="B1639" s="5" t="s">
        <v>89</v>
      </c>
      <c r="C1639" s="5"/>
      <c r="D1639" s="5"/>
      <c r="E1639" s="5"/>
      <c r="F1639" s="5"/>
      <c r="G1639" s="7"/>
      <c r="H1639" s="7"/>
      <c r="I1639" s="8"/>
      <c r="J1639" s="9">
        <f>SUBTOTAL(9,J1638:J1638)</f>
        <v>8395500</v>
      </c>
      <c r="K1639" s="9">
        <f>SUBTOTAL(9,K1638:K1638)</f>
        <v>9738780</v>
      </c>
    </row>
    <row r="1640" spans="1:11" outlineLevel="3" x14ac:dyDescent="0.2">
      <c r="A1640" s="6">
        <v>41416</v>
      </c>
      <c r="B1640" s="5" t="s">
        <v>25</v>
      </c>
      <c r="C1640" s="5" t="s">
        <v>21</v>
      </c>
      <c r="D1640" s="5" t="s">
        <v>31</v>
      </c>
      <c r="E1640" s="5" t="s">
        <v>37</v>
      </c>
      <c r="F1640" s="5">
        <v>1000</v>
      </c>
      <c r="G1640" s="7">
        <v>995</v>
      </c>
      <c r="H1640" s="7">
        <v>10000</v>
      </c>
      <c r="I1640" s="8">
        <v>3.5000000000000003E-2</v>
      </c>
      <c r="J1640" s="9">
        <f>G1640*H1640*(1-I1640)</f>
        <v>9601750</v>
      </c>
      <c r="K1640" s="9">
        <f>J1640*1.16</f>
        <v>11138030</v>
      </c>
    </row>
    <row r="1641" spans="1:11" outlineLevel="2" x14ac:dyDescent="0.2">
      <c r="A1641" s="6"/>
      <c r="B1641" s="5" t="s">
        <v>90</v>
      </c>
      <c r="C1641" s="5"/>
      <c r="D1641" s="5"/>
      <c r="E1641" s="5"/>
      <c r="F1641" s="5"/>
      <c r="G1641" s="7"/>
      <c r="H1641" s="7"/>
      <c r="I1641" s="8"/>
      <c r="J1641" s="9">
        <f>SUBTOTAL(9,J1640:J1640)</f>
        <v>9601750</v>
      </c>
      <c r="K1641" s="9">
        <f>SUBTOTAL(9,K1640:K1640)</f>
        <v>11138030</v>
      </c>
    </row>
    <row r="1642" spans="1:11" outlineLevel="3" x14ac:dyDescent="0.2">
      <c r="A1642" s="6">
        <v>41416</v>
      </c>
      <c r="B1642" s="5" t="s">
        <v>29</v>
      </c>
      <c r="C1642" s="5" t="s">
        <v>22</v>
      </c>
      <c r="D1642" s="5" t="s">
        <v>31</v>
      </c>
      <c r="E1642" s="5" t="s">
        <v>37</v>
      </c>
      <c r="F1642" s="5">
        <v>5000</v>
      </c>
      <c r="G1642" s="7">
        <v>2315</v>
      </c>
      <c r="H1642" s="7">
        <v>5000</v>
      </c>
      <c r="I1642" s="8">
        <v>3.5000000000000003E-2</v>
      </c>
      <c r="J1642" s="9">
        <f>G1642*H1642*(1-I1642)</f>
        <v>11169875</v>
      </c>
      <c r="K1642" s="9">
        <f>J1642*1.16</f>
        <v>12957055</v>
      </c>
    </row>
    <row r="1643" spans="1:11" outlineLevel="2" x14ac:dyDescent="0.2">
      <c r="A1643" s="6"/>
      <c r="B1643" s="5" t="s">
        <v>92</v>
      </c>
      <c r="C1643" s="5"/>
      <c r="D1643" s="5"/>
      <c r="E1643" s="5"/>
      <c r="F1643" s="5"/>
      <c r="G1643" s="7"/>
      <c r="H1643" s="7"/>
      <c r="I1643" s="8"/>
      <c r="J1643" s="9">
        <f>SUBTOTAL(9,J1642:J1642)</f>
        <v>11169875</v>
      </c>
      <c r="K1643" s="9">
        <f>SUBTOTAL(9,K1642:K1642)</f>
        <v>12957055</v>
      </c>
    </row>
    <row r="1644" spans="1:11" outlineLevel="3" x14ac:dyDescent="0.2">
      <c r="A1644" s="6">
        <v>41416</v>
      </c>
      <c r="B1644" s="5" t="s">
        <v>28</v>
      </c>
      <c r="C1644" s="5" t="s">
        <v>13</v>
      </c>
      <c r="D1644" s="5" t="s">
        <v>31</v>
      </c>
      <c r="E1644" s="5" t="s">
        <v>37</v>
      </c>
      <c r="F1644" s="5">
        <v>500</v>
      </c>
      <c r="G1644" s="7">
        <v>2435</v>
      </c>
      <c r="H1644" s="7">
        <v>5000</v>
      </c>
      <c r="I1644" s="8">
        <v>3.5000000000000003E-2</v>
      </c>
      <c r="J1644" s="9">
        <f>G1644*H1644*(1-I1644)</f>
        <v>11748875</v>
      </c>
      <c r="K1644" s="9">
        <f>J1644*1.16</f>
        <v>13628694.999999998</v>
      </c>
    </row>
    <row r="1645" spans="1:11" outlineLevel="2" x14ac:dyDescent="0.2">
      <c r="A1645" s="6"/>
      <c r="B1645" s="5" t="s">
        <v>91</v>
      </c>
      <c r="C1645" s="5"/>
      <c r="D1645" s="5"/>
      <c r="E1645" s="5"/>
      <c r="F1645" s="5"/>
      <c r="G1645" s="7"/>
      <c r="H1645" s="7"/>
      <c r="I1645" s="8"/>
      <c r="J1645" s="9">
        <f>SUBTOTAL(9,J1644:J1644)</f>
        <v>11748875</v>
      </c>
      <c r="K1645" s="9">
        <f>SUBTOTAL(9,K1644:K1644)</f>
        <v>13628694.999999998</v>
      </c>
    </row>
    <row r="1646" spans="1:11" outlineLevel="3" x14ac:dyDescent="0.2">
      <c r="A1646" s="6">
        <v>41416</v>
      </c>
      <c r="B1646" s="5" t="s">
        <v>27</v>
      </c>
      <c r="C1646" s="5" t="s">
        <v>23</v>
      </c>
      <c r="D1646" s="5" t="s">
        <v>31</v>
      </c>
      <c r="E1646" s="5" t="s">
        <v>37</v>
      </c>
      <c r="F1646" s="5">
        <v>5000</v>
      </c>
      <c r="G1646" s="7">
        <v>3155</v>
      </c>
      <c r="H1646" s="7">
        <v>5000</v>
      </c>
      <c r="I1646" s="8">
        <v>3.5000000000000003E-2</v>
      </c>
      <c r="J1646" s="9">
        <f>G1646*H1646*(1-I1646)</f>
        <v>15222875</v>
      </c>
      <c r="K1646" s="9">
        <f>J1646*1.16</f>
        <v>17658535</v>
      </c>
    </row>
    <row r="1647" spans="1:11" outlineLevel="2" x14ac:dyDescent="0.2">
      <c r="A1647" s="6"/>
      <c r="B1647" s="5" t="s">
        <v>89</v>
      </c>
      <c r="C1647" s="5"/>
      <c r="D1647" s="5"/>
      <c r="E1647" s="5"/>
      <c r="F1647" s="5"/>
      <c r="G1647" s="7"/>
      <c r="H1647" s="7"/>
      <c r="I1647" s="8"/>
      <c r="J1647" s="9">
        <f>SUBTOTAL(9,J1646:J1646)</f>
        <v>15222875</v>
      </c>
      <c r="K1647" s="9">
        <f>SUBTOTAL(9,K1646:K1646)</f>
        <v>17658535</v>
      </c>
    </row>
    <row r="1648" spans="1:11" outlineLevel="3" x14ac:dyDescent="0.2">
      <c r="A1648" s="6">
        <v>41416</v>
      </c>
      <c r="B1648" s="5" t="s">
        <v>26</v>
      </c>
      <c r="C1648" s="5" t="s">
        <v>23</v>
      </c>
      <c r="D1648" s="5" t="s">
        <v>31</v>
      </c>
      <c r="E1648" s="5" t="s">
        <v>37</v>
      </c>
      <c r="F1648" s="5">
        <v>500</v>
      </c>
      <c r="G1648" s="7">
        <v>3275</v>
      </c>
      <c r="H1648" s="7">
        <v>5000</v>
      </c>
      <c r="I1648" s="8">
        <v>3.5000000000000003E-2</v>
      </c>
      <c r="J1648" s="9">
        <f>G1648*H1648*(1-I1648)</f>
        <v>15801875</v>
      </c>
      <c r="K1648" s="9">
        <f>J1648*1.16</f>
        <v>18330175</v>
      </c>
    </row>
    <row r="1649" spans="1:11" outlineLevel="2" x14ac:dyDescent="0.2">
      <c r="A1649" s="6"/>
      <c r="B1649" s="5" t="s">
        <v>93</v>
      </c>
      <c r="C1649" s="5"/>
      <c r="D1649" s="5"/>
      <c r="E1649" s="5"/>
      <c r="F1649" s="5"/>
      <c r="G1649" s="7"/>
      <c r="H1649" s="7"/>
      <c r="I1649" s="8"/>
      <c r="J1649" s="9">
        <f>SUBTOTAL(9,J1648:J1648)</f>
        <v>15801875</v>
      </c>
      <c r="K1649" s="9">
        <f>SUBTOTAL(9,K1648:K1648)</f>
        <v>18330175</v>
      </c>
    </row>
    <row r="1650" spans="1:11" outlineLevel="3" x14ac:dyDescent="0.2">
      <c r="A1650" s="6">
        <v>41416</v>
      </c>
      <c r="B1650" s="5" t="s">
        <v>28</v>
      </c>
      <c r="C1650" s="5" t="s">
        <v>18</v>
      </c>
      <c r="D1650" s="5" t="s">
        <v>31</v>
      </c>
      <c r="E1650" s="5" t="s">
        <v>37</v>
      </c>
      <c r="F1650" s="5">
        <v>1000</v>
      </c>
      <c r="G1650" s="7">
        <v>1835</v>
      </c>
      <c r="H1650" s="7">
        <v>10000</v>
      </c>
      <c r="I1650" s="8">
        <v>3.5000000000000003E-2</v>
      </c>
      <c r="J1650" s="9">
        <f>G1650*H1650*(1-I1650)</f>
        <v>17707750</v>
      </c>
      <c r="K1650" s="9">
        <f>J1650*1.16</f>
        <v>20540990</v>
      </c>
    </row>
    <row r="1651" spans="1:11" outlineLevel="3" x14ac:dyDescent="0.2">
      <c r="A1651" s="6">
        <v>41416</v>
      </c>
      <c r="B1651" s="5" t="s">
        <v>28</v>
      </c>
      <c r="C1651" s="5" t="s">
        <v>17</v>
      </c>
      <c r="D1651" s="5" t="s">
        <v>31</v>
      </c>
      <c r="E1651" s="5" t="s">
        <v>37</v>
      </c>
      <c r="F1651" s="5">
        <v>1500</v>
      </c>
      <c r="G1651" s="7">
        <v>1235</v>
      </c>
      <c r="H1651" s="7">
        <v>15000</v>
      </c>
      <c r="I1651" s="8">
        <v>3.5000000000000003E-2</v>
      </c>
      <c r="J1651" s="9">
        <f>G1651*H1651*(1-I1651)</f>
        <v>17876625</v>
      </c>
      <c r="K1651" s="9">
        <f>J1651*1.16</f>
        <v>20736885</v>
      </c>
    </row>
    <row r="1652" spans="1:11" outlineLevel="2" x14ac:dyDescent="0.2">
      <c r="A1652" s="6"/>
      <c r="B1652" s="5" t="s">
        <v>91</v>
      </c>
      <c r="C1652" s="5"/>
      <c r="D1652" s="5"/>
      <c r="E1652" s="5"/>
      <c r="F1652" s="5"/>
      <c r="G1652" s="7"/>
      <c r="H1652" s="7"/>
      <c r="I1652" s="8"/>
      <c r="J1652" s="9">
        <f>SUBTOTAL(9,J1650:J1651)</f>
        <v>35584375</v>
      </c>
      <c r="K1652" s="9">
        <f>SUBTOTAL(9,K1650:K1651)</f>
        <v>41277875</v>
      </c>
    </row>
    <row r="1653" spans="1:11" outlineLevel="3" x14ac:dyDescent="0.2">
      <c r="A1653" s="6">
        <v>41416</v>
      </c>
      <c r="B1653" s="5" t="s">
        <v>29</v>
      </c>
      <c r="C1653" s="5" t="s">
        <v>17</v>
      </c>
      <c r="D1653" s="5" t="s">
        <v>31</v>
      </c>
      <c r="E1653" s="5" t="s">
        <v>37</v>
      </c>
      <c r="F1653" s="5">
        <v>2000</v>
      </c>
      <c r="G1653" s="7">
        <v>1115</v>
      </c>
      <c r="H1653" s="7">
        <v>20000</v>
      </c>
      <c r="I1653" s="8">
        <v>3.5000000000000003E-2</v>
      </c>
      <c r="J1653" s="9">
        <f>G1653*H1653*(1-I1653)</f>
        <v>21519500</v>
      </c>
      <c r="K1653" s="9">
        <f>J1653*1.16</f>
        <v>24962620</v>
      </c>
    </row>
    <row r="1654" spans="1:11" outlineLevel="2" x14ac:dyDescent="0.2">
      <c r="A1654" s="6"/>
      <c r="B1654" s="5" t="s">
        <v>92</v>
      </c>
      <c r="C1654" s="5"/>
      <c r="D1654" s="5"/>
      <c r="E1654" s="5"/>
      <c r="F1654" s="5"/>
      <c r="G1654" s="7"/>
      <c r="H1654" s="7"/>
      <c r="I1654" s="8"/>
      <c r="J1654" s="9">
        <f>SUBTOTAL(9,J1653:J1653)</f>
        <v>21519500</v>
      </c>
      <c r="K1654" s="9">
        <f>SUBTOTAL(9,K1653:K1653)</f>
        <v>24962620</v>
      </c>
    </row>
    <row r="1655" spans="1:11" outlineLevel="3" x14ac:dyDescent="0.2">
      <c r="A1655" s="6">
        <v>41416</v>
      </c>
      <c r="B1655" s="5" t="s">
        <v>26</v>
      </c>
      <c r="C1655" s="5" t="s">
        <v>21</v>
      </c>
      <c r="D1655" s="5" t="s">
        <v>31</v>
      </c>
      <c r="E1655" s="5" t="s">
        <v>37</v>
      </c>
      <c r="F1655" s="5">
        <v>3000</v>
      </c>
      <c r="G1655" s="7">
        <v>875</v>
      </c>
      <c r="H1655" s="7">
        <v>30000</v>
      </c>
      <c r="I1655" s="8">
        <v>3.5000000000000003E-2</v>
      </c>
      <c r="J1655" s="9">
        <f>G1655*H1655*(1-I1655)</f>
        <v>25331250</v>
      </c>
      <c r="K1655" s="9">
        <f>J1655*1.16</f>
        <v>29384249.999999996</v>
      </c>
    </row>
    <row r="1656" spans="1:11" outlineLevel="3" x14ac:dyDescent="0.2">
      <c r="A1656" s="6">
        <v>41416</v>
      </c>
      <c r="B1656" s="5" t="s">
        <v>26</v>
      </c>
      <c r="C1656" s="5" t="s">
        <v>13</v>
      </c>
      <c r="D1656" s="5" t="s">
        <v>31</v>
      </c>
      <c r="E1656" s="5" t="s">
        <v>37</v>
      </c>
      <c r="F1656" s="5">
        <v>1000</v>
      </c>
      <c r="G1656" s="7">
        <v>2675</v>
      </c>
      <c r="H1656" s="7">
        <v>10000</v>
      </c>
      <c r="I1656" s="8">
        <v>3.5000000000000003E-2</v>
      </c>
      <c r="J1656" s="9">
        <f>G1656*H1656*(1-I1656)</f>
        <v>25813750</v>
      </c>
      <c r="K1656" s="9">
        <f>J1656*1.16</f>
        <v>29943949.999999996</v>
      </c>
    </row>
    <row r="1657" spans="1:11" outlineLevel="3" x14ac:dyDescent="0.2">
      <c r="A1657" s="6">
        <v>41416</v>
      </c>
      <c r="B1657" s="5" t="s">
        <v>26</v>
      </c>
      <c r="C1657" s="5" t="s">
        <v>22</v>
      </c>
      <c r="D1657" s="5" t="s">
        <v>31</v>
      </c>
      <c r="E1657" s="5" t="s">
        <v>37</v>
      </c>
      <c r="F1657" s="5">
        <v>1500</v>
      </c>
      <c r="G1657" s="7">
        <v>2075</v>
      </c>
      <c r="H1657" s="7">
        <v>15000</v>
      </c>
      <c r="I1657" s="8">
        <v>3.5000000000000003E-2</v>
      </c>
      <c r="J1657" s="9">
        <f>G1657*H1657*(1-I1657)</f>
        <v>30035625</v>
      </c>
      <c r="K1657" s="9">
        <f>J1657*1.16</f>
        <v>34841325</v>
      </c>
    </row>
    <row r="1658" spans="1:11" outlineLevel="2" x14ac:dyDescent="0.2">
      <c r="A1658" s="6"/>
      <c r="B1658" s="5" t="s">
        <v>93</v>
      </c>
      <c r="C1658" s="5"/>
      <c r="D1658" s="5"/>
      <c r="E1658" s="5"/>
      <c r="F1658" s="5"/>
      <c r="G1658" s="7"/>
      <c r="H1658" s="7"/>
      <c r="I1658" s="8"/>
      <c r="J1658" s="9">
        <f>SUBTOTAL(9,J1655:J1657)</f>
        <v>81180625</v>
      </c>
      <c r="K1658" s="9">
        <f>SUBTOTAL(9,K1655:K1657)</f>
        <v>94169525</v>
      </c>
    </row>
    <row r="1659" spans="1:11" outlineLevel="3" x14ac:dyDescent="0.2">
      <c r="A1659" s="6">
        <v>41416</v>
      </c>
      <c r="B1659" s="5" t="s">
        <v>27</v>
      </c>
      <c r="C1659" s="5" t="s">
        <v>18</v>
      </c>
      <c r="D1659" s="5" t="s">
        <v>31</v>
      </c>
      <c r="E1659" s="5" t="s">
        <v>37</v>
      </c>
      <c r="F1659" s="5">
        <v>2000</v>
      </c>
      <c r="G1659" s="7">
        <v>1955</v>
      </c>
      <c r="H1659" s="7">
        <v>20000</v>
      </c>
      <c r="I1659" s="8">
        <v>3.5000000000000003E-2</v>
      </c>
      <c r="J1659" s="9">
        <f>G1659*H1659*(1-I1659)</f>
        <v>37731500</v>
      </c>
      <c r="K1659" s="9">
        <f>J1659*1.16</f>
        <v>43768540</v>
      </c>
    </row>
    <row r="1660" spans="1:11" outlineLevel="2" x14ac:dyDescent="0.2">
      <c r="A1660" s="6"/>
      <c r="B1660" s="5" t="s">
        <v>89</v>
      </c>
      <c r="C1660" s="5"/>
      <c r="D1660" s="5"/>
      <c r="E1660" s="5"/>
      <c r="F1660" s="5"/>
      <c r="G1660" s="7"/>
      <c r="H1660" s="7"/>
      <c r="I1660" s="8"/>
      <c r="J1660" s="9">
        <f>SUBTOTAL(9,J1659:J1659)</f>
        <v>37731500</v>
      </c>
      <c r="K1660" s="9">
        <f>SUBTOTAL(9,K1659:K1659)</f>
        <v>43768540</v>
      </c>
    </row>
    <row r="1661" spans="1:11" outlineLevel="3" x14ac:dyDescent="0.2">
      <c r="A1661" s="6">
        <v>41416</v>
      </c>
      <c r="B1661" s="5" t="s">
        <v>29</v>
      </c>
      <c r="C1661" s="5" t="s">
        <v>24</v>
      </c>
      <c r="D1661" s="5" t="s">
        <v>31</v>
      </c>
      <c r="E1661" s="5" t="s">
        <v>37</v>
      </c>
      <c r="F1661" s="5">
        <v>1500</v>
      </c>
      <c r="G1661" s="7">
        <v>2915</v>
      </c>
      <c r="H1661" s="7">
        <v>15000</v>
      </c>
      <c r="I1661" s="8">
        <v>3.5000000000000003E-2</v>
      </c>
      <c r="J1661" s="9">
        <f>G1661*H1661*(1-I1661)</f>
        <v>42194625</v>
      </c>
      <c r="K1661" s="9">
        <f>J1661*1.16</f>
        <v>48945765</v>
      </c>
    </row>
    <row r="1662" spans="1:11" outlineLevel="2" x14ac:dyDescent="0.2">
      <c r="A1662" s="6"/>
      <c r="B1662" s="5" t="s">
        <v>92</v>
      </c>
      <c r="C1662" s="5"/>
      <c r="D1662" s="5"/>
      <c r="E1662" s="5"/>
      <c r="F1662" s="5"/>
      <c r="G1662" s="7"/>
      <c r="H1662" s="7"/>
      <c r="I1662" s="8"/>
      <c r="J1662" s="9">
        <f>SUBTOTAL(9,J1661:J1661)</f>
        <v>42194625</v>
      </c>
      <c r="K1662" s="9">
        <f>SUBTOTAL(9,K1661:K1661)</f>
        <v>48945765</v>
      </c>
    </row>
    <row r="1663" spans="1:11" outlineLevel="3" x14ac:dyDescent="0.2">
      <c r="A1663" s="6">
        <v>41416</v>
      </c>
      <c r="B1663" s="5" t="s">
        <v>28</v>
      </c>
      <c r="C1663" s="5" t="s">
        <v>12</v>
      </c>
      <c r="D1663" s="5" t="s">
        <v>31</v>
      </c>
      <c r="E1663" s="5" t="s">
        <v>37</v>
      </c>
      <c r="F1663" s="5">
        <v>3000</v>
      </c>
      <c r="G1663" s="7">
        <v>1540</v>
      </c>
      <c r="H1663" s="7">
        <v>30000</v>
      </c>
      <c r="I1663" s="8">
        <v>3.5000000000000003E-2</v>
      </c>
      <c r="J1663" s="9">
        <f>G1663*H1663*(1-I1663)</f>
        <v>44583000</v>
      </c>
      <c r="K1663" s="9">
        <f>J1663*1.16</f>
        <v>51716280</v>
      </c>
    </row>
    <row r="1664" spans="1:11" outlineLevel="2" x14ac:dyDescent="0.2">
      <c r="A1664" s="6"/>
      <c r="B1664" s="5" t="s">
        <v>91</v>
      </c>
      <c r="C1664" s="5"/>
      <c r="D1664" s="5"/>
      <c r="E1664" s="5"/>
      <c r="F1664" s="5"/>
      <c r="G1664" s="7"/>
      <c r="H1664" s="7"/>
      <c r="I1664" s="8"/>
      <c r="J1664" s="9">
        <f>SUBTOTAL(9,J1663:J1663)</f>
        <v>44583000</v>
      </c>
      <c r="K1664" s="9">
        <f>SUBTOTAL(9,K1663:K1663)</f>
        <v>51716280</v>
      </c>
    </row>
    <row r="1665" spans="1:11" outlineLevel="3" x14ac:dyDescent="0.2">
      <c r="A1665" s="6">
        <v>41416</v>
      </c>
      <c r="B1665" s="5" t="s">
        <v>29</v>
      </c>
      <c r="C1665" s="5" t="s">
        <v>18</v>
      </c>
      <c r="D1665" s="5" t="s">
        <v>31</v>
      </c>
      <c r="E1665" s="5" t="s">
        <v>37</v>
      </c>
      <c r="F1665" s="5">
        <v>3000</v>
      </c>
      <c r="G1665" s="7">
        <v>1715</v>
      </c>
      <c r="H1665" s="7">
        <v>30000</v>
      </c>
      <c r="I1665" s="8">
        <v>3.5000000000000003E-2</v>
      </c>
      <c r="J1665" s="9">
        <f>G1665*H1665*(1-I1665)</f>
        <v>49649250</v>
      </c>
      <c r="K1665" s="9">
        <f>J1665*1.16</f>
        <v>57593129.999999993</v>
      </c>
    </row>
    <row r="1666" spans="1:11" outlineLevel="2" x14ac:dyDescent="0.2">
      <c r="A1666" s="6"/>
      <c r="B1666" s="5" t="s">
        <v>92</v>
      </c>
      <c r="C1666" s="5"/>
      <c r="D1666" s="5"/>
      <c r="E1666" s="5"/>
      <c r="F1666" s="5"/>
      <c r="G1666" s="7"/>
      <c r="H1666" s="7"/>
      <c r="I1666" s="8"/>
      <c r="J1666" s="9">
        <f>SUBTOTAL(9,J1665:J1665)</f>
        <v>49649250</v>
      </c>
      <c r="K1666" s="9">
        <f>SUBTOTAL(9,K1665:K1665)</f>
        <v>57593129.999999993</v>
      </c>
    </row>
    <row r="1667" spans="1:11" outlineLevel="3" x14ac:dyDescent="0.2">
      <c r="A1667" s="6">
        <v>41416</v>
      </c>
      <c r="B1667" s="5" t="s">
        <v>25</v>
      </c>
      <c r="C1667" s="5" t="s">
        <v>24</v>
      </c>
      <c r="D1667" s="5" t="s">
        <v>31</v>
      </c>
      <c r="E1667" s="5" t="s">
        <v>37</v>
      </c>
      <c r="F1667" s="5">
        <v>2000</v>
      </c>
      <c r="G1667" s="7">
        <v>2795</v>
      </c>
      <c r="H1667" s="7">
        <v>20000</v>
      </c>
      <c r="I1667" s="8">
        <v>3.5000000000000003E-2</v>
      </c>
      <c r="J1667" s="9">
        <f>G1667*H1667*(1-I1667)</f>
        <v>53943500</v>
      </c>
      <c r="K1667" s="9">
        <f>J1667*1.16</f>
        <v>62574459.999999993</v>
      </c>
    </row>
    <row r="1668" spans="1:11" outlineLevel="2" x14ac:dyDescent="0.2">
      <c r="A1668" s="6"/>
      <c r="B1668" s="5" t="s">
        <v>90</v>
      </c>
      <c r="C1668" s="5"/>
      <c r="D1668" s="5"/>
      <c r="E1668" s="5"/>
      <c r="F1668" s="5"/>
      <c r="G1668" s="7"/>
      <c r="H1668" s="7"/>
      <c r="I1668" s="8"/>
      <c r="J1668" s="9">
        <f>SUBTOTAL(9,J1667:J1667)</f>
        <v>53943500</v>
      </c>
      <c r="K1668" s="9">
        <f>SUBTOTAL(9,K1667:K1667)</f>
        <v>62574459.999999993</v>
      </c>
    </row>
    <row r="1669" spans="1:11" outlineLevel="3" x14ac:dyDescent="0.2">
      <c r="A1669" s="6">
        <v>41416</v>
      </c>
      <c r="B1669" s="5" t="s">
        <v>27</v>
      </c>
      <c r="C1669" s="5" t="s">
        <v>13</v>
      </c>
      <c r="D1669" s="5" t="s">
        <v>31</v>
      </c>
      <c r="E1669" s="5" t="s">
        <v>37</v>
      </c>
      <c r="F1669" s="5">
        <v>3000</v>
      </c>
      <c r="G1669" s="7">
        <v>2555</v>
      </c>
      <c r="H1669" s="7">
        <v>30000</v>
      </c>
      <c r="I1669" s="8">
        <v>3.5000000000000003E-2</v>
      </c>
      <c r="J1669" s="9">
        <f>G1669*H1669*(1-I1669)</f>
        <v>73967250</v>
      </c>
      <c r="K1669" s="9">
        <f>J1669*1.16</f>
        <v>85802010</v>
      </c>
    </row>
    <row r="1670" spans="1:11" outlineLevel="2" x14ac:dyDescent="0.2">
      <c r="A1670" s="6"/>
      <c r="B1670" s="5" t="s">
        <v>89</v>
      </c>
      <c r="C1670" s="5"/>
      <c r="D1670" s="5"/>
      <c r="E1670" s="5"/>
      <c r="F1670" s="5"/>
      <c r="G1670" s="7"/>
      <c r="H1670" s="7"/>
      <c r="I1670" s="8"/>
      <c r="J1670" s="9">
        <f>SUBTOTAL(9,J1669:J1669)</f>
        <v>73967250</v>
      </c>
      <c r="K1670" s="9">
        <f>SUBTOTAL(9,K1669:K1669)</f>
        <v>85802010</v>
      </c>
    </row>
    <row r="1671" spans="1:11" outlineLevel="1" x14ac:dyDescent="0.2">
      <c r="A1671" s="6" t="s">
        <v>85</v>
      </c>
      <c r="B1671" s="5"/>
      <c r="C1671" s="5"/>
      <c r="D1671" s="5"/>
      <c r="E1671" s="5"/>
      <c r="F1671" s="5"/>
      <c r="G1671" s="7"/>
      <c r="H1671" s="7"/>
      <c r="I1671" s="8"/>
      <c r="J1671" s="9">
        <f>SUBTOTAL(9,J1597:J1669)</f>
        <v>593257875</v>
      </c>
      <c r="K1671" s="9">
        <f>SUBTOTAL(9,K1597:K1669)</f>
        <v>688179135</v>
      </c>
    </row>
    <row r="1672" spans="1:11" outlineLevel="3" x14ac:dyDescent="0.2">
      <c r="A1672" s="6">
        <v>41417</v>
      </c>
      <c r="B1672" s="5" t="s">
        <v>27</v>
      </c>
      <c r="C1672" s="5" t="s">
        <v>11</v>
      </c>
      <c r="D1672" s="5" t="s">
        <v>32</v>
      </c>
      <c r="E1672" s="5" t="s">
        <v>38</v>
      </c>
      <c r="F1672" s="5">
        <v>250</v>
      </c>
      <c r="G1672" s="7">
        <v>100</v>
      </c>
      <c r="H1672" s="7">
        <v>2500</v>
      </c>
      <c r="I1672" s="8">
        <v>0.04</v>
      </c>
      <c r="J1672" s="9">
        <f>G1672*H1672*(1-I1672)</f>
        <v>240000</v>
      </c>
      <c r="K1672" s="9">
        <f>J1672*1.16</f>
        <v>278400</v>
      </c>
    </row>
    <row r="1673" spans="1:11" outlineLevel="2" x14ac:dyDescent="0.2">
      <c r="A1673" s="6"/>
      <c r="B1673" s="5" t="s">
        <v>89</v>
      </c>
      <c r="C1673" s="5"/>
      <c r="D1673" s="5"/>
      <c r="E1673" s="5"/>
      <c r="F1673" s="5"/>
      <c r="G1673" s="7"/>
      <c r="H1673" s="7"/>
      <c r="I1673" s="8"/>
      <c r="J1673" s="9">
        <f>SUBTOTAL(9,J1672:J1672)</f>
        <v>240000</v>
      </c>
      <c r="K1673" s="9">
        <f>SUBTOTAL(9,K1672:K1672)</f>
        <v>278400</v>
      </c>
    </row>
    <row r="1674" spans="1:11" outlineLevel="3" x14ac:dyDescent="0.2">
      <c r="A1674" s="6">
        <v>41417</v>
      </c>
      <c r="B1674" s="5" t="s">
        <v>29</v>
      </c>
      <c r="C1674" s="5" t="s">
        <v>15</v>
      </c>
      <c r="D1674" s="5" t="s">
        <v>32</v>
      </c>
      <c r="E1674" s="5" t="s">
        <v>38</v>
      </c>
      <c r="F1674" s="5">
        <v>2000</v>
      </c>
      <c r="G1674" s="7">
        <v>20</v>
      </c>
      <c r="H1674" s="7">
        <v>20000</v>
      </c>
      <c r="I1674" s="8">
        <v>0.04</v>
      </c>
      <c r="J1674" s="9">
        <f>G1674*H1674*(1-I1674)</f>
        <v>384000</v>
      </c>
      <c r="K1674" s="9">
        <f>J1674*1.16</f>
        <v>445439.99999999994</v>
      </c>
    </row>
    <row r="1675" spans="1:11" outlineLevel="2" x14ac:dyDescent="0.2">
      <c r="A1675" s="6"/>
      <c r="B1675" s="5" t="s">
        <v>92</v>
      </c>
      <c r="C1675" s="5"/>
      <c r="D1675" s="5"/>
      <c r="E1675" s="5"/>
      <c r="F1675" s="5"/>
      <c r="G1675" s="7"/>
      <c r="H1675" s="7"/>
      <c r="I1675" s="8"/>
      <c r="J1675" s="9">
        <f>SUBTOTAL(9,J1674:J1674)</f>
        <v>384000</v>
      </c>
      <c r="K1675" s="9">
        <f>SUBTOTAL(9,K1674:K1674)</f>
        <v>445439.99999999994</v>
      </c>
    </row>
    <row r="1676" spans="1:11" outlineLevel="3" x14ac:dyDescent="0.2">
      <c r="A1676" s="6">
        <v>41417</v>
      </c>
      <c r="B1676" s="5" t="s">
        <v>27</v>
      </c>
      <c r="C1676" s="5" t="s">
        <v>20</v>
      </c>
      <c r="D1676" s="5" t="s">
        <v>32</v>
      </c>
      <c r="E1676" s="5" t="s">
        <v>38</v>
      </c>
      <c r="F1676" s="5">
        <v>500</v>
      </c>
      <c r="G1676" s="7">
        <v>100</v>
      </c>
      <c r="H1676" s="7">
        <v>5000</v>
      </c>
      <c r="I1676" s="8">
        <v>0.04</v>
      </c>
      <c r="J1676" s="9">
        <f>G1676*H1676*(1-I1676)</f>
        <v>480000</v>
      </c>
      <c r="K1676" s="9">
        <f>J1676*1.16</f>
        <v>556800</v>
      </c>
    </row>
    <row r="1677" spans="1:11" outlineLevel="2" x14ac:dyDescent="0.2">
      <c r="A1677" s="6"/>
      <c r="B1677" s="5" t="s">
        <v>89</v>
      </c>
      <c r="C1677" s="5"/>
      <c r="D1677" s="5"/>
      <c r="E1677" s="5"/>
      <c r="F1677" s="5"/>
      <c r="G1677" s="7"/>
      <c r="H1677" s="7"/>
      <c r="I1677" s="8"/>
      <c r="J1677" s="9">
        <f>SUBTOTAL(9,J1676:J1676)</f>
        <v>480000</v>
      </c>
      <c r="K1677" s="9">
        <f>SUBTOTAL(9,K1676:K1676)</f>
        <v>556800</v>
      </c>
    </row>
    <row r="1678" spans="1:11" outlineLevel="3" x14ac:dyDescent="0.2">
      <c r="A1678" s="6">
        <v>41417</v>
      </c>
      <c r="B1678" s="5" t="s">
        <v>25</v>
      </c>
      <c r="C1678" s="5" t="s">
        <v>15</v>
      </c>
      <c r="D1678" s="5" t="s">
        <v>32</v>
      </c>
      <c r="E1678" s="5" t="s">
        <v>38</v>
      </c>
      <c r="F1678" s="5">
        <v>1000</v>
      </c>
      <c r="G1678" s="7">
        <v>50</v>
      </c>
      <c r="H1678" s="7">
        <v>10000</v>
      </c>
      <c r="I1678" s="8">
        <v>0.04</v>
      </c>
      <c r="J1678" s="9">
        <f>G1678*H1678*(1-I1678)</f>
        <v>480000</v>
      </c>
      <c r="K1678" s="9">
        <f>J1678*1.16</f>
        <v>556800</v>
      </c>
    </row>
    <row r="1679" spans="1:11" outlineLevel="3" x14ac:dyDescent="0.2">
      <c r="A1679" s="6">
        <v>41417</v>
      </c>
      <c r="B1679" s="5" t="s">
        <v>25</v>
      </c>
      <c r="C1679" s="5" t="s">
        <v>11</v>
      </c>
      <c r="D1679" s="5" t="s">
        <v>32</v>
      </c>
      <c r="E1679" s="5" t="s">
        <v>38</v>
      </c>
      <c r="F1679" s="5">
        <v>500</v>
      </c>
      <c r="G1679" s="7">
        <v>110</v>
      </c>
      <c r="H1679" s="7">
        <v>5000</v>
      </c>
      <c r="I1679" s="8">
        <v>0.04</v>
      </c>
      <c r="J1679" s="9">
        <f>G1679*H1679*(1-I1679)</f>
        <v>528000</v>
      </c>
      <c r="K1679" s="9">
        <f>J1679*1.16</f>
        <v>612480</v>
      </c>
    </row>
    <row r="1680" spans="1:11" outlineLevel="2" x14ac:dyDescent="0.2">
      <c r="A1680" s="6"/>
      <c r="B1680" s="5" t="s">
        <v>90</v>
      </c>
      <c r="C1680" s="5"/>
      <c r="D1680" s="5"/>
      <c r="E1680" s="5"/>
      <c r="F1680" s="5"/>
      <c r="G1680" s="7"/>
      <c r="H1680" s="7"/>
      <c r="I1680" s="8"/>
      <c r="J1680" s="9">
        <f>SUBTOTAL(9,J1678:J1679)</f>
        <v>1008000</v>
      </c>
      <c r="K1680" s="9">
        <f>SUBTOTAL(9,K1678:K1679)</f>
        <v>1169280</v>
      </c>
    </row>
    <row r="1681" spans="1:11" outlineLevel="3" x14ac:dyDescent="0.2">
      <c r="A1681" s="6">
        <v>41417</v>
      </c>
      <c r="B1681" s="5" t="s">
        <v>28</v>
      </c>
      <c r="C1681" s="5" t="s">
        <v>15</v>
      </c>
      <c r="D1681" s="5" t="s">
        <v>32</v>
      </c>
      <c r="E1681" s="5" t="s">
        <v>38</v>
      </c>
      <c r="F1681" s="5">
        <v>1500</v>
      </c>
      <c r="G1681" s="7">
        <v>40</v>
      </c>
      <c r="H1681" s="7">
        <v>15000</v>
      </c>
      <c r="I1681" s="8">
        <v>0.04</v>
      </c>
      <c r="J1681" s="9">
        <f>G1681*H1681*(1-I1681)</f>
        <v>576000</v>
      </c>
      <c r="K1681" s="9">
        <f>J1681*1.16</f>
        <v>668160</v>
      </c>
    </row>
    <row r="1682" spans="1:11" outlineLevel="3" x14ac:dyDescent="0.2">
      <c r="A1682" s="6">
        <v>41417</v>
      </c>
      <c r="B1682" s="5" t="s">
        <v>28</v>
      </c>
      <c r="C1682" s="5" t="s">
        <v>16</v>
      </c>
      <c r="D1682" s="5" t="s">
        <v>32</v>
      </c>
      <c r="E1682" s="5" t="s">
        <v>38</v>
      </c>
      <c r="F1682" s="5">
        <v>500</v>
      </c>
      <c r="G1682" s="7">
        <v>160</v>
      </c>
      <c r="H1682" s="7">
        <v>5000</v>
      </c>
      <c r="I1682" s="8">
        <v>0.04</v>
      </c>
      <c r="J1682" s="9">
        <f>G1682*H1682*(1-I1682)</f>
        <v>768000</v>
      </c>
      <c r="K1682" s="9">
        <f>J1682*1.16</f>
        <v>890879.99999999988</v>
      </c>
    </row>
    <row r="1683" spans="1:11" outlineLevel="2" x14ac:dyDescent="0.2">
      <c r="A1683" s="6"/>
      <c r="B1683" s="5" t="s">
        <v>91</v>
      </c>
      <c r="C1683" s="5"/>
      <c r="D1683" s="5"/>
      <c r="E1683" s="5"/>
      <c r="F1683" s="5"/>
      <c r="G1683" s="7"/>
      <c r="H1683" s="7"/>
      <c r="I1683" s="8"/>
      <c r="J1683" s="9">
        <f>SUBTOTAL(9,J1681:J1682)</f>
        <v>1344000</v>
      </c>
      <c r="K1683" s="9">
        <f>SUBTOTAL(9,K1681:K1682)</f>
        <v>1559040</v>
      </c>
    </row>
    <row r="1684" spans="1:11" outlineLevel="3" x14ac:dyDescent="0.2">
      <c r="A1684" s="6">
        <v>41417</v>
      </c>
      <c r="B1684" s="5" t="s">
        <v>26</v>
      </c>
      <c r="C1684" s="5" t="s">
        <v>11</v>
      </c>
      <c r="D1684" s="5" t="s">
        <v>32</v>
      </c>
      <c r="E1684" s="5" t="s">
        <v>38</v>
      </c>
      <c r="F1684" s="5">
        <v>5000</v>
      </c>
      <c r="G1684" s="7">
        <v>200</v>
      </c>
      <c r="H1684" s="7">
        <v>5000</v>
      </c>
      <c r="I1684" s="8">
        <v>0.04</v>
      </c>
      <c r="J1684" s="9">
        <f>G1684*H1684*(1-I1684)</f>
        <v>960000</v>
      </c>
      <c r="K1684" s="9">
        <f>J1684*1.16</f>
        <v>1113600</v>
      </c>
    </row>
    <row r="1685" spans="1:11" outlineLevel="2" x14ac:dyDescent="0.2">
      <c r="A1685" s="6"/>
      <c r="B1685" s="5" t="s">
        <v>93</v>
      </c>
      <c r="C1685" s="5"/>
      <c r="D1685" s="5"/>
      <c r="E1685" s="5"/>
      <c r="F1685" s="5"/>
      <c r="G1685" s="7"/>
      <c r="H1685" s="7"/>
      <c r="I1685" s="8"/>
      <c r="J1685" s="9">
        <f>SUBTOTAL(9,J1684:J1684)</f>
        <v>960000</v>
      </c>
      <c r="K1685" s="9">
        <f>SUBTOTAL(9,K1684:K1684)</f>
        <v>1113600</v>
      </c>
    </row>
    <row r="1686" spans="1:11" outlineLevel="3" x14ac:dyDescent="0.2">
      <c r="A1686" s="6">
        <v>41417</v>
      </c>
      <c r="B1686" s="5" t="s">
        <v>28</v>
      </c>
      <c r="C1686" s="5" t="s">
        <v>21</v>
      </c>
      <c r="D1686" s="5" t="s">
        <v>32</v>
      </c>
      <c r="E1686" s="5" t="s">
        <v>38</v>
      </c>
      <c r="F1686" s="5">
        <v>250</v>
      </c>
      <c r="G1686" s="7">
        <v>760</v>
      </c>
      <c r="H1686" s="7">
        <v>2500</v>
      </c>
      <c r="I1686" s="8">
        <v>0.04</v>
      </c>
      <c r="J1686" s="9">
        <f>G1686*H1686*(1-I1686)</f>
        <v>1824000</v>
      </c>
      <c r="K1686" s="9">
        <f>J1686*1.16</f>
        <v>2115840</v>
      </c>
    </row>
    <row r="1687" spans="1:11" outlineLevel="2" x14ac:dyDescent="0.2">
      <c r="A1687" s="6"/>
      <c r="B1687" s="5" t="s">
        <v>91</v>
      </c>
      <c r="C1687" s="5"/>
      <c r="D1687" s="5"/>
      <c r="E1687" s="5"/>
      <c r="F1687" s="5"/>
      <c r="G1687" s="7"/>
      <c r="H1687" s="7"/>
      <c r="I1687" s="8"/>
      <c r="J1687" s="9">
        <f>SUBTOTAL(9,J1686:J1686)</f>
        <v>1824000</v>
      </c>
      <c r="K1687" s="9">
        <f>SUBTOTAL(9,K1686:K1686)</f>
        <v>2115840</v>
      </c>
    </row>
    <row r="1688" spans="1:11" outlineLevel="3" x14ac:dyDescent="0.2">
      <c r="A1688" s="6">
        <v>41417</v>
      </c>
      <c r="B1688" s="5" t="s">
        <v>25</v>
      </c>
      <c r="C1688" s="5" t="s">
        <v>12</v>
      </c>
      <c r="D1688" s="5" t="s">
        <v>32</v>
      </c>
      <c r="E1688" s="5" t="s">
        <v>38</v>
      </c>
      <c r="F1688" s="5">
        <v>250</v>
      </c>
      <c r="G1688" s="7">
        <v>1310</v>
      </c>
      <c r="H1688" s="7">
        <v>2500</v>
      </c>
      <c r="I1688" s="8">
        <v>0.04</v>
      </c>
      <c r="J1688" s="9">
        <f>G1688*H1688*(1-I1688)</f>
        <v>3144000</v>
      </c>
      <c r="K1688" s="9">
        <f>J1688*1.16</f>
        <v>3647039.9999999995</v>
      </c>
    </row>
    <row r="1689" spans="1:11" outlineLevel="2" x14ac:dyDescent="0.2">
      <c r="A1689" s="6"/>
      <c r="B1689" s="5" t="s">
        <v>90</v>
      </c>
      <c r="C1689" s="5"/>
      <c r="D1689" s="5"/>
      <c r="E1689" s="5"/>
      <c r="F1689" s="5"/>
      <c r="G1689" s="7"/>
      <c r="H1689" s="7"/>
      <c r="I1689" s="8"/>
      <c r="J1689" s="9">
        <f>SUBTOTAL(9,J1688:J1688)</f>
        <v>3144000</v>
      </c>
      <c r="K1689" s="9">
        <f>SUBTOTAL(9,K1688:K1688)</f>
        <v>3647039.9999999995</v>
      </c>
    </row>
    <row r="1690" spans="1:11" outlineLevel="3" x14ac:dyDescent="0.2">
      <c r="A1690" s="6">
        <v>41417</v>
      </c>
      <c r="B1690" s="5" t="s">
        <v>26</v>
      </c>
      <c r="C1690" s="5" t="s">
        <v>19</v>
      </c>
      <c r="D1690" s="5" t="s">
        <v>32</v>
      </c>
      <c r="E1690" s="5" t="s">
        <v>38</v>
      </c>
      <c r="F1690" s="5">
        <v>1000</v>
      </c>
      <c r="G1690" s="7">
        <v>400</v>
      </c>
      <c r="H1690" s="7">
        <v>10000</v>
      </c>
      <c r="I1690" s="8">
        <v>0.04</v>
      </c>
      <c r="J1690" s="9">
        <f>G1690*H1690*(1-I1690)</f>
        <v>3840000</v>
      </c>
      <c r="K1690" s="9">
        <f>J1690*1.16</f>
        <v>4454400</v>
      </c>
    </row>
    <row r="1691" spans="1:11" outlineLevel="3" x14ac:dyDescent="0.2">
      <c r="A1691" s="6">
        <v>41417</v>
      </c>
      <c r="B1691" s="5" t="s">
        <v>26</v>
      </c>
      <c r="C1691" s="5" t="s">
        <v>10</v>
      </c>
      <c r="D1691" s="5" t="s">
        <v>32</v>
      </c>
      <c r="E1691" s="5" t="s">
        <v>38</v>
      </c>
      <c r="F1691" s="5">
        <v>250</v>
      </c>
      <c r="G1691" s="7">
        <v>1600</v>
      </c>
      <c r="H1691" s="7">
        <v>2500</v>
      </c>
      <c r="I1691" s="8">
        <v>0.04</v>
      </c>
      <c r="J1691" s="9">
        <f>G1691*H1691*(1-I1691)</f>
        <v>3840000</v>
      </c>
      <c r="K1691" s="9">
        <f>J1691*1.16</f>
        <v>4454400</v>
      </c>
    </row>
    <row r="1692" spans="1:11" outlineLevel="2" x14ac:dyDescent="0.2">
      <c r="A1692" s="6"/>
      <c r="B1692" s="5" t="s">
        <v>93</v>
      </c>
      <c r="C1692" s="5"/>
      <c r="D1692" s="5"/>
      <c r="E1692" s="5"/>
      <c r="F1692" s="5"/>
      <c r="G1692" s="7"/>
      <c r="H1692" s="7"/>
      <c r="I1692" s="8"/>
      <c r="J1692" s="9">
        <f>SUBTOTAL(9,J1690:J1691)</f>
        <v>7680000</v>
      </c>
      <c r="K1692" s="9">
        <f>SUBTOTAL(9,K1690:K1691)</f>
        <v>8908800</v>
      </c>
    </row>
    <row r="1693" spans="1:11" outlineLevel="3" x14ac:dyDescent="0.2">
      <c r="A1693" s="6">
        <v>41417</v>
      </c>
      <c r="B1693" s="5" t="s">
        <v>27</v>
      </c>
      <c r="C1693" s="5" t="s">
        <v>21</v>
      </c>
      <c r="D1693" s="5" t="s">
        <v>32</v>
      </c>
      <c r="E1693" s="5" t="s">
        <v>38</v>
      </c>
      <c r="F1693" s="5">
        <v>5000</v>
      </c>
      <c r="G1693" s="7">
        <v>880</v>
      </c>
      <c r="H1693" s="7">
        <v>5000</v>
      </c>
      <c r="I1693" s="8">
        <v>0.04</v>
      </c>
      <c r="J1693" s="9">
        <f>G1693*H1693*(1-I1693)</f>
        <v>4224000</v>
      </c>
      <c r="K1693" s="9">
        <f>J1693*1.16</f>
        <v>4899840</v>
      </c>
    </row>
    <row r="1694" spans="1:11" outlineLevel="2" x14ac:dyDescent="0.2">
      <c r="A1694" s="6"/>
      <c r="B1694" s="5" t="s">
        <v>89</v>
      </c>
      <c r="C1694" s="5"/>
      <c r="D1694" s="5"/>
      <c r="E1694" s="5"/>
      <c r="F1694" s="5"/>
      <c r="G1694" s="7"/>
      <c r="H1694" s="7"/>
      <c r="I1694" s="8"/>
      <c r="J1694" s="9">
        <f>SUBTOTAL(9,J1693:J1693)</f>
        <v>4224000</v>
      </c>
      <c r="K1694" s="9">
        <f>SUBTOTAL(9,K1693:K1693)</f>
        <v>4899840</v>
      </c>
    </row>
    <row r="1695" spans="1:11" outlineLevel="3" x14ac:dyDescent="0.2">
      <c r="A1695" s="6">
        <v>41417</v>
      </c>
      <c r="B1695" s="5" t="s">
        <v>26</v>
      </c>
      <c r="C1695" s="5" t="s">
        <v>21</v>
      </c>
      <c r="D1695" s="5" t="s">
        <v>32</v>
      </c>
      <c r="E1695" s="5" t="s">
        <v>38</v>
      </c>
      <c r="F1695" s="5">
        <v>500</v>
      </c>
      <c r="G1695" s="7">
        <v>1000</v>
      </c>
      <c r="H1695" s="7">
        <v>5000</v>
      </c>
      <c r="I1695" s="8">
        <v>0.04</v>
      </c>
      <c r="J1695" s="9">
        <f>G1695*H1695*(1-I1695)</f>
        <v>4800000</v>
      </c>
      <c r="K1695" s="9">
        <f>J1695*1.16</f>
        <v>5568000</v>
      </c>
    </row>
    <row r="1696" spans="1:11" outlineLevel="2" x14ac:dyDescent="0.2">
      <c r="A1696" s="6"/>
      <c r="B1696" s="5" t="s">
        <v>93</v>
      </c>
      <c r="C1696" s="5"/>
      <c r="D1696" s="5"/>
      <c r="E1696" s="5"/>
      <c r="F1696" s="5"/>
      <c r="G1696" s="7"/>
      <c r="H1696" s="7"/>
      <c r="I1696" s="8"/>
      <c r="J1696" s="9">
        <f>SUBTOTAL(9,J1695:J1695)</f>
        <v>4800000</v>
      </c>
      <c r="K1696" s="9">
        <f>SUBTOTAL(9,K1695:K1695)</f>
        <v>5568000</v>
      </c>
    </row>
    <row r="1697" spans="1:11" outlineLevel="3" x14ac:dyDescent="0.2">
      <c r="A1697" s="6">
        <v>41417</v>
      </c>
      <c r="B1697" s="5" t="s">
        <v>28</v>
      </c>
      <c r="C1697" s="5" t="s">
        <v>14</v>
      </c>
      <c r="D1697" s="5" t="s">
        <v>32</v>
      </c>
      <c r="E1697" s="5" t="s">
        <v>38</v>
      </c>
      <c r="F1697" s="5">
        <v>1000</v>
      </c>
      <c r="G1697" s="7">
        <v>590</v>
      </c>
      <c r="H1697" s="7">
        <v>10000</v>
      </c>
      <c r="I1697" s="8">
        <v>0.04</v>
      </c>
      <c r="J1697" s="9">
        <f>G1697*H1697*(1-I1697)</f>
        <v>5664000</v>
      </c>
      <c r="K1697" s="9">
        <f>J1697*1.16</f>
        <v>6570240</v>
      </c>
    </row>
    <row r="1698" spans="1:11" outlineLevel="2" x14ac:dyDescent="0.2">
      <c r="A1698" s="6"/>
      <c r="B1698" s="5" t="s">
        <v>91</v>
      </c>
      <c r="C1698" s="5"/>
      <c r="D1698" s="5"/>
      <c r="E1698" s="5"/>
      <c r="F1698" s="5"/>
      <c r="G1698" s="7"/>
      <c r="H1698" s="7"/>
      <c r="I1698" s="8"/>
      <c r="J1698" s="9">
        <f>SUBTOTAL(9,J1697:J1697)</f>
        <v>5664000</v>
      </c>
      <c r="K1698" s="9">
        <f>SUBTOTAL(9,K1697:K1697)</f>
        <v>6570240</v>
      </c>
    </row>
    <row r="1699" spans="1:11" outlineLevel="3" x14ac:dyDescent="0.2">
      <c r="A1699" s="6">
        <v>41417</v>
      </c>
      <c r="B1699" s="5" t="s">
        <v>26</v>
      </c>
      <c r="C1699" s="5" t="s">
        <v>20</v>
      </c>
      <c r="D1699" s="5" t="s">
        <v>32</v>
      </c>
      <c r="E1699" s="5" t="s">
        <v>38</v>
      </c>
      <c r="F1699" s="5">
        <v>3000</v>
      </c>
      <c r="G1699" s="7">
        <v>200</v>
      </c>
      <c r="H1699" s="7">
        <v>30000</v>
      </c>
      <c r="I1699" s="8">
        <v>0.04</v>
      </c>
      <c r="J1699" s="9">
        <f>G1699*H1699*(1-I1699)</f>
        <v>5760000</v>
      </c>
      <c r="K1699" s="9">
        <f>J1699*1.16</f>
        <v>6681600</v>
      </c>
    </row>
    <row r="1700" spans="1:11" outlineLevel="2" x14ac:dyDescent="0.2">
      <c r="A1700" s="6"/>
      <c r="B1700" s="5" t="s">
        <v>93</v>
      </c>
      <c r="C1700" s="5"/>
      <c r="D1700" s="5"/>
      <c r="E1700" s="5"/>
      <c r="F1700" s="5"/>
      <c r="G1700" s="7"/>
      <c r="H1700" s="7"/>
      <c r="I1700" s="8"/>
      <c r="J1700" s="9">
        <f>SUBTOTAL(9,J1699:J1699)</f>
        <v>5760000</v>
      </c>
      <c r="K1700" s="9">
        <f>SUBTOTAL(9,K1699:K1699)</f>
        <v>6681600</v>
      </c>
    </row>
    <row r="1701" spans="1:11" outlineLevel="3" x14ac:dyDescent="0.2">
      <c r="A1701" s="6">
        <v>41417</v>
      </c>
      <c r="B1701" s="5" t="s">
        <v>29</v>
      </c>
      <c r="C1701" s="5" t="s">
        <v>13</v>
      </c>
      <c r="D1701" s="5" t="s">
        <v>32</v>
      </c>
      <c r="E1701" s="5" t="s">
        <v>38</v>
      </c>
      <c r="F1701" s="5">
        <v>250</v>
      </c>
      <c r="G1701" s="7">
        <v>2440</v>
      </c>
      <c r="H1701" s="7">
        <v>2500</v>
      </c>
      <c r="I1701" s="8">
        <v>0.04</v>
      </c>
      <c r="J1701" s="9">
        <f>G1701*H1701*(1-I1701)</f>
        <v>5856000</v>
      </c>
      <c r="K1701" s="9">
        <f>J1701*1.16</f>
        <v>6792959.9999999991</v>
      </c>
    </row>
    <row r="1702" spans="1:11" outlineLevel="3" x14ac:dyDescent="0.2">
      <c r="A1702" s="6">
        <v>41417</v>
      </c>
      <c r="B1702" s="5" t="s">
        <v>29</v>
      </c>
      <c r="C1702" s="5" t="s">
        <v>16</v>
      </c>
      <c r="D1702" s="5" t="s">
        <v>32</v>
      </c>
      <c r="E1702" s="5" t="s">
        <v>38</v>
      </c>
      <c r="F1702" s="5">
        <v>5000</v>
      </c>
      <c r="G1702" s="7">
        <v>1550</v>
      </c>
      <c r="H1702" s="7">
        <v>5000</v>
      </c>
      <c r="I1702" s="8">
        <v>0.04</v>
      </c>
      <c r="J1702" s="9">
        <f>G1702*H1702*(1-I1702)</f>
        <v>7440000</v>
      </c>
      <c r="K1702" s="9">
        <f>J1702*1.16</f>
        <v>8630400</v>
      </c>
    </row>
    <row r="1703" spans="1:11" outlineLevel="2" x14ac:dyDescent="0.2">
      <c r="A1703" s="6"/>
      <c r="B1703" s="5" t="s">
        <v>92</v>
      </c>
      <c r="C1703" s="5"/>
      <c r="D1703" s="5"/>
      <c r="E1703" s="5"/>
      <c r="F1703" s="5"/>
      <c r="G1703" s="7"/>
      <c r="H1703" s="7"/>
      <c r="I1703" s="8"/>
      <c r="J1703" s="9">
        <f>SUBTOTAL(9,J1701:J1702)</f>
        <v>13296000</v>
      </c>
      <c r="K1703" s="9">
        <f>SUBTOTAL(9,K1701:K1702)</f>
        <v>15423360</v>
      </c>
    </row>
    <row r="1704" spans="1:11" outlineLevel="3" x14ac:dyDescent="0.2">
      <c r="A1704" s="6">
        <v>41417</v>
      </c>
      <c r="B1704" s="5" t="s">
        <v>27</v>
      </c>
      <c r="C1704" s="5" t="s">
        <v>23</v>
      </c>
      <c r="D1704" s="5" t="s">
        <v>32</v>
      </c>
      <c r="E1704" s="5" t="s">
        <v>38</v>
      </c>
      <c r="F1704" s="5">
        <v>250</v>
      </c>
      <c r="G1704" s="7">
        <v>3280</v>
      </c>
      <c r="H1704" s="7">
        <v>2500</v>
      </c>
      <c r="I1704" s="8">
        <v>0.04</v>
      </c>
      <c r="J1704" s="9">
        <f>G1704*H1704*(1-I1704)</f>
        <v>7872000</v>
      </c>
      <c r="K1704" s="9">
        <f>J1704*1.16</f>
        <v>9131520</v>
      </c>
    </row>
    <row r="1705" spans="1:11" outlineLevel="3" x14ac:dyDescent="0.2">
      <c r="A1705" s="6">
        <v>41417</v>
      </c>
      <c r="B1705" s="5" t="s">
        <v>27</v>
      </c>
      <c r="C1705" s="5" t="s">
        <v>16</v>
      </c>
      <c r="D1705" s="5" t="s">
        <v>32</v>
      </c>
      <c r="E1705" s="5" t="s">
        <v>38</v>
      </c>
      <c r="F1705" s="5">
        <v>3000</v>
      </c>
      <c r="G1705" s="7">
        <v>280</v>
      </c>
      <c r="H1705" s="7">
        <v>30000</v>
      </c>
      <c r="I1705" s="8">
        <v>0.04</v>
      </c>
      <c r="J1705" s="9">
        <f>G1705*H1705*(1-I1705)</f>
        <v>8064000</v>
      </c>
      <c r="K1705" s="9">
        <f>J1705*1.16</f>
        <v>9354240</v>
      </c>
    </row>
    <row r="1706" spans="1:11" outlineLevel="2" x14ac:dyDescent="0.2">
      <c r="A1706" s="6"/>
      <c r="B1706" s="5" t="s">
        <v>89</v>
      </c>
      <c r="C1706" s="5"/>
      <c r="D1706" s="5"/>
      <c r="E1706" s="5"/>
      <c r="F1706" s="5"/>
      <c r="G1706" s="7"/>
      <c r="H1706" s="7"/>
      <c r="I1706" s="8"/>
      <c r="J1706" s="9">
        <f>SUBTOTAL(9,J1704:J1705)</f>
        <v>15936000</v>
      </c>
      <c r="K1706" s="9">
        <f>SUBTOTAL(9,K1704:K1705)</f>
        <v>18485760</v>
      </c>
    </row>
    <row r="1707" spans="1:11" outlineLevel="3" x14ac:dyDescent="0.2">
      <c r="A1707" s="6">
        <v>41417</v>
      </c>
      <c r="B1707" s="5" t="s">
        <v>25</v>
      </c>
      <c r="C1707" s="5" t="s">
        <v>18</v>
      </c>
      <c r="D1707" s="5" t="s">
        <v>32</v>
      </c>
      <c r="E1707" s="5" t="s">
        <v>38</v>
      </c>
      <c r="F1707" s="5">
        <v>5000</v>
      </c>
      <c r="G1707" s="7">
        <v>1720</v>
      </c>
      <c r="H1707" s="7">
        <v>5000</v>
      </c>
      <c r="I1707" s="8">
        <v>0.04</v>
      </c>
      <c r="J1707" s="9">
        <f>G1707*H1707*(1-I1707)</f>
        <v>8256000</v>
      </c>
      <c r="K1707" s="9">
        <f>J1707*1.16</f>
        <v>9576960</v>
      </c>
    </row>
    <row r="1708" spans="1:11" outlineLevel="2" x14ac:dyDescent="0.2">
      <c r="A1708" s="6"/>
      <c r="B1708" s="5" t="s">
        <v>90</v>
      </c>
      <c r="C1708" s="5"/>
      <c r="D1708" s="5"/>
      <c r="E1708" s="5"/>
      <c r="F1708" s="5"/>
      <c r="G1708" s="7"/>
      <c r="H1708" s="7"/>
      <c r="I1708" s="8"/>
      <c r="J1708" s="9">
        <f>SUBTOTAL(9,J1707:J1707)</f>
        <v>8256000</v>
      </c>
      <c r="K1708" s="9">
        <f>SUBTOTAL(9,K1707:K1707)</f>
        <v>9576960</v>
      </c>
    </row>
    <row r="1709" spans="1:11" outlineLevel="3" x14ac:dyDescent="0.2">
      <c r="A1709" s="6">
        <v>41417</v>
      </c>
      <c r="B1709" s="5" t="s">
        <v>29</v>
      </c>
      <c r="C1709" s="5" t="s">
        <v>18</v>
      </c>
      <c r="D1709" s="5" t="s">
        <v>32</v>
      </c>
      <c r="E1709" s="5" t="s">
        <v>38</v>
      </c>
      <c r="F1709" s="5">
        <v>500</v>
      </c>
      <c r="G1709" s="7">
        <v>1840</v>
      </c>
      <c r="H1709" s="7">
        <v>5000</v>
      </c>
      <c r="I1709" s="8">
        <v>0.04</v>
      </c>
      <c r="J1709" s="9">
        <f>G1709*H1709*(1-I1709)</f>
        <v>8832000</v>
      </c>
      <c r="K1709" s="9">
        <f>J1709*1.16</f>
        <v>10245120</v>
      </c>
    </row>
    <row r="1710" spans="1:11" outlineLevel="3" x14ac:dyDescent="0.2">
      <c r="A1710" s="6">
        <v>41417</v>
      </c>
      <c r="B1710" s="5" t="s">
        <v>29</v>
      </c>
      <c r="C1710" s="5" t="s">
        <v>19</v>
      </c>
      <c r="D1710" s="5" t="s">
        <v>32</v>
      </c>
      <c r="E1710" s="5" t="s">
        <v>38</v>
      </c>
      <c r="F1710" s="5">
        <v>1500</v>
      </c>
      <c r="G1710" s="7">
        <v>640</v>
      </c>
      <c r="H1710" s="7">
        <v>15000</v>
      </c>
      <c r="I1710" s="8">
        <v>0.04</v>
      </c>
      <c r="J1710" s="9">
        <f>G1710*H1710*(1-I1710)</f>
        <v>9216000</v>
      </c>
      <c r="K1710" s="9">
        <f>J1710*1.16</f>
        <v>10690560</v>
      </c>
    </row>
    <row r="1711" spans="1:11" outlineLevel="2" x14ac:dyDescent="0.2">
      <c r="A1711" s="6"/>
      <c r="B1711" s="5" t="s">
        <v>92</v>
      </c>
      <c r="C1711" s="5"/>
      <c r="D1711" s="5"/>
      <c r="E1711" s="5"/>
      <c r="F1711" s="5"/>
      <c r="G1711" s="7"/>
      <c r="H1711" s="7"/>
      <c r="I1711" s="8"/>
      <c r="J1711" s="9">
        <f>SUBTOTAL(9,J1709:J1710)</f>
        <v>18048000</v>
      </c>
      <c r="K1711" s="9">
        <f>SUBTOTAL(9,K1709:K1710)</f>
        <v>20935680</v>
      </c>
    </row>
    <row r="1712" spans="1:11" outlineLevel="3" x14ac:dyDescent="0.2">
      <c r="A1712" s="6">
        <v>41417</v>
      </c>
      <c r="B1712" s="5" t="s">
        <v>25</v>
      </c>
      <c r="C1712" s="5" t="s">
        <v>19</v>
      </c>
      <c r="D1712" s="5" t="s">
        <v>32</v>
      </c>
      <c r="E1712" s="5" t="s">
        <v>38</v>
      </c>
      <c r="F1712" s="5">
        <v>2000</v>
      </c>
      <c r="G1712" s="7">
        <v>520</v>
      </c>
      <c r="H1712" s="7">
        <v>20000</v>
      </c>
      <c r="I1712" s="8">
        <v>0.04</v>
      </c>
      <c r="J1712" s="9">
        <f>G1712*H1712*(1-I1712)</f>
        <v>9984000</v>
      </c>
      <c r="K1712" s="9">
        <f>J1712*1.16</f>
        <v>11581440</v>
      </c>
    </row>
    <row r="1713" spans="1:11" outlineLevel="2" x14ac:dyDescent="0.2">
      <c r="A1713" s="6"/>
      <c r="B1713" s="5" t="s">
        <v>90</v>
      </c>
      <c r="C1713" s="5"/>
      <c r="D1713" s="5"/>
      <c r="E1713" s="5"/>
      <c r="F1713" s="5"/>
      <c r="G1713" s="7"/>
      <c r="H1713" s="7"/>
      <c r="I1713" s="8"/>
      <c r="J1713" s="9">
        <f>SUBTOTAL(9,J1712:J1712)</f>
        <v>9984000</v>
      </c>
      <c r="K1713" s="9">
        <f>SUBTOTAL(9,K1712:K1712)</f>
        <v>11581440</v>
      </c>
    </row>
    <row r="1714" spans="1:11" outlineLevel="3" x14ac:dyDescent="0.2">
      <c r="A1714" s="6">
        <v>41417</v>
      </c>
      <c r="B1714" s="5" t="s">
        <v>29</v>
      </c>
      <c r="C1714" s="5" t="s">
        <v>14</v>
      </c>
      <c r="D1714" s="5" t="s">
        <v>32</v>
      </c>
      <c r="E1714" s="5" t="s">
        <v>38</v>
      </c>
      <c r="F1714" s="5">
        <v>3000</v>
      </c>
      <c r="G1714" s="7">
        <v>350</v>
      </c>
      <c r="H1714" s="7">
        <v>30000</v>
      </c>
      <c r="I1714" s="8">
        <v>0.04</v>
      </c>
      <c r="J1714" s="9">
        <f>G1714*H1714*(1-I1714)</f>
        <v>10080000</v>
      </c>
      <c r="K1714" s="9">
        <f>J1714*1.16</f>
        <v>11692800</v>
      </c>
    </row>
    <row r="1715" spans="1:11" outlineLevel="3" x14ac:dyDescent="0.2">
      <c r="A1715" s="6">
        <v>41417</v>
      </c>
      <c r="B1715" s="5" t="s">
        <v>29</v>
      </c>
      <c r="C1715" s="5" t="s">
        <v>17</v>
      </c>
      <c r="D1715" s="5" t="s">
        <v>32</v>
      </c>
      <c r="E1715" s="5" t="s">
        <v>38</v>
      </c>
      <c r="F1715" s="5">
        <v>1000</v>
      </c>
      <c r="G1715" s="7">
        <v>1240</v>
      </c>
      <c r="H1715" s="7">
        <v>10000</v>
      </c>
      <c r="I1715" s="8">
        <v>0.04</v>
      </c>
      <c r="J1715" s="9">
        <f>G1715*H1715*(1-I1715)</f>
        <v>11904000</v>
      </c>
      <c r="K1715" s="9">
        <f>J1715*1.16</f>
        <v>13808639.999999998</v>
      </c>
    </row>
    <row r="1716" spans="1:11" outlineLevel="2" x14ac:dyDescent="0.2">
      <c r="A1716" s="6"/>
      <c r="B1716" s="5" t="s">
        <v>92</v>
      </c>
      <c r="C1716" s="5"/>
      <c r="D1716" s="5"/>
      <c r="E1716" s="5"/>
      <c r="F1716" s="5"/>
      <c r="G1716" s="7"/>
      <c r="H1716" s="7"/>
      <c r="I1716" s="8"/>
      <c r="J1716" s="9">
        <f>SUBTOTAL(9,J1714:J1715)</f>
        <v>21984000</v>
      </c>
      <c r="K1716" s="9">
        <f>SUBTOTAL(9,K1714:K1715)</f>
        <v>25501440</v>
      </c>
    </row>
    <row r="1717" spans="1:11" outlineLevel="3" x14ac:dyDescent="0.2">
      <c r="A1717" s="6">
        <v>41417</v>
      </c>
      <c r="B1717" s="5" t="s">
        <v>28</v>
      </c>
      <c r="C1717" s="5" t="s">
        <v>13</v>
      </c>
      <c r="D1717" s="5" t="s">
        <v>32</v>
      </c>
      <c r="E1717" s="5" t="s">
        <v>38</v>
      </c>
      <c r="F1717" s="5">
        <v>5000</v>
      </c>
      <c r="G1717" s="7">
        <v>2560</v>
      </c>
      <c r="H1717" s="7">
        <v>5000</v>
      </c>
      <c r="I1717" s="8">
        <v>0.04</v>
      </c>
      <c r="J1717" s="9">
        <f>G1717*H1717*(1-I1717)</f>
        <v>12288000</v>
      </c>
      <c r="K1717" s="9">
        <f>J1717*1.16</f>
        <v>14254079.999999998</v>
      </c>
    </row>
    <row r="1718" spans="1:11" outlineLevel="2" x14ac:dyDescent="0.2">
      <c r="A1718" s="6"/>
      <c r="B1718" s="5" t="s">
        <v>91</v>
      </c>
      <c r="C1718" s="5"/>
      <c r="D1718" s="5"/>
      <c r="E1718" s="5"/>
      <c r="F1718" s="5"/>
      <c r="G1718" s="7"/>
      <c r="H1718" s="7"/>
      <c r="I1718" s="8"/>
      <c r="J1718" s="9">
        <f>SUBTOTAL(9,J1717:J1717)</f>
        <v>12288000</v>
      </c>
      <c r="K1718" s="9">
        <f>SUBTOTAL(9,K1717:K1717)</f>
        <v>14254079.999999998</v>
      </c>
    </row>
    <row r="1719" spans="1:11" outlineLevel="3" x14ac:dyDescent="0.2">
      <c r="A1719" s="6">
        <v>41417</v>
      </c>
      <c r="B1719" s="5" t="s">
        <v>27</v>
      </c>
      <c r="C1719" s="5" t="s">
        <v>13</v>
      </c>
      <c r="D1719" s="5" t="s">
        <v>32</v>
      </c>
      <c r="E1719" s="5" t="s">
        <v>38</v>
      </c>
      <c r="F1719" s="5">
        <v>500</v>
      </c>
      <c r="G1719" s="7">
        <v>2680</v>
      </c>
      <c r="H1719" s="7">
        <v>5000</v>
      </c>
      <c r="I1719" s="8">
        <v>0.04</v>
      </c>
      <c r="J1719" s="9">
        <f>G1719*H1719*(1-I1719)</f>
        <v>12864000</v>
      </c>
      <c r="K1719" s="9">
        <f>J1719*1.16</f>
        <v>14922239.999999998</v>
      </c>
    </row>
    <row r="1720" spans="1:11" outlineLevel="2" x14ac:dyDescent="0.2">
      <c r="A1720" s="6"/>
      <c r="B1720" s="5" t="s">
        <v>89</v>
      </c>
      <c r="C1720" s="5"/>
      <c r="D1720" s="5"/>
      <c r="E1720" s="5"/>
      <c r="F1720" s="5"/>
      <c r="G1720" s="7"/>
      <c r="H1720" s="7"/>
      <c r="I1720" s="8"/>
      <c r="J1720" s="9">
        <f>SUBTOTAL(9,J1719:J1719)</f>
        <v>12864000</v>
      </c>
      <c r="K1720" s="9">
        <f>SUBTOTAL(9,K1719:K1719)</f>
        <v>14922239.999999998</v>
      </c>
    </row>
    <row r="1721" spans="1:11" outlineLevel="3" x14ac:dyDescent="0.2">
      <c r="A1721" s="6">
        <v>41417</v>
      </c>
      <c r="B1721" s="5" t="s">
        <v>26</v>
      </c>
      <c r="C1721" s="5" t="s">
        <v>12</v>
      </c>
      <c r="D1721" s="5" t="s">
        <v>32</v>
      </c>
      <c r="E1721" s="5" t="s">
        <v>38</v>
      </c>
      <c r="F1721" s="5">
        <v>1500</v>
      </c>
      <c r="G1721" s="7">
        <v>1070</v>
      </c>
      <c r="H1721" s="7">
        <v>15000</v>
      </c>
      <c r="I1721" s="8">
        <v>0.04</v>
      </c>
      <c r="J1721" s="9">
        <f>G1721*H1721*(1-I1721)</f>
        <v>15408000</v>
      </c>
      <c r="K1721" s="9">
        <f>J1721*1.16</f>
        <v>17873280</v>
      </c>
    </row>
    <row r="1722" spans="1:11" outlineLevel="2" x14ac:dyDescent="0.2">
      <c r="A1722" s="6"/>
      <c r="B1722" s="5" t="s">
        <v>93</v>
      </c>
      <c r="C1722" s="5"/>
      <c r="D1722" s="5"/>
      <c r="E1722" s="5"/>
      <c r="F1722" s="5"/>
      <c r="G1722" s="7"/>
      <c r="H1722" s="7"/>
      <c r="I1722" s="8"/>
      <c r="J1722" s="9">
        <f>SUBTOTAL(9,J1721:J1721)</f>
        <v>15408000</v>
      </c>
      <c r="K1722" s="9">
        <f>SUBTOTAL(9,K1721:K1721)</f>
        <v>17873280</v>
      </c>
    </row>
    <row r="1723" spans="1:11" outlineLevel="3" x14ac:dyDescent="0.2">
      <c r="A1723" s="6">
        <v>41417</v>
      </c>
      <c r="B1723" s="5" t="s">
        <v>27</v>
      </c>
      <c r="C1723" s="5" t="s">
        <v>14</v>
      </c>
      <c r="D1723" s="5" t="s">
        <v>32</v>
      </c>
      <c r="E1723" s="5" t="s">
        <v>38</v>
      </c>
      <c r="F1723" s="5">
        <v>2000</v>
      </c>
      <c r="G1723" s="7">
        <v>830</v>
      </c>
      <c r="H1723" s="7">
        <v>20000</v>
      </c>
      <c r="I1723" s="8">
        <v>0.04</v>
      </c>
      <c r="J1723" s="9">
        <f>G1723*H1723*(1-I1723)</f>
        <v>15936000</v>
      </c>
      <c r="K1723" s="9">
        <f>J1723*1.16</f>
        <v>18485760</v>
      </c>
    </row>
    <row r="1724" spans="1:11" outlineLevel="3" x14ac:dyDescent="0.2">
      <c r="A1724" s="6">
        <v>41417</v>
      </c>
      <c r="B1724" s="5" t="s">
        <v>27</v>
      </c>
      <c r="C1724" s="5" t="s">
        <v>22</v>
      </c>
      <c r="D1724" s="5" t="s">
        <v>32</v>
      </c>
      <c r="E1724" s="5" t="s">
        <v>38</v>
      </c>
      <c r="F1724" s="5">
        <v>1000</v>
      </c>
      <c r="G1724" s="7">
        <v>2080</v>
      </c>
      <c r="H1724" s="7">
        <v>10000</v>
      </c>
      <c r="I1724" s="8">
        <v>0.04</v>
      </c>
      <c r="J1724" s="9">
        <f>G1724*H1724*(1-I1724)</f>
        <v>19968000</v>
      </c>
      <c r="K1724" s="9">
        <f>J1724*1.16</f>
        <v>23162880</v>
      </c>
    </row>
    <row r="1725" spans="1:11" outlineLevel="3" x14ac:dyDescent="0.2">
      <c r="A1725" s="6">
        <v>41417</v>
      </c>
      <c r="B1725" s="5" t="s">
        <v>27</v>
      </c>
      <c r="C1725" s="5" t="s">
        <v>10</v>
      </c>
      <c r="D1725" s="5" t="s">
        <v>32</v>
      </c>
      <c r="E1725" s="5" t="s">
        <v>38</v>
      </c>
      <c r="F1725" s="5">
        <v>1500</v>
      </c>
      <c r="G1725" s="7">
        <v>1480</v>
      </c>
      <c r="H1725" s="7">
        <v>15000</v>
      </c>
      <c r="I1725" s="8">
        <v>0.04</v>
      </c>
      <c r="J1725" s="9">
        <f>G1725*H1725*(1-I1725)</f>
        <v>21312000</v>
      </c>
      <c r="K1725" s="9">
        <f>J1725*1.16</f>
        <v>24721920</v>
      </c>
    </row>
    <row r="1726" spans="1:11" outlineLevel="2" x14ac:dyDescent="0.2">
      <c r="A1726" s="6"/>
      <c r="B1726" s="5" t="s">
        <v>89</v>
      </c>
      <c r="C1726" s="5"/>
      <c r="D1726" s="5"/>
      <c r="E1726" s="5"/>
      <c r="F1726" s="5"/>
      <c r="G1726" s="7"/>
      <c r="H1726" s="7"/>
      <c r="I1726" s="8"/>
      <c r="J1726" s="9">
        <f>SUBTOTAL(9,J1723:J1725)</f>
        <v>57216000</v>
      </c>
      <c r="K1726" s="9">
        <f>SUBTOTAL(9,K1723:K1725)</f>
        <v>66370560</v>
      </c>
    </row>
    <row r="1727" spans="1:11" outlineLevel="3" x14ac:dyDescent="0.2">
      <c r="A1727" s="6">
        <v>41417</v>
      </c>
      <c r="B1727" s="5" t="s">
        <v>28</v>
      </c>
      <c r="C1727" s="5" t="s">
        <v>17</v>
      </c>
      <c r="D1727" s="5" t="s">
        <v>32</v>
      </c>
      <c r="E1727" s="5" t="s">
        <v>38</v>
      </c>
      <c r="F1727" s="5">
        <v>2000</v>
      </c>
      <c r="G1727" s="7">
        <v>1360</v>
      </c>
      <c r="H1727" s="7">
        <v>20000</v>
      </c>
      <c r="I1727" s="8">
        <v>0.04</v>
      </c>
      <c r="J1727" s="9">
        <f>G1727*H1727*(1-I1727)</f>
        <v>26112000</v>
      </c>
      <c r="K1727" s="9">
        <f>J1727*1.16</f>
        <v>30289919.999999996</v>
      </c>
    </row>
    <row r="1728" spans="1:11" outlineLevel="2" x14ac:dyDescent="0.2">
      <c r="A1728" s="6"/>
      <c r="B1728" s="5" t="s">
        <v>91</v>
      </c>
      <c r="C1728" s="5"/>
      <c r="D1728" s="5"/>
      <c r="E1728" s="5"/>
      <c r="F1728" s="5"/>
      <c r="G1728" s="7"/>
      <c r="H1728" s="7"/>
      <c r="I1728" s="8"/>
      <c r="J1728" s="9">
        <f>SUBTOTAL(9,J1727:J1727)</f>
        <v>26112000</v>
      </c>
      <c r="K1728" s="9">
        <f>SUBTOTAL(9,K1727:K1727)</f>
        <v>30289919.999999996</v>
      </c>
    </row>
    <row r="1729" spans="1:11" outlineLevel="3" x14ac:dyDescent="0.2">
      <c r="A1729" s="6">
        <v>41417</v>
      </c>
      <c r="B1729" s="5" t="s">
        <v>25</v>
      </c>
      <c r="C1729" s="5" t="s">
        <v>24</v>
      </c>
      <c r="D1729" s="5" t="s">
        <v>32</v>
      </c>
      <c r="E1729" s="5" t="s">
        <v>38</v>
      </c>
      <c r="F1729" s="5">
        <v>1000</v>
      </c>
      <c r="G1729" s="7">
        <v>2920</v>
      </c>
      <c r="H1729" s="7">
        <v>10000</v>
      </c>
      <c r="I1729" s="8">
        <v>0.04</v>
      </c>
      <c r="J1729" s="9">
        <f>G1729*H1729*(1-I1729)</f>
        <v>28032000</v>
      </c>
      <c r="K1729" s="9">
        <f>J1729*1.16</f>
        <v>32517119.999999996</v>
      </c>
    </row>
    <row r="1730" spans="1:11" outlineLevel="3" x14ac:dyDescent="0.2">
      <c r="A1730" s="6">
        <v>41417</v>
      </c>
      <c r="B1730" s="5" t="s">
        <v>25</v>
      </c>
      <c r="C1730" s="5" t="s">
        <v>17</v>
      </c>
      <c r="D1730" s="5" t="s">
        <v>32</v>
      </c>
      <c r="E1730" s="5" t="s">
        <v>38</v>
      </c>
      <c r="F1730" s="5">
        <v>3000</v>
      </c>
      <c r="G1730" s="7">
        <v>1120</v>
      </c>
      <c r="H1730" s="7">
        <v>30000</v>
      </c>
      <c r="I1730" s="8">
        <v>0.04</v>
      </c>
      <c r="J1730" s="9">
        <f>G1730*H1730*(1-I1730)</f>
        <v>32256000</v>
      </c>
      <c r="K1730" s="9">
        <f>J1730*1.16</f>
        <v>37416960</v>
      </c>
    </row>
    <row r="1731" spans="1:11" outlineLevel="3" x14ac:dyDescent="0.2">
      <c r="A1731" s="6">
        <v>41417</v>
      </c>
      <c r="B1731" s="5" t="s">
        <v>25</v>
      </c>
      <c r="C1731" s="5" t="s">
        <v>22</v>
      </c>
      <c r="D1731" s="5" t="s">
        <v>32</v>
      </c>
      <c r="E1731" s="5" t="s">
        <v>38</v>
      </c>
      <c r="F1731" s="5">
        <v>1500</v>
      </c>
      <c r="G1731" s="7">
        <v>2320</v>
      </c>
      <c r="H1731" s="7">
        <v>15000</v>
      </c>
      <c r="I1731" s="8">
        <v>0.04</v>
      </c>
      <c r="J1731" s="9">
        <f>G1731*H1731*(1-I1731)</f>
        <v>33408000</v>
      </c>
      <c r="K1731" s="9">
        <f>J1731*1.16</f>
        <v>38753280</v>
      </c>
    </row>
    <row r="1732" spans="1:11" outlineLevel="2" x14ac:dyDescent="0.2">
      <c r="A1732" s="6"/>
      <c r="B1732" s="5" t="s">
        <v>90</v>
      </c>
      <c r="C1732" s="5"/>
      <c r="D1732" s="5"/>
      <c r="E1732" s="5"/>
      <c r="F1732" s="5"/>
      <c r="G1732" s="7"/>
      <c r="H1732" s="7"/>
      <c r="I1732" s="8"/>
      <c r="J1732" s="9">
        <f>SUBTOTAL(9,J1729:J1731)</f>
        <v>93696000</v>
      </c>
      <c r="K1732" s="9">
        <f>SUBTOTAL(9,K1729:K1731)</f>
        <v>108687360</v>
      </c>
    </row>
    <row r="1733" spans="1:11" outlineLevel="3" x14ac:dyDescent="0.2">
      <c r="A1733" s="6">
        <v>41417</v>
      </c>
      <c r="B1733" s="5" t="s">
        <v>26</v>
      </c>
      <c r="C1733" s="5" t="s">
        <v>22</v>
      </c>
      <c r="D1733" s="5" t="s">
        <v>32</v>
      </c>
      <c r="E1733" s="5" t="s">
        <v>38</v>
      </c>
      <c r="F1733" s="5">
        <v>2000</v>
      </c>
      <c r="G1733" s="7">
        <v>2200</v>
      </c>
      <c r="H1733" s="7">
        <v>20000</v>
      </c>
      <c r="I1733" s="8">
        <v>0.04</v>
      </c>
      <c r="J1733" s="9">
        <f>G1733*H1733*(1-I1733)</f>
        <v>42240000</v>
      </c>
      <c r="K1733" s="9">
        <f>J1733*1.16</f>
        <v>48998400</v>
      </c>
    </row>
    <row r="1734" spans="1:11" outlineLevel="2" x14ac:dyDescent="0.2">
      <c r="A1734" s="6"/>
      <c r="B1734" s="5" t="s">
        <v>93</v>
      </c>
      <c r="C1734" s="5"/>
      <c r="D1734" s="5"/>
      <c r="E1734" s="5"/>
      <c r="F1734" s="5"/>
      <c r="G1734" s="7"/>
      <c r="H1734" s="7"/>
      <c r="I1734" s="8"/>
      <c r="J1734" s="9">
        <f>SUBTOTAL(9,J1733:J1733)</f>
        <v>42240000</v>
      </c>
      <c r="K1734" s="9">
        <f>SUBTOTAL(9,K1733:K1733)</f>
        <v>48998400</v>
      </c>
    </row>
    <row r="1735" spans="1:11" outlineLevel="3" x14ac:dyDescent="0.2">
      <c r="A1735" s="6">
        <v>41417</v>
      </c>
      <c r="B1735" s="5" t="s">
        <v>28</v>
      </c>
      <c r="C1735" s="5" t="s">
        <v>23</v>
      </c>
      <c r="D1735" s="5" t="s">
        <v>32</v>
      </c>
      <c r="E1735" s="5" t="s">
        <v>38</v>
      </c>
      <c r="F1735" s="5">
        <v>1500</v>
      </c>
      <c r="G1735" s="7">
        <v>3160</v>
      </c>
      <c r="H1735" s="7">
        <v>15000</v>
      </c>
      <c r="I1735" s="8">
        <v>0.04</v>
      </c>
      <c r="J1735" s="9">
        <f>G1735*H1735*(1-I1735)</f>
        <v>45504000</v>
      </c>
      <c r="K1735" s="9">
        <f>J1735*1.16</f>
        <v>52784640</v>
      </c>
    </row>
    <row r="1736" spans="1:11" outlineLevel="3" x14ac:dyDescent="0.2">
      <c r="A1736" s="6">
        <v>41417</v>
      </c>
      <c r="B1736" s="5" t="s">
        <v>28</v>
      </c>
      <c r="C1736" s="5" t="s">
        <v>18</v>
      </c>
      <c r="D1736" s="5" t="s">
        <v>32</v>
      </c>
      <c r="E1736" s="5" t="s">
        <v>38</v>
      </c>
      <c r="F1736" s="5">
        <v>3000</v>
      </c>
      <c r="G1736" s="7">
        <v>1960</v>
      </c>
      <c r="H1736" s="7">
        <v>30000</v>
      </c>
      <c r="I1736" s="8">
        <v>0.04</v>
      </c>
      <c r="J1736" s="9">
        <f>G1736*H1736*(1-I1736)</f>
        <v>56448000</v>
      </c>
      <c r="K1736" s="9">
        <f>J1736*1.16</f>
        <v>65479679.999999993</v>
      </c>
    </row>
    <row r="1737" spans="1:11" outlineLevel="2" x14ac:dyDescent="0.2">
      <c r="A1737" s="6"/>
      <c r="B1737" s="5" t="s">
        <v>91</v>
      </c>
      <c r="C1737" s="5"/>
      <c r="D1737" s="5"/>
      <c r="E1737" s="5"/>
      <c r="F1737" s="5"/>
      <c r="G1737" s="7"/>
      <c r="H1737" s="7"/>
      <c r="I1737" s="8"/>
      <c r="J1737" s="9">
        <f>SUBTOTAL(9,J1735:J1736)</f>
        <v>101952000</v>
      </c>
      <c r="K1737" s="9">
        <f>SUBTOTAL(9,K1735:K1736)</f>
        <v>118264320</v>
      </c>
    </row>
    <row r="1738" spans="1:11" outlineLevel="3" x14ac:dyDescent="0.2">
      <c r="A1738" s="6">
        <v>41417</v>
      </c>
      <c r="B1738" s="5" t="s">
        <v>29</v>
      </c>
      <c r="C1738" s="5" t="s">
        <v>23</v>
      </c>
      <c r="D1738" s="5" t="s">
        <v>32</v>
      </c>
      <c r="E1738" s="5" t="s">
        <v>38</v>
      </c>
      <c r="F1738" s="5">
        <v>2000</v>
      </c>
      <c r="G1738" s="7">
        <v>3040</v>
      </c>
      <c r="H1738" s="7">
        <v>20000</v>
      </c>
      <c r="I1738" s="8">
        <v>0.04</v>
      </c>
      <c r="J1738" s="9">
        <f>G1738*H1738*(1-I1738)</f>
        <v>58368000</v>
      </c>
      <c r="K1738" s="9">
        <f>J1738*1.16</f>
        <v>67706880</v>
      </c>
    </row>
    <row r="1739" spans="1:11" outlineLevel="2" x14ac:dyDescent="0.2">
      <c r="A1739" s="6"/>
      <c r="B1739" s="5" t="s">
        <v>92</v>
      </c>
      <c r="C1739" s="5"/>
      <c r="D1739" s="5"/>
      <c r="E1739" s="5"/>
      <c r="F1739" s="5"/>
      <c r="G1739" s="7"/>
      <c r="H1739" s="7"/>
      <c r="I1739" s="8"/>
      <c r="J1739" s="9">
        <f>SUBTOTAL(9,J1738:J1738)</f>
        <v>58368000</v>
      </c>
      <c r="K1739" s="9">
        <f>SUBTOTAL(9,K1738:K1738)</f>
        <v>67706880</v>
      </c>
    </row>
    <row r="1740" spans="1:11" outlineLevel="3" x14ac:dyDescent="0.2">
      <c r="A1740" s="6">
        <v>41417</v>
      </c>
      <c r="B1740" s="5" t="s">
        <v>26</v>
      </c>
      <c r="C1740" s="5" t="s">
        <v>24</v>
      </c>
      <c r="D1740" s="5" t="s">
        <v>32</v>
      </c>
      <c r="E1740" s="5" t="s">
        <v>38</v>
      </c>
      <c r="F1740" s="5">
        <v>3000</v>
      </c>
      <c r="G1740" s="7">
        <v>2800</v>
      </c>
      <c r="H1740" s="7">
        <v>30000</v>
      </c>
      <c r="I1740" s="8">
        <v>0.04</v>
      </c>
      <c r="J1740" s="9">
        <f>G1740*H1740*(1-I1740)</f>
        <v>80640000</v>
      </c>
      <c r="K1740" s="9">
        <f>J1740*1.16</f>
        <v>93542400</v>
      </c>
    </row>
    <row r="1741" spans="1:11" outlineLevel="2" x14ac:dyDescent="0.2">
      <c r="A1741" s="6"/>
      <c r="B1741" s="5" t="s">
        <v>93</v>
      </c>
      <c r="C1741" s="5"/>
      <c r="D1741" s="5"/>
      <c r="E1741" s="5"/>
      <c r="F1741" s="5"/>
      <c r="G1741" s="7"/>
      <c r="H1741" s="7"/>
      <c r="I1741" s="8"/>
      <c r="J1741" s="9">
        <f>SUBTOTAL(9,J1740:J1740)</f>
        <v>80640000</v>
      </c>
      <c r="K1741" s="9">
        <f>SUBTOTAL(9,K1740:K1740)</f>
        <v>93542400</v>
      </c>
    </row>
    <row r="1742" spans="1:11" outlineLevel="1" x14ac:dyDescent="0.2">
      <c r="A1742" s="6" t="s">
        <v>86</v>
      </c>
      <c r="B1742" s="5"/>
      <c r="C1742" s="5"/>
      <c r="D1742" s="5"/>
      <c r="E1742" s="5"/>
      <c r="F1742" s="5"/>
      <c r="G1742" s="7"/>
      <c r="H1742" s="7"/>
      <c r="I1742" s="8"/>
      <c r="J1742" s="9">
        <f>SUBTOTAL(9,J1672:J1740)</f>
        <v>625800000</v>
      </c>
      <c r="K1742" s="9">
        <f>SUBTOTAL(9,K1672:K1740)</f>
        <v>725928000</v>
      </c>
    </row>
    <row r="1743" spans="1:11" outlineLevel="3" x14ac:dyDescent="0.2">
      <c r="A1743" s="6">
        <v>41418</v>
      </c>
      <c r="B1743" s="5" t="s">
        <v>28</v>
      </c>
      <c r="C1743" s="5" t="s">
        <v>20</v>
      </c>
      <c r="D1743" s="5" t="s">
        <v>33</v>
      </c>
      <c r="E1743" s="5" t="s">
        <v>39</v>
      </c>
      <c r="F1743" s="5">
        <v>250</v>
      </c>
      <c r="G1743" s="7">
        <v>30</v>
      </c>
      <c r="H1743" s="7">
        <v>2500</v>
      </c>
      <c r="I1743" s="8">
        <v>1.4999999999999999E-2</v>
      </c>
      <c r="J1743" s="9">
        <f>G1743*H1743*(1-I1743)</f>
        <v>73875</v>
      </c>
      <c r="K1743" s="9">
        <f>J1743*1.16</f>
        <v>85695</v>
      </c>
    </row>
    <row r="1744" spans="1:11" outlineLevel="2" x14ac:dyDescent="0.2">
      <c r="A1744" s="6"/>
      <c r="B1744" s="5" t="s">
        <v>91</v>
      </c>
      <c r="C1744" s="5"/>
      <c r="D1744" s="5"/>
      <c r="E1744" s="5"/>
      <c r="F1744" s="5"/>
      <c r="G1744" s="7"/>
      <c r="H1744" s="7"/>
      <c r="I1744" s="8"/>
      <c r="J1744" s="9">
        <f>SUBTOTAL(9,J1743:J1743)</f>
        <v>73875</v>
      </c>
      <c r="K1744" s="9">
        <f>SUBTOTAL(9,K1743:K1743)</f>
        <v>85695</v>
      </c>
    </row>
    <row r="1745" spans="1:11" outlineLevel="3" x14ac:dyDescent="0.2">
      <c r="A1745" s="6">
        <v>41418</v>
      </c>
      <c r="B1745" s="5" t="s">
        <v>29</v>
      </c>
      <c r="C1745" s="5" t="s">
        <v>15</v>
      </c>
      <c r="D1745" s="5" t="s">
        <v>33</v>
      </c>
      <c r="E1745" s="5" t="s">
        <v>39</v>
      </c>
      <c r="F1745" s="5">
        <v>1000</v>
      </c>
      <c r="G1745" s="7">
        <v>10</v>
      </c>
      <c r="H1745" s="7">
        <v>10000</v>
      </c>
      <c r="I1745" s="8">
        <v>1.4999999999999999E-2</v>
      </c>
      <c r="J1745" s="9">
        <f>G1745*H1745*(1-I1745)</f>
        <v>98500</v>
      </c>
      <c r="K1745" s="9">
        <f>J1745*1.16</f>
        <v>114259.99999999999</v>
      </c>
    </row>
    <row r="1746" spans="1:11" outlineLevel="2" x14ac:dyDescent="0.2">
      <c r="A1746" s="6"/>
      <c r="B1746" s="5" t="s">
        <v>92</v>
      </c>
      <c r="C1746" s="5"/>
      <c r="D1746" s="5"/>
      <c r="E1746" s="5"/>
      <c r="F1746" s="5"/>
      <c r="G1746" s="7"/>
      <c r="H1746" s="7"/>
      <c r="I1746" s="8"/>
      <c r="J1746" s="9">
        <f>SUBTOTAL(9,J1745:J1745)</f>
        <v>98500</v>
      </c>
      <c r="K1746" s="9">
        <f>SUBTOTAL(9,K1745:K1745)</f>
        <v>114259.99999999999</v>
      </c>
    </row>
    <row r="1747" spans="1:11" outlineLevel="3" x14ac:dyDescent="0.2">
      <c r="A1747" s="6">
        <v>41418</v>
      </c>
      <c r="B1747" s="5" t="s">
        <v>27</v>
      </c>
      <c r="C1747" s="5" t="s">
        <v>20</v>
      </c>
      <c r="D1747" s="5" t="s">
        <v>33</v>
      </c>
      <c r="E1747" s="5" t="s">
        <v>39</v>
      </c>
      <c r="F1747" s="5">
        <v>5000</v>
      </c>
      <c r="G1747" s="7">
        <v>60</v>
      </c>
      <c r="H1747" s="7">
        <v>5000</v>
      </c>
      <c r="I1747" s="8">
        <v>1.4999999999999999E-2</v>
      </c>
      <c r="J1747" s="9">
        <f>G1747*H1747*(1-I1747)</f>
        <v>295500</v>
      </c>
      <c r="K1747" s="9">
        <f>J1747*1.16</f>
        <v>342780</v>
      </c>
    </row>
    <row r="1748" spans="1:11" outlineLevel="2" x14ac:dyDescent="0.2">
      <c r="A1748" s="6"/>
      <c r="B1748" s="5" t="s">
        <v>89</v>
      </c>
      <c r="C1748" s="5"/>
      <c r="D1748" s="5"/>
      <c r="E1748" s="5"/>
      <c r="F1748" s="5"/>
      <c r="G1748" s="7"/>
      <c r="H1748" s="7"/>
      <c r="I1748" s="8"/>
      <c r="J1748" s="9">
        <f>SUBTOTAL(9,J1747:J1747)</f>
        <v>295500</v>
      </c>
      <c r="K1748" s="9">
        <f>SUBTOTAL(9,K1747:K1747)</f>
        <v>342780</v>
      </c>
    </row>
    <row r="1749" spans="1:11" outlineLevel="3" x14ac:dyDescent="0.2">
      <c r="A1749" s="6">
        <v>41418</v>
      </c>
      <c r="B1749" s="5" t="s">
        <v>26</v>
      </c>
      <c r="C1749" s="5" t="s">
        <v>11</v>
      </c>
      <c r="D1749" s="5" t="s">
        <v>33</v>
      </c>
      <c r="E1749" s="5" t="s">
        <v>39</v>
      </c>
      <c r="F1749" s="5">
        <v>250</v>
      </c>
      <c r="G1749" s="7">
        <v>120</v>
      </c>
      <c r="H1749" s="7">
        <v>2500</v>
      </c>
      <c r="I1749" s="8">
        <v>1.4999999999999999E-2</v>
      </c>
      <c r="J1749" s="9">
        <f>G1749*H1749*(1-I1749)</f>
        <v>295500</v>
      </c>
      <c r="K1749" s="9">
        <f>J1749*1.16</f>
        <v>342780</v>
      </c>
    </row>
    <row r="1750" spans="1:11" outlineLevel="3" x14ac:dyDescent="0.2">
      <c r="A1750" s="6">
        <v>41418</v>
      </c>
      <c r="B1750" s="5" t="s">
        <v>26</v>
      </c>
      <c r="C1750" s="5" t="s">
        <v>15</v>
      </c>
      <c r="D1750" s="5" t="s">
        <v>33</v>
      </c>
      <c r="E1750" s="5" t="s">
        <v>39</v>
      </c>
      <c r="F1750" s="5">
        <v>500</v>
      </c>
      <c r="G1750" s="7">
        <v>80</v>
      </c>
      <c r="H1750" s="7">
        <v>5000</v>
      </c>
      <c r="I1750" s="8">
        <v>1.4999999999999999E-2</v>
      </c>
      <c r="J1750" s="9">
        <f>G1750*H1750*(1-I1750)</f>
        <v>394000</v>
      </c>
      <c r="K1750" s="9">
        <f>J1750*1.16</f>
        <v>457039.99999999994</v>
      </c>
    </row>
    <row r="1751" spans="1:11" outlineLevel="2" x14ac:dyDescent="0.2">
      <c r="A1751" s="6"/>
      <c r="B1751" s="5" t="s">
        <v>93</v>
      </c>
      <c r="C1751" s="5"/>
      <c r="D1751" s="5"/>
      <c r="E1751" s="5"/>
      <c r="F1751" s="5"/>
      <c r="G1751" s="7"/>
      <c r="H1751" s="7"/>
      <c r="I1751" s="8"/>
      <c r="J1751" s="9">
        <f>SUBTOTAL(9,J1749:J1750)</f>
        <v>689500</v>
      </c>
      <c r="K1751" s="9">
        <f>SUBTOTAL(9,K1749:K1750)</f>
        <v>799820</v>
      </c>
    </row>
    <row r="1752" spans="1:11" outlineLevel="3" x14ac:dyDescent="0.2">
      <c r="A1752" s="6">
        <v>41418</v>
      </c>
      <c r="B1752" s="5" t="s">
        <v>29</v>
      </c>
      <c r="C1752" s="5" t="s">
        <v>16</v>
      </c>
      <c r="D1752" s="5" t="s">
        <v>33</v>
      </c>
      <c r="E1752" s="5" t="s">
        <v>39</v>
      </c>
      <c r="F1752" s="5">
        <v>250</v>
      </c>
      <c r="G1752" s="7">
        <v>165</v>
      </c>
      <c r="H1752" s="7">
        <v>2500</v>
      </c>
      <c r="I1752" s="8">
        <v>1.4999999999999999E-2</v>
      </c>
      <c r="J1752" s="9">
        <f>G1752*H1752*(1-I1752)</f>
        <v>406312.5</v>
      </c>
      <c r="K1752" s="9">
        <f>J1752*1.16</f>
        <v>471322.49999999994</v>
      </c>
    </row>
    <row r="1753" spans="1:11" outlineLevel="2" x14ac:dyDescent="0.2">
      <c r="A1753" s="6"/>
      <c r="B1753" s="5" t="s">
        <v>92</v>
      </c>
      <c r="C1753" s="5"/>
      <c r="D1753" s="5"/>
      <c r="E1753" s="5"/>
      <c r="F1753" s="5"/>
      <c r="G1753" s="7"/>
      <c r="H1753" s="7"/>
      <c r="I1753" s="8"/>
      <c r="J1753" s="9">
        <f>SUBTOTAL(9,J1752:J1752)</f>
        <v>406312.5</v>
      </c>
      <c r="K1753" s="9">
        <f>SUBTOTAL(9,K1752:K1752)</f>
        <v>471322.49999999994</v>
      </c>
    </row>
    <row r="1754" spans="1:11" outlineLevel="3" x14ac:dyDescent="0.2">
      <c r="A1754" s="6">
        <v>41418</v>
      </c>
      <c r="B1754" s="5" t="s">
        <v>28</v>
      </c>
      <c r="C1754" s="5" t="s">
        <v>11</v>
      </c>
      <c r="D1754" s="5" t="s">
        <v>33</v>
      </c>
      <c r="E1754" s="5" t="s">
        <v>39</v>
      </c>
      <c r="F1754" s="5">
        <v>2000</v>
      </c>
      <c r="G1754" s="7">
        <v>30</v>
      </c>
      <c r="H1754" s="7">
        <v>20000</v>
      </c>
      <c r="I1754" s="8">
        <v>1.4999999999999999E-2</v>
      </c>
      <c r="J1754" s="9">
        <f>G1754*H1754*(1-I1754)</f>
        <v>591000</v>
      </c>
      <c r="K1754" s="9">
        <f>J1754*1.16</f>
        <v>685560</v>
      </c>
    </row>
    <row r="1755" spans="1:11" outlineLevel="2" x14ac:dyDescent="0.2">
      <c r="A1755" s="6"/>
      <c r="B1755" s="5" t="s">
        <v>91</v>
      </c>
      <c r="C1755" s="5"/>
      <c r="D1755" s="5"/>
      <c r="E1755" s="5"/>
      <c r="F1755" s="5"/>
      <c r="G1755" s="7"/>
      <c r="H1755" s="7"/>
      <c r="I1755" s="8"/>
      <c r="J1755" s="9">
        <f>SUBTOTAL(9,J1754:J1754)</f>
        <v>591000</v>
      </c>
      <c r="K1755" s="9">
        <f>SUBTOTAL(9,K1754:K1754)</f>
        <v>685560</v>
      </c>
    </row>
    <row r="1756" spans="1:11" outlineLevel="3" x14ac:dyDescent="0.2">
      <c r="A1756" s="6">
        <v>41418</v>
      </c>
      <c r="B1756" s="5" t="s">
        <v>27</v>
      </c>
      <c r="C1756" s="5" t="s">
        <v>11</v>
      </c>
      <c r="D1756" s="5" t="s">
        <v>33</v>
      </c>
      <c r="E1756" s="5" t="s">
        <v>39</v>
      </c>
      <c r="F1756" s="5">
        <v>1500</v>
      </c>
      <c r="G1756" s="7">
        <v>60</v>
      </c>
      <c r="H1756" s="7">
        <v>15000</v>
      </c>
      <c r="I1756" s="8">
        <v>1.4999999999999999E-2</v>
      </c>
      <c r="J1756" s="9">
        <f>G1756*H1756*(1-I1756)</f>
        <v>886500</v>
      </c>
      <c r="K1756" s="9">
        <f>J1756*1.16</f>
        <v>1028339.9999999999</v>
      </c>
    </row>
    <row r="1757" spans="1:11" outlineLevel="2" x14ac:dyDescent="0.2">
      <c r="A1757" s="6"/>
      <c r="B1757" s="5" t="s">
        <v>89</v>
      </c>
      <c r="C1757" s="5"/>
      <c r="D1757" s="5"/>
      <c r="E1757" s="5"/>
      <c r="F1757" s="5"/>
      <c r="G1757" s="7"/>
      <c r="H1757" s="7"/>
      <c r="I1757" s="8"/>
      <c r="J1757" s="9">
        <f>SUBTOTAL(9,J1756:J1756)</f>
        <v>886500</v>
      </c>
      <c r="K1757" s="9">
        <f>SUBTOTAL(9,K1756:K1756)</f>
        <v>1028339.9999999999</v>
      </c>
    </row>
    <row r="1758" spans="1:11" outlineLevel="3" x14ac:dyDescent="0.2">
      <c r="A1758" s="6">
        <v>41418</v>
      </c>
      <c r="B1758" s="5" t="s">
        <v>28</v>
      </c>
      <c r="C1758" s="5" t="s">
        <v>16</v>
      </c>
      <c r="D1758" s="5" t="s">
        <v>33</v>
      </c>
      <c r="E1758" s="5" t="s">
        <v>39</v>
      </c>
      <c r="F1758" s="5">
        <v>5000</v>
      </c>
      <c r="G1758" s="7">
        <v>285</v>
      </c>
      <c r="H1758" s="7">
        <v>5000</v>
      </c>
      <c r="I1758" s="8">
        <v>1.4999999999999999E-2</v>
      </c>
      <c r="J1758" s="9">
        <f>G1758*H1758*(1-I1758)</f>
        <v>1403625</v>
      </c>
      <c r="K1758" s="9">
        <f>J1758*1.16</f>
        <v>1628205</v>
      </c>
    </row>
    <row r="1759" spans="1:11" outlineLevel="2" x14ac:dyDescent="0.2">
      <c r="A1759" s="6"/>
      <c r="B1759" s="5" t="s">
        <v>91</v>
      </c>
      <c r="C1759" s="5"/>
      <c r="D1759" s="5"/>
      <c r="E1759" s="5"/>
      <c r="F1759" s="5"/>
      <c r="G1759" s="7"/>
      <c r="H1759" s="7"/>
      <c r="I1759" s="8"/>
      <c r="J1759" s="9">
        <f>SUBTOTAL(9,J1758:J1758)</f>
        <v>1403625</v>
      </c>
      <c r="K1759" s="9">
        <f>SUBTOTAL(9,K1758:K1758)</f>
        <v>1628205</v>
      </c>
    </row>
    <row r="1760" spans="1:11" outlineLevel="3" x14ac:dyDescent="0.2">
      <c r="A1760" s="6">
        <v>41418</v>
      </c>
      <c r="B1760" s="5" t="s">
        <v>25</v>
      </c>
      <c r="C1760" s="5" t="s">
        <v>14</v>
      </c>
      <c r="D1760" s="5" t="s">
        <v>33</v>
      </c>
      <c r="E1760" s="5" t="s">
        <v>39</v>
      </c>
      <c r="F1760" s="5">
        <v>5000</v>
      </c>
      <c r="G1760" s="7">
        <v>360</v>
      </c>
      <c r="H1760" s="7">
        <v>5000</v>
      </c>
      <c r="I1760" s="8">
        <v>1.4999999999999999E-2</v>
      </c>
      <c r="J1760" s="9">
        <f>G1760*H1760*(1-I1760)</f>
        <v>1773000</v>
      </c>
      <c r="K1760" s="9">
        <f>J1760*1.16</f>
        <v>2056679.9999999998</v>
      </c>
    </row>
    <row r="1761" spans="1:11" outlineLevel="2" x14ac:dyDescent="0.2">
      <c r="A1761" s="6"/>
      <c r="B1761" s="5" t="s">
        <v>90</v>
      </c>
      <c r="C1761" s="5"/>
      <c r="D1761" s="5"/>
      <c r="E1761" s="5"/>
      <c r="F1761" s="5"/>
      <c r="G1761" s="7"/>
      <c r="H1761" s="7"/>
      <c r="I1761" s="8"/>
      <c r="J1761" s="9">
        <f>SUBTOTAL(9,J1760:J1760)</f>
        <v>1773000</v>
      </c>
      <c r="K1761" s="9">
        <f>SUBTOTAL(9,K1760:K1760)</f>
        <v>2056679.9999999998</v>
      </c>
    </row>
    <row r="1762" spans="1:11" outlineLevel="3" x14ac:dyDescent="0.2">
      <c r="A1762" s="6">
        <v>41418</v>
      </c>
      <c r="B1762" s="5" t="s">
        <v>27</v>
      </c>
      <c r="C1762" s="5" t="s">
        <v>19</v>
      </c>
      <c r="D1762" s="5" t="s">
        <v>33</v>
      </c>
      <c r="E1762" s="5" t="s">
        <v>39</v>
      </c>
      <c r="F1762" s="5">
        <v>500</v>
      </c>
      <c r="G1762" s="7">
        <v>405</v>
      </c>
      <c r="H1762" s="7">
        <v>5000</v>
      </c>
      <c r="I1762" s="8">
        <v>1.4999999999999999E-2</v>
      </c>
      <c r="J1762" s="9">
        <f>G1762*H1762*(1-I1762)</f>
        <v>1994625</v>
      </c>
      <c r="K1762" s="9">
        <f>J1762*1.16</f>
        <v>2313765</v>
      </c>
    </row>
    <row r="1763" spans="1:11" outlineLevel="3" x14ac:dyDescent="0.2">
      <c r="A1763" s="6">
        <v>41418</v>
      </c>
      <c r="B1763" s="5" t="s">
        <v>27</v>
      </c>
      <c r="C1763" s="5" t="s">
        <v>21</v>
      </c>
      <c r="D1763" s="5" t="s">
        <v>33</v>
      </c>
      <c r="E1763" s="5" t="s">
        <v>39</v>
      </c>
      <c r="F1763" s="5">
        <v>250</v>
      </c>
      <c r="G1763" s="7">
        <v>1005</v>
      </c>
      <c r="H1763" s="7">
        <v>2500</v>
      </c>
      <c r="I1763" s="8">
        <v>1.4999999999999999E-2</v>
      </c>
      <c r="J1763" s="9">
        <f>G1763*H1763*(1-I1763)</f>
        <v>2474812.5</v>
      </c>
      <c r="K1763" s="9">
        <f>J1763*1.16</f>
        <v>2870782.5</v>
      </c>
    </row>
    <row r="1764" spans="1:11" outlineLevel="2" x14ac:dyDescent="0.2">
      <c r="A1764" s="6"/>
      <c r="B1764" s="5" t="s">
        <v>89</v>
      </c>
      <c r="C1764" s="5"/>
      <c r="D1764" s="5"/>
      <c r="E1764" s="5"/>
      <c r="F1764" s="5"/>
      <c r="G1764" s="7"/>
      <c r="H1764" s="7"/>
      <c r="I1764" s="8"/>
      <c r="J1764" s="9">
        <f>SUBTOTAL(9,J1762:J1763)</f>
        <v>4469437.5</v>
      </c>
      <c r="K1764" s="9">
        <f>SUBTOTAL(9,K1762:K1763)</f>
        <v>5184547.5</v>
      </c>
    </row>
    <row r="1765" spans="1:11" outlineLevel="3" x14ac:dyDescent="0.2">
      <c r="A1765" s="6">
        <v>41418</v>
      </c>
      <c r="B1765" s="5" t="s">
        <v>29</v>
      </c>
      <c r="C1765" s="5" t="s">
        <v>14</v>
      </c>
      <c r="D1765" s="5" t="s">
        <v>33</v>
      </c>
      <c r="E1765" s="5" t="s">
        <v>39</v>
      </c>
      <c r="F1765" s="5">
        <v>500</v>
      </c>
      <c r="G1765" s="7">
        <v>600</v>
      </c>
      <c r="H1765" s="7">
        <v>5000</v>
      </c>
      <c r="I1765" s="8">
        <v>1.4999999999999999E-2</v>
      </c>
      <c r="J1765" s="9">
        <f>G1765*H1765*(1-I1765)</f>
        <v>2955000</v>
      </c>
      <c r="K1765" s="9">
        <f>J1765*1.16</f>
        <v>3427799.9999999995</v>
      </c>
    </row>
    <row r="1766" spans="1:11" outlineLevel="2" x14ac:dyDescent="0.2">
      <c r="A1766" s="6"/>
      <c r="B1766" s="5" t="s">
        <v>92</v>
      </c>
      <c r="C1766" s="5"/>
      <c r="D1766" s="5"/>
      <c r="E1766" s="5"/>
      <c r="F1766" s="5"/>
      <c r="G1766" s="7"/>
      <c r="H1766" s="7"/>
      <c r="I1766" s="8"/>
      <c r="J1766" s="9">
        <f>SUBTOTAL(9,J1765:J1765)</f>
        <v>2955000</v>
      </c>
      <c r="K1766" s="9">
        <f>SUBTOTAL(9,K1765:K1765)</f>
        <v>3427799.9999999995</v>
      </c>
    </row>
    <row r="1767" spans="1:11" outlineLevel="3" x14ac:dyDescent="0.2">
      <c r="A1767" s="6">
        <v>41418</v>
      </c>
      <c r="B1767" s="5" t="s">
        <v>25</v>
      </c>
      <c r="C1767" s="5" t="s">
        <v>15</v>
      </c>
      <c r="D1767" s="5" t="s">
        <v>33</v>
      </c>
      <c r="E1767" s="5" t="s">
        <v>39</v>
      </c>
      <c r="F1767" s="5">
        <v>3000</v>
      </c>
      <c r="G1767" s="7">
        <v>150</v>
      </c>
      <c r="H1767" s="7">
        <v>30000</v>
      </c>
      <c r="I1767" s="8">
        <v>1.4999999999999999E-2</v>
      </c>
      <c r="J1767" s="9">
        <f>G1767*H1767*(1-I1767)</f>
        <v>4432500</v>
      </c>
      <c r="K1767" s="9">
        <f>J1767*1.16</f>
        <v>5141700</v>
      </c>
    </row>
    <row r="1768" spans="1:11" outlineLevel="3" x14ac:dyDescent="0.2">
      <c r="A1768" s="6">
        <v>41418</v>
      </c>
      <c r="B1768" s="5" t="s">
        <v>25</v>
      </c>
      <c r="C1768" s="5" t="s">
        <v>18</v>
      </c>
      <c r="D1768" s="5" t="s">
        <v>33</v>
      </c>
      <c r="E1768" s="5" t="s">
        <v>39</v>
      </c>
      <c r="F1768" s="5">
        <v>250</v>
      </c>
      <c r="G1768" s="7">
        <v>1845</v>
      </c>
      <c r="H1768" s="7">
        <v>2500</v>
      </c>
      <c r="I1768" s="8">
        <v>1.4999999999999999E-2</v>
      </c>
      <c r="J1768" s="9">
        <f>G1768*H1768*(1-I1768)</f>
        <v>4543312.5</v>
      </c>
      <c r="K1768" s="9">
        <f>J1768*1.16</f>
        <v>5270242.5</v>
      </c>
    </row>
    <row r="1769" spans="1:11" outlineLevel="2" x14ac:dyDescent="0.2">
      <c r="A1769" s="6"/>
      <c r="B1769" s="5" t="s">
        <v>90</v>
      </c>
      <c r="C1769" s="5"/>
      <c r="D1769" s="5"/>
      <c r="E1769" s="5"/>
      <c r="F1769" s="5"/>
      <c r="G1769" s="7"/>
      <c r="H1769" s="7"/>
      <c r="I1769" s="8"/>
      <c r="J1769" s="9">
        <f>SUBTOTAL(9,J1767:J1768)</f>
        <v>8975812.5</v>
      </c>
      <c r="K1769" s="9">
        <f>SUBTOTAL(9,K1767:K1768)</f>
        <v>10411942.5</v>
      </c>
    </row>
    <row r="1770" spans="1:11" outlineLevel="3" x14ac:dyDescent="0.2">
      <c r="A1770" s="6">
        <v>41418</v>
      </c>
      <c r="B1770" s="5" t="s">
        <v>26</v>
      </c>
      <c r="C1770" s="5" t="s">
        <v>17</v>
      </c>
      <c r="D1770" s="5" t="s">
        <v>33</v>
      </c>
      <c r="E1770" s="5" t="s">
        <v>39</v>
      </c>
      <c r="F1770" s="5">
        <v>5000</v>
      </c>
      <c r="G1770" s="7">
        <v>1125</v>
      </c>
      <c r="H1770" s="7">
        <v>5000</v>
      </c>
      <c r="I1770" s="8">
        <v>1.4999999999999999E-2</v>
      </c>
      <c r="J1770" s="9">
        <f>G1770*H1770*(1-I1770)</f>
        <v>5540625</v>
      </c>
      <c r="K1770" s="9">
        <f>J1770*1.16</f>
        <v>6427125</v>
      </c>
    </row>
    <row r="1771" spans="1:11" outlineLevel="2" x14ac:dyDescent="0.2">
      <c r="A1771" s="6"/>
      <c r="B1771" s="5" t="s">
        <v>93</v>
      </c>
      <c r="C1771" s="5"/>
      <c r="D1771" s="5"/>
      <c r="E1771" s="5"/>
      <c r="F1771" s="5"/>
      <c r="G1771" s="7"/>
      <c r="H1771" s="7"/>
      <c r="I1771" s="8"/>
      <c r="J1771" s="9">
        <f>SUBTOTAL(9,J1770:J1770)</f>
        <v>5540625</v>
      </c>
      <c r="K1771" s="9">
        <f>SUBTOTAL(9,K1770:K1770)</f>
        <v>6427125</v>
      </c>
    </row>
    <row r="1772" spans="1:11" outlineLevel="3" x14ac:dyDescent="0.2">
      <c r="A1772" s="6">
        <v>41418</v>
      </c>
      <c r="B1772" s="5" t="s">
        <v>25</v>
      </c>
      <c r="C1772" s="5" t="s">
        <v>17</v>
      </c>
      <c r="D1772" s="5" t="s">
        <v>33</v>
      </c>
      <c r="E1772" s="5" t="s">
        <v>39</v>
      </c>
      <c r="F1772" s="5">
        <v>500</v>
      </c>
      <c r="G1772" s="7">
        <v>1245</v>
      </c>
      <c r="H1772" s="7">
        <v>5000</v>
      </c>
      <c r="I1772" s="8">
        <v>1.4999999999999999E-2</v>
      </c>
      <c r="J1772" s="9">
        <f>G1772*H1772*(1-I1772)</f>
        <v>6131625</v>
      </c>
      <c r="K1772" s="9">
        <f>J1772*1.16</f>
        <v>7112684.9999999991</v>
      </c>
    </row>
    <row r="1773" spans="1:11" outlineLevel="3" x14ac:dyDescent="0.2">
      <c r="A1773" s="6">
        <v>41418</v>
      </c>
      <c r="B1773" s="5" t="s">
        <v>25</v>
      </c>
      <c r="C1773" s="5" t="s">
        <v>19</v>
      </c>
      <c r="D1773" s="5" t="s">
        <v>33</v>
      </c>
      <c r="E1773" s="5" t="s">
        <v>39</v>
      </c>
      <c r="F1773" s="5">
        <v>1000</v>
      </c>
      <c r="G1773" s="7">
        <v>645</v>
      </c>
      <c r="H1773" s="7">
        <v>10000</v>
      </c>
      <c r="I1773" s="8">
        <v>1.4999999999999999E-2</v>
      </c>
      <c r="J1773" s="9">
        <f>G1773*H1773*(1-I1773)</f>
        <v>6353250</v>
      </c>
      <c r="K1773" s="9">
        <f>J1773*1.16</f>
        <v>7369769.9999999991</v>
      </c>
    </row>
    <row r="1774" spans="1:11" outlineLevel="2" x14ac:dyDescent="0.2">
      <c r="A1774" s="6"/>
      <c r="B1774" s="5" t="s">
        <v>90</v>
      </c>
      <c r="C1774" s="5"/>
      <c r="D1774" s="5"/>
      <c r="E1774" s="5"/>
      <c r="F1774" s="5"/>
      <c r="G1774" s="7"/>
      <c r="H1774" s="7"/>
      <c r="I1774" s="8"/>
      <c r="J1774" s="9">
        <f>SUBTOTAL(9,J1772:J1773)</f>
        <v>12484875</v>
      </c>
      <c r="K1774" s="9">
        <f>SUBTOTAL(9,K1772:K1773)</f>
        <v>14482454.999999998</v>
      </c>
    </row>
    <row r="1775" spans="1:11" outlineLevel="3" x14ac:dyDescent="0.2">
      <c r="A1775" s="6">
        <v>41418</v>
      </c>
      <c r="B1775" s="5" t="s">
        <v>28</v>
      </c>
      <c r="C1775" s="5" t="s">
        <v>13</v>
      </c>
      <c r="D1775" s="5" t="s">
        <v>33</v>
      </c>
      <c r="E1775" s="5" t="s">
        <v>39</v>
      </c>
      <c r="F1775" s="5">
        <v>250</v>
      </c>
      <c r="G1775" s="7">
        <v>2685</v>
      </c>
      <c r="H1775" s="7">
        <v>2500</v>
      </c>
      <c r="I1775" s="8">
        <v>1.4999999999999999E-2</v>
      </c>
      <c r="J1775" s="9">
        <f>G1775*H1775*(1-I1775)</f>
        <v>6611812.5</v>
      </c>
      <c r="K1775" s="9">
        <f>J1775*1.16</f>
        <v>7669702.4999999991</v>
      </c>
    </row>
    <row r="1776" spans="1:11" outlineLevel="2" x14ac:dyDescent="0.2">
      <c r="A1776" s="6"/>
      <c r="B1776" s="5" t="s">
        <v>91</v>
      </c>
      <c r="C1776" s="5"/>
      <c r="D1776" s="5"/>
      <c r="E1776" s="5"/>
      <c r="F1776" s="5"/>
      <c r="G1776" s="7"/>
      <c r="H1776" s="7"/>
      <c r="I1776" s="8"/>
      <c r="J1776" s="9">
        <f>SUBTOTAL(9,J1775:J1775)</f>
        <v>6611812.5</v>
      </c>
      <c r="K1776" s="9">
        <f>SUBTOTAL(9,K1775:K1775)</f>
        <v>7669702.4999999991</v>
      </c>
    </row>
    <row r="1777" spans="1:11" outlineLevel="3" x14ac:dyDescent="0.2">
      <c r="A1777" s="6">
        <v>41418</v>
      </c>
      <c r="B1777" s="5" t="s">
        <v>29</v>
      </c>
      <c r="C1777" s="5" t="s">
        <v>18</v>
      </c>
      <c r="D1777" s="5" t="s">
        <v>33</v>
      </c>
      <c r="E1777" s="5" t="s">
        <v>39</v>
      </c>
      <c r="F1777" s="5">
        <v>5000</v>
      </c>
      <c r="G1777" s="7">
        <v>1965</v>
      </c>
      <c r="H1777" s="7">
        <v>5000</v>
      </c>
      <c r="I1777" s="8">
        <v>1.4999999999999999E-2</v>
      </c>
      <c r="J1777" s="9">
        <f>G1777*H1777*(1-I1777)</f>
        <v>9677625</v>
      </c>
      <c r="K1777" s="9">
        <f>J1777*1.16</f>
        <v>11226045</v>
      </c>
    </row>
    <row r="1778" spans="1:11" outlineLevel="2" x14ac:dyDescent="0.2">
      <c r="A1778" s="6"/>
      <c r="B1778" s="5" t="s">
        <v>92</v>
      </c>
      <c r="C1778" s="5"/>
      <c r="D1778" s="5"/>
      <c r="E1778" s="5"/>
      <c r="F1778" s="5"/>
      <c r="G1778" s="7"/>
      <c r="H1778" s="7"/>
      <c r="I1778" s="8"/>
      <c r="J1778" s="9">
        <f>SUBTOTAL(9,J1777:J1777)</f>
        <v>9677625</v>
      </c>
      <c r="K1778" s="9">
        <f>SUBTOTAL(9,K1777:K1777)</f>
        <v>11226045</v>
      </c>
    </row>
    <row r="1779" spans="1:11" outlineLevel="3" x14ac:dyDescent="0.2">
      <c r="A1779" s="6">
        <v>41418</v>
      </c>
      <c r="B1779" s="5" t="s">
        <v>28</v>
      </c>
      <c r="C1779" s="5" t="s">
        <v>22</v>
      </c>
      <c r="D1779" s="5" t="s">
        <v>33</v>
      </c>
      <c r="E1779" s="5" t="s">
        <v>39</v>
      </c>
      <c r="F1779" s="5">
        <v>500</v>
      </c>
      <c r="G1779" s="7">
        <v>2085</v>
      </c>
      <c r="H1779" s="7">
        <v>5000</v>
      </c>
      <c r="I1779" s="8">
        <v>1.4999999999999999E-2</v>
      </c>
      <c r="J1779" s="9">
        <f>G1779*H1779*(1-I1779)</f>
        <v>10268625</v>
      </c>
      <c r="K1779" s="9">
        <f>J1779*1.16</f>
        <v>11911605</v>
      </c>
    </row>
    <row r="1780" spans="1:11" outlineLevel="2" x14ac:dyDescent="0.2">
      <c r="A1780" s="6"/>
      <c r="B1780" s="5" t="s">
        <v>91</v>
      </c>
      <c r="C1780" s="5"/>
      <c r="D1780" s="5"/>
      <c r="E1780" s="5"/>
      <c r="F1780" s="5"/>
      <c r="G1780" s="7"/>
      <c r="H1780" s="7"/>
      <c r="I1780" s="8"/>
      <c r="J1780" s="9">
        <f>SUBTOTAL(9,J1779:J1779)</f>
        <v>10268625</v>
      </c>
      <c r="K1780" s="9">
        <f>SUBTOTAL(9,K1779:K1779)</f>
        <v>11911605</v>
      </c>
    </row>
    <row r="1781" spans="1:11" outlineLevel="3" x14ac:dyDescent="0.2">
      <c r="A1781" s="6">
        <v>41418</v>
      </c>
      <c r="B1781" s="5" t="s">
        <v>27</v>
      </c>
      <c r="C1781" s="5" t="s">
        <v>12</v>
      </c>
      <c r="D1781" s="5" t="s">
        <v>33</v>
      </c>
      <c r="E1781" s="5" t="s">
        <v>39</v>
      </c>
      <c r="F1781" s="5">
        <v>1000</v>
      </c>
      <c r="G1781" s="7">
        <v>1080</v>
      </c>
      <c r="H1781" s="7">
        <v>10000</v>
      </c>
      <c r="I1781" s="8">
        <v>1.4999999999999999E-2</v>
      </c>
      <c r="J1781" s="9">
        <f>G1781*H1781*(1-I1781)</f>
        <v>10638000</v>
      </c>
      <c r="K1781" s="9">
        <f>J1781*1.16</f>
        <v>12340080</v>
      </c>
    </row>
    <row r="1782" spans="1:11" outlineLevel="2" x14ac:dyDescent="0.2">
      <c r="A1782" s="6"/>
      <c r="B1782" s="5" t="s">
        <v>89</v>
      </c>
      <c r="C1782" s="5"/>
      <c r="D1782" s="5"/>
      <c r="E1782" s="5"/>
      <c r="F1782" s="5"/>
      <c r="G1782" s="7"/>
      <c r="H1782" s="7"/>
      <c r="I1782" s="8"/>
      <c r="J1782" s="9">
        <f>SUBTOTAL(9,J1781:J1781)</f>
        <v>10638000</v>
      </c>
      <c r="K1782" s="9">
        <f>SUBTOTAL(9,K1781:K1781)</f>
        <v>12340080</v>
      </c>
    </row>
    <row r="1783" spans="1:11" outlineLevel="3" x14ac:dyDescent="0.2">
      <c r="A1783" s="6">
        <v>41418</v>
      </c>
      <c r="B1783" s="5" t="s">
        <v>28</v>
      </c>
      <c r="C1783" s="5" t="s">
        <v>21</v>
      </c>
      <c r="D1783" s="5" t="s">
        <v>33</v>
      </c>
      <c r="E1783" s="5" t="s">
        <v>39</v>
      </c>
      <c r="F1783" s="5">
        <v>1500</v>
      </c>
      <c r="G1783" s="7">
        <v>885</v>
      </c>
      <c r="H1783" s="7">
        <v>15000</v>
      </c>
      <c r="I1783" s="8">
        <v>1.4999999999999999E-2</v>
      </c>
      <c r="J1783" s="9">
        <f>G1783*H1783*(1-I1783)</f>
        <v>13075875</v>
      </c>
      <c r="K1783" s="9">
        <f>J1783*1.16</f>
        <v>15168014.999999998</v>
      </c>
    </row>
    <row r="1784" spans="1:11" outlineLevel="2" x14ac:dyDescent="0.2">
      <c r="A1784" s="6"/>
      <c r="B1784" s="5" t="s">
        <v>91</v>
      </c>
      <c r="C1784" s="5"/>
      <c r="D1784" s="5"/>
      <c r="E1784" s="5"/>
      <c r="F1784" s="5"/>
      <c r="G1784" s="7"/>
      <c r="H1784" s="7"/>
      <c r="I1784" s="8"/>
      <c r="J1784" s="9">
        <f>SUBTOTAL(9,J1783:J1783)</f>
        <v>13075875</v>
      </c>
      <c r="K1784" s="9">
        <f>SUBTOTAL(9,K1783:K1783)</f>
        <v>15168014.999999998</v>
      </c>
    </row>
    <row r="1785" spans="1:11" outlineLevel="3" x14ac:dyDescent="0.2">
      <c r="A1785" s="6">
        <v>41418</v>
      </c>
      <c r="B1785" s="5" t="s">
        <v>27</v>
      </c>
      <c r="C1785" s="5" t="s">
        <v>24</v>
      </c>
      <c r="D1785" s="5" t="s">
        <v>33</v>
      </c>
      <c r="E1785" s="5" t="s">
        <v>39</v>
      </c>
      <c r="F1785" s="5">
        <v>5000</v>
      </c>
      <c r="G1785" s="7">
        <v>2805</v>
      </c>
      <c r="H1785" s="7">
        <v>5000</v>
      </c>
      <c r="I1785" s="8">
        <v>1.4999999999999999E-2</v>
      </c>
      <c r="J1785" s="9">
        <f>G1785*H1785*(1-I1785)</f>
        <v>13814625</v>
      </c>
      <c r="K1785" s="9">
        <f>J1785*1.16</f>
        <v>16024964.999999998</v>
      </c>
    </row>
    <row r="1786" spans="1:11" outlineLevel="2" x14ac:dyDescent="0.2">
      <c r="A1786" s="6"/>
      <c r="B1786" s="5" t="s">
        <v>89</v>
      </c>
      <c r="C1786" s="5"/>
      <c r="D1786" s="5"/>
      <c r="E1786" s="5"/>
      <c r="F1786" s="5"/>
      <c r="G1786" s="7"/>
      <c r="H1786" s="7"/>
      <c r="I1786" s="8"/>
      <c r="J1786" s="9">
        <f>SUBTOTAL(9,J1785:J1785)</f>
        <v>13814625</v>
      </c>
      <c r="K1786" s="9">
        <f>SUBTOTAL(9,K1785:K1785)</f>
        <v>16024964.999999998</v>
      </c>
    </row>
    <row r="1787" spans="1:11" outlineLevel="3" x14ac:dyDescent="0.2">
      <c r="A1787" s="6">
        <v>41418</v>
      </c>
      <c r="B1787" s="5" t="s">
        <v>26</v>
      </c>
      <c r="C1787" s="5" t="s">
        <v>24</v>
      </c>
      <c r="D1787" s="5" t="s">
        <v>33</v>
      </c>
      <c r="E1787" s="5" t="s">
        <v>39</v>
      </c>
      <c r="F1787" s="5">
        <v>500</v>
      </c>
      <c r="G1787" s="7">
        <v>2925</v>
      </c>
      <c r="H1787" s="7">
        <v>5000</v>
      </c>
      <c r="I1787" s="8">
        <v>1.4999999999999999E-2</v>
      </c>
      <c r="J1787" s="9">
        <f>G1787*H1787*(1-I1787)</f>
        <v>14405625</v>
      </c>
      <c r="K1787" s="9">
        <f>J1787*1.16</f>
        <v>16710524.999999998</v>
      </c>
    </row>
    <row r="1788" spans="1:11" outlineLevel="2" x14ac:dyDescent="0.2">
      <c r="A1788" s="6"/>
      <c r="B1788" s="5" t="s">
        <v>93</v>
      </c>
      <c r="C1788" s="5"/>
      <c r="D1788" s="5"/>
      <c r="E1788" s="5"/>
      <c r="F1788" s="5"/>
      <c r="G1788" s="7"/>
      <c r="H1788" s="7"/>
      <c r="I1788" s="8"/>
      <c r="J1788" s="9">
        <f>SUBTOTAL(9,J1787:J1787)</f>
        <v>14405625</v>
      </c>
      <c r="K1788" s="9">
        <f>SUBTOTAL(9,K1787:K1787)</f>
        <v>16710524.999999998</v>
      </c>
    </row>
    <row r="1789" spans="1:11" outlineLevel="3" x14ac:dyDescent="0.2">
      <c r="A1789" s="6">
        <v>41418</v>
      </c>
      <c r="B1789" s="5" t="s">
        <v>28</v>
      </c>
      <c r="C1789" s="5" t="s">
        <v>10</v>
      </c>
      <c r="D1789" s="5" t="s">
        <v>33</v>
      </c>
      <c r="E1789" s="5" t="s">
        <v>39</v>
      </c>
      <c r="F1789" s="5">
        <v>1000</v>
      </c>
      <c r="G1789" s="7">
        <v>1485</v>
      </c>
      <c r="H1789" s="7">
        <v>10000</v>
      </c>
      <c r="I1789" s="8">
        <v>1.4999999999999999E-2</v>
      </c>
      <c r="J1789" s="9">
        <f>G1789*H1789*(1-I1789)</f>
        <v>14627250</v>
      </c>
      <c r="K1789" s="9">
        <f>J1789*1.16</f>
        <v>16967610</v>
      </c>
    </row>
    <row r="1790" spans="1:11" outlineLevel="2" x14ac:dyDescent="0.2">
      <c r="A1790" s="6"/>
      <c r="B1790" s="5" t="s">
        <v>91</v>
      </c>
      <c r="C1790" s="5"/>
      <c r="D1790" s="5"/>
      <c r="E1790" s="5"/>
      <c r="F1790" s="5"/>
      <c r="G1790" s="7"/>
      <c r="H1790" s="7"/>
      <c r="I1790" s="8"/>
      <c r="J1790" s="9">
        <f>SUBTOTAL(9,J1789:J1789)</f>
        <v>14627250</v>
      </c>
      <c r="K1790" s="9">
        <f>SUBTOTAL(9,K1789:K1789)</f>
        <v>16967610</v>
      </c>
    </row>
    <row r="1791" spans="1:11" outlineLevel="3" x14ac:dyDescent="0.2">
      <c r="A1791" s="6">
        <v>41418</v>
      </c>
      <c r="B1791" s="5" t="s">
        <v>29</v>
      </c>
      <c r="C1791" s="5" t="s">
        <v>21</v>
      </c>
      <c r="D1791" s="5" t="s">
        <v>33</v>
      </c>
      <c r="E1791" s="5" t="s">
        <v>39</v>
      </c>
      <c r="F1791" s="5">
        <v>2000</v>
      </c>
      <c r="G1791" s="7">
        <v>765</v>
      </c>
      <c r="H1791" s="7">
        <v>20000</v>
      </c>
      <c r="I1791" s="8">
        <v>1.4999999999999999E-2</v>
      </c>
      <c r="J1791" s="9">
        <f>G1791*H1791*(1-I1791)</f>
        <v>15070500</v>
      </c>
      <c r="K1791" s="9">
        <f>J1791*1.16</f>
        <v>17481780</v>
      </c>
    </row>
    <row r="1792" spans="1:11" outlineLevel="2" x14ac:dyDescent="0.2">
      <c r="A1792" s="6"/>
      <c r="B1792" s="5" t="s">
        <v>92</v>
      </c>
      <c r="C1792" s="5"/>
      <c r="D1792" s="5"/>
      <c r="E1792" s="5"/>
      <c r="F1792" s="5"/>
      <c r="G1792" s="7"/>
      <c r="H1792" s="7"/>
      <c r="I1792" s="8"/>
      <c r="J1792" s="9">
        <f>SUBTOTAL(9,J1791:J1791)</f>
        <v>15070500</v>
      </c>
      <c r="K1792" s="9">
        <f>SUBTOTAL(9,K1791:K1791)</f>
        <v>17481780</v>
      </c>
    </row>
    <row r="1793" spans="1:11" outlineLevel="3" x14ac:dyDescent="0.2">
      <c r="A1793" s="6">
        <v>41418</v>
      </c>
      <c r="B1793" s="5" t="s">
        <v>26</v>
      </c>
      <c r="C1793" s="5" t="s">
        <v>19</v>
      </c>
      <c r="D1793" s="5" t="s">
        <v>33</v>
      </c>
      <c r="E1793" s="5" t="s">
        <v>39</v>
      </c>
      <c r="F1793" s="5">
        <v>3000</v>
      </c>
      <c r="G1793" s="7">
        <v>525</v>
      </c>
      <c r="H1793" s="7">
        <v>30000</v>
      </c>
      <c r="I1793" s="8">
        <v>1.4999999999999999E-2</v>
      </c>
      <c r="J1793" s="9">
        <f>G1793*H1793*(1-I1793)</f>
        <v>15513750</v>
      </c>
      <c r="K1793" s="9">
        <f>J1793*1.16</f>
        <v>17995950</v>
      </c>
    </row>
    <row r="1794" spans="1:11" outlineLevel="3" x14ac:dyDescent="0.2">
      <c r="A1794" s="6">
        <v>41418</v>
      </c>
      <c r="B1794" s="5" t="s">
        <v>26</v>
      </c>
      <c r="C1794" s="5" t="s">
        <v>22</v>
      </c>
      <c r="D1794" s="5" t="s">
        <v>33</v>
      </c>
      <c r="E1794" s="5" t="s">
        <v>39</v>
      </c>
      <c r="F1794" s="5">
        <v>1000</v>
      </c>
      <c r="G1794" s="7">
        <v>2325</v>
      </c>
      <c r="H1794" s="7">
        <v>10000</v>
      </c>
      <c r="I1794" s="8">
        <v>1.4999999999999999E-2</v>
      </c>
      <c r="J1794" s="9">
        <f>G1794*H1794*(1-I1794)</f>
        <v>22901250</v>
      </c>
      <c r="K1794" s="9">
        <f>J1794*1.16</f>
        <v>26565450</v>
      </c>
    </row>
    <row r="1795" spans="1:11" outlineLevel="2" x14ac:dyDescent="0.2">
      <c r="A1795" s="6"/>
      <c r="B1795" s="5" t="s">
        <v>93</v>
      </c>
      <c r="C1795" s="5"/>
      <c r="D1795" s="5"/>
      <c r="E1795" s="5"/>
      <c r="F1795" s="5"/>
      <c r="G1795" s="7"/>
      <c r="H1795" s="7"/>
      <c r="I1795" s="8"/>
      <c r="J1795" s="9">
        <f>SUBTOTAL(9,J1793:J1794)</f>
        <v>38415000</v>
      </c>
      <c r="K1795" s="9">
        <f>SUBTOTAL(9,K1793:K1794)</f>
        <v>44561400</v>
      </c>
    </row>
    <row r="1796" spans="1:11" outlineLevel="3" x14ac:dyDescent="0.2">
      <c r="A1796" s="6">
        <v>41418</v>
      </c>
      <c r="B1796" s="5" t="s">
        <v>25</v>
      </c>
      <c r="C1796" s="5" t="s">
        <v>16</v>
      </c>
      <c r="D1796" s="5" t="s">
        <v>33</v>
      </c>
      <c r="E1796" s="5" t="s">
        <v>39</v>
      </c>
      <c r="F1796" s="5">
        <v>1500</v>
      </c>
      <c r="G1796" s="7">
        <v>1560</v>
      </c>
      <c r="H1796" s="7">
        <v>15000</v>
      </c>
      <c r="I1796" s="8">
        <v>1.4999999999999999E-2</v>
      </c>
      <c r="J1796" s="9">
        <f>G1796*H1796*(1-I1796)</f>
        <v>23049000</v>
      </c>
      <c r="K1796" s="9">
        <f>J1796*1.16</f>
        <v>26736840</v>
      </c>
    </row>
    <row r="1797" spans="1:11" outlineLevel="2" x14ac:dyDescent="0.2">
      <c r="A1797" s="6"/>
      <c r="B1797" s="5" t="s">
        <v>90</v>
      </c>
      <c r="C1797" s="5"/>
      <c r="D1797" s="5"/>
      <c r="E1797" s="5"/>
      <c r="F1797" s="5"/>
      <c r="G1797" s="7"/>
      <c r="H1797" s="7"/>
      <c r="I1797" s="8"/>
      <c r="J1797" s="9">
        <f>SUBTOTAL(9,J1796:J1796)</f>
        <v>23049000</v>
      </c>
      <c r="K1797" s="9">
        <f>SUBTOTAL(9,K1796:K1796)</f>
        <v>26736840</v>
      </c>
    </row>
    <row r="1798" spans="1:11" outlineLevel="3" x14ac:dyDescent="0.2">
      <c r="A1798" s="6">
        <v>41418</v>
      </c>
      <c r="B1798" s="5" t="s">
        <v>28</v>
      </c>
      <c r="C1798" s="5" t="s">
        <v>14</v>
      </c>
      <c r="D1798" s="5" t="s">
        <v>33</v>
      </c>
      <c r="E1798" s="5" t="s">
        <v>39</v>
      </c>
      <c r="F1798" s="5">
        <v>3000</v>
      </c>
      <c r="G1798" s="7">
        <v>840</v>
      </c>
      <c r="H1798" s="7">
        <v>30000</v>
      </c>
      <c r="I1798" s="8">
        <v>1.4999999999999999E-2</v>
      </c>
      <c r="J1798" s="9">
        <f>G1798*H1798*(1-I1798)</f>
        <v>24822000</v>
      </c>
      <c r="K1798" s="9">
        <f>J1798*1.16</f>
        <v>28793519.999999996</v>
      </c>
    </row>
    <row r="1799" spans="1:11" outlineLevel="2" x14ac:dyDescent="0.2">
      <c r="A1799" s="6"/>
      <c r="B1799" s="5" t="s">
        <v>91</v>
      </c>
      <c r="C1799" s="5"/>
      <c r="D1799" s="5"/>
      <c r="E1799" s="5"/>
      <c r="F1799" s="5"/>
      <c r="G1799" s="7"/>
      <c r="H1799" s="7"/>
      <c r="I1799" s="8"/>
      <c r="J1799" s="9">
        <f>SUBTOTAL(9,J1798:J1798)</f>
        <v>24822000</v>
      </c>
      <c r="K1799" s="9">
        <f>SUBTOTAL(9,K1798:K1798)</f>
        <v>28793519.999999996</v>
      </c>
    </row>
    <row r="1800" spans="1:11" outlineLevel="3" x14ac:dyDescent="0.2">
      <c r="A1800" s="6">
        <v>41418</v>
      </c>
      <c r="B1800" s="5" t="s">
        <v>26</v>
      </c>
      <c r="C1800" s="5" t="s">
        <v>18</v>
      </c>
      <c r="D1800" s="5" t="s">
        <v>33</v>
      </c>
      <c r="E1800" s="5" t="s">
        <v>39</v>
      </c>
      <c r="F1800" s="5">
        <v>1500</v>
      </c>
      <c r="G1800" s="7">
        <v>1725</v>
      </c>
      <c r="H1800" s="7">
        <v>15000</v>
      </c>
      <c r="I1800" s="8">
        <v>1.4999999999999999E-2</v>
      </c>
      <c r="J1800" s="9">
        <f>G1800*H1800*(1-I1800)</f>
        <v>25486875</v>
      </c>
      <c r="K1800" s="9">
        <f>J1800*1.16</f>
        <v>29564774.999999996</v>
      </c>
    </row>
    <row r="1801" spans="1:11" outlineLevel="3" x14ac:dyDescent="0.2">
      <c r="A1801" s="6">
        <v>41418</v>
      </c>
      <c r="B1801" s="5" t="s">
        <v>26</v>
      </c>
      <c r="C1801" s="5" t="s">
        <v>12</v>
      </c>
      <c r="D1801" s="5" t="s">
        <v>33</v>
      </c>
      <c r="E1801" s="5" t="s">
        <v>39</v>
      </c>
      <c r="F1801" s="5">
        <v>2000</v>
      </c>
      <c r="G1801" s="7">
        <v>1320</v>
      </c>
      <c r="H1801" s="7">
        <v>20000</v>
      </c>
      <c r="I1801" s="8">
        <v>1.4999999999999999E-2</v>
      </c>
      <c r="J1801" s="9">
        <f>G1801*H1801*(1-I1801)</f>
        <v>26004000</v>
      </c>
      <c r="K1801" s="9">
        <f>J1801*1.16</f>
        <v>30164639.999999996</v>
      </c>
    </row>
    <row r="1802" spans="1:11" outlineLevel="2" x14ac:dyDescent="0.2">
      <c r="A1802" s="6"/>
      <c r="B1802" s="5" t="s">
        <v>93</v>
      </c>
      <c r="C1802" s="5"/>
      <c r="D1802" s="5"/>
      <c r="E1802" s="5"/>
      <c r="F1802" s="5"/>
      <c r="G1802" s="7"/>
      <c r="H1802" s="7"/>
      <c r="I1802" s="8"/>
      <c r="J1802" s="9">
        <f>SUBTOTAL(9,J1800:J1801)</f>
        <v>51490875</v>
      </c>
      <c r="K1802" s="9">
        <f>SUBTOTAL(9,K1800:K1801)</f>
        <v>59729414.999999993</v>
      </c>
    </row>
    <row r="1803" spans="1:11" outlineLevel="3" x14ac:dyDescent="0.2">
      <c r="A1803" s="6">
        <v>41418</v>
      </c>
      <c r="B1803" s="5" t="s">
        <v>29</v>
      </c>
      <c r="C1803" s="5" t="s">
        <v>23</v>
      </c>
      <c r="D1803" s="5" t="s">
        <v>33</v>
      </c>
      <c r="E1803" s="5" t="s">
        <v>39</v>
      </c>
      <c r="F1803" s="5">
        <v>1000</v>
      </c>
      <c r="G1803" s="7">
        <v>3165</v>
      </c>
      <c r="H1803" s="7">
        <v>10000</v>
      </c>
      <c r="I1803" s="8">
        <v>1.4999999999999999E-2</v>
      </c>
      <c r="J1803" s="9">
        <f>G1803*H1803*(1-I1803)</f>
        <v>31175250</v>
      </c>
      <c r="K1803" s="9">
        <f>J1803*1.16</f>
        <v>36163290</v>
      </c>
    </row>
    <row r="1804" spans="1:11" outlineLevel="2" x14ac:dyDescent="0.2">
      <c r="A1804" s="6"/>
      <c r="B1804" s="5" t="s">
        <v>92</v>
      </c>
      <c r="C1804" s="5"/>
      <c r="D1804" s="5"/>
      <c r="E1804" s="5"/>
      <c r="F1804" s="5"/>
      <c r="G1804" s="7"/>
      <c r="H1804" s="7"/>
      <c r="I1804" s="8"/>
      <c r="J1804" s="9">
        <f>SUBTOTAL(9,J1803:J1803)</f>
        <v>31175250</v>
      </c>
      <c r="K1804" s="9">
        <f>SUBTOTAL(9,K1803:K1803)</f>
        <v>36163290</v>
      </c>
    </row>
    <row r="1805" spans="1:11" outlineLevel="3" x14ac:dyDescent="0.2">
      <c r="A1805" s="6">
        <v>41418</v>
      </c>
      <c r="B1805" s="5" t="s">
        <v>27</v>
      </c>
      <c r="C1805" s="5" t="s">
        <v>10</v>
      </c>
      <c r="D1805" s="5" t="s">
        <v>33</v>
      </c>
      <c r="E1805" s="5" t="s">
        <v>39</v>
      </c>
      <c r="F1805" s="5">
        <v>2000</v>
      </c>
      <c r="G1805" s="7">
        <v>1605</v>
      </c>
      <c r="H1805" s="7">
        <v>20000</v>
      </c>
      <c r="I1805" s="8">
        <v>1.4999999999999999E-2</v>
      </c>
      <c r="J1805" s="9">
        <f>G1805*H1805*(1-I1805)</f>
        <v>31618500</v>
      </c>
      <c r="K1805" s="9">
        <f>J1805*1.16</f>
        <v>36677460</v>
      </c>
    </row>
    <row r="1806" spans="1:11" outlineLevel="2" x14ac:dyDescent="0.2">
      <c r="A1806" s="6"/>
      <c r="B1806" s="5" t="s">
        <v>89</v>
      </c>
      <c r="C1806" s="5"/>
      <c r="D1806" s="5"/>
      <c r="E1806" s="5"/>
      <c r="F1806" s="5"/>
      <c r="G1806" s="7"/>
      <c r="H1806" s="7"/>
      <c r="I1806" s="8"/>
      <c r="J1806" s="9">
        <f>SUBTOTAL(9,J1805:J1805)</f>
        <v>31618500</v>
      </c>
      <c r="K1806" s="9">
        <f>SUBTOTAL(9,K1805:K1805)</f>
        <v>36677460</v>
      </c>
    </row>
    <row r="1807" spans="1:11" outlineLevel="3" x14ac:dyDescent="0.2">
      <c r="A1807" s="6">
        <v>41418</v>
      </c>
      <c r="B1807" s="5" t="s">
        <v>29</v>
      </c>
      <c r="C1807" s="5" t="s">
        <v>13</v>
      </c>
      <c r="D1807" s="5" t="s">
        <v>33</v>
      </c>
      <c r="E1807" s="5" t="s">
        <v>39</v>
      </c>
      <c r="F1807" s="5">
        <v>1500</v>
      </c>
      <c r="G1807" s="7">
        <v>2565</v>
      </c>
      <c r="H1807" s="7">
        <v>15000</v>
      </c>
      <c r="I1807" s="8">
        <v>1.4999999999999999E-2</v>
      </c>
      <c r="J1807" s="9">
        <f>G1807*H1807*(1-I1807)</f>
        <v>37897875</v>
      </c>
      <c r="K1807" s="9">
        <f>J1807*1.16</f>
        <v>43961535</v>
      </c>
    </row>
    <row r="1808" spans="1:11" outlineLevel="3" x14ac:dyDescent="0.2">
      <c r="A1808" s="6">
        <v>41418</v>
      </c>
      <c r="B1808" s="5" t="s">
        <v>29</v>
      </c>
      <c r="C1808" s="5" t="s">
        <v>17</v>
      </c>
      <c r="D1808" s="5" t="s">
        <v>33</v>
      </c>
      <c r="E1808" s="5" t="s">
        <v>39</v>
      </c>
      <c r="F1808" s="5">
        <v>3000</v>
      </c>
      <c r="G1808" s="7">
        <v>1365</v>
      </c>
      <c r="H1808" s="7">
        <v>30000</v>
      </c>
      <c r="I1808" s="8">
        <v>1.4999999999999999E-2</v>
      </c>
      <c r="J1808" s="9">
        <f>G1808*H1808*(1-I1808)</f>
        <v>40335750</v>
      </c>
      <c r="K1808" s="9">
        <f>J1808*1.16</f>
        <v>46789470</v>
      </c>
    </row>
    <row r="1809" spans="1:11" outlineLevel="2" x14ac:dyDescent="0.2">
      <c r="A1809" s="6"/>
      <c r="B1809" s="5" t="s">
        <v>92</v>
      </c>
      <c r="C1809" s="5"/>
      <c r="D1809" s="5"/>
      <c r="E1809" s="5"/>
      <c r="F1809" s="5"/>
      <c r="G1809" s="7"/>
      <c r="H1809" s="7"/>
      <c r="I1809" s="8"/>
      <c r="J1809" s="9">
        <f>SUBTOTAL(9,J1807:J1808)</f>
        <v>78233625</v>
      </c>
      <c r="K1809" s="9">
        <f>SUBTOTAL(9,K1807:K1808)</f>
        <v>90751005</v>
      </c>
    </row>
    <row r="1810" spans="1:11" outlineLevel="3" x14ac:dyDescent="0.2">
      <c r="A1810" s="6">
        <v>41418</v>
      </c>
      <c r="B1810" s="5" t="s">
        <v>25</v>
      </c>
      <c r="C1810" s="5" t="s">
        <v>13</v>
      </c>
      <c r="D1810" s="5" t="s">
        <v>33</v>
      </c>
      <c r="E1810" s="5" t="s">
        <v>39</v>
      </c>
      <c r="F1810" s="5">
        <v>2000</v>
      </c>
      <c r="G1810" s="7">
        <v>2445</v>
      </c>
      <c r="H1810" s="7">
        <v>20000</v>
      </c>
      <c r="I1810" s="8">
        <v>1.4999999999999999E-2</v>
      </c>
      <c r="J1810" s="9">
        <f>G1810*H1810*(1-I1810)</f>
        <v>48166500</v>
      </c>
      <c r="K1810" s="9">
        <f>J1810*1.16</f>
        <v>55873139.999999993</v>
      </c>
    </row>
    <row r="1811" spans="1:11" outlineLevel="2" x14ac:dyDescent="0.2">
      <c r="A1811" s="6"/>
      <c r="B1811" s="5" t="s">
        <v>90</v>
      </c>
      <c r="C1811" s="5"/>
      <c r="D1811" s="5"/>
      <c r="E1811" s="5"/>
      <c r="F1811" s="5"/>
      <c r="G1811" s="7"/>
      <c r="H1811" s="7"/>
      <c r="I1811" s="8"/>
      <c r="J1811" s="9">
        <f>SUBTOTAL(9,J1810:J1810)</f>
        <v>48166500</v>
      </c>
      <c r="K1811" s="9">
        <f>SUBTOTAL(9,K1810:K1810)</f>
        <v>55873139.999999993</v>
      </c>
    </row>
    <row r="1812" spans="1:11" outlineLevel="3" x14ac:dyDescent="0.2">
      <c r="A1812" s="6">
        <v>41418</v>
      </c>
      <c r="B1812" s="5" t="s">
        <v>28</v>
      </c>
      <c r="C1812" s="5" t="s">
        <v>23</v>
      </c>
      <c r="D1812" s="5" t="s">
        <v>33</v>
      </c>
      <c r="E1812" s="5" t="s">
        <v>39</v>
      </c>
      <c r="F1812" s="5">
        <v>2000</v>
      </c>
      <c r="G1812" s="7">
        <v>3285</v>
      </c>
      <c r="H1812" s="7">
        <v>20000</v>
      </c>
      <c r="I1812" s="8">
        <v>1.4999999999999999E-2</v>
      </c>
      <c r="J1812" s="9">
        <f>G1812*H1812*(1-I1812)</f>
        <v>64714500</v>
      </c>
      <c r="K1812" s="9">
        <f>J1812*1.16</f>
        <v>75068820</v>
      </c>
    </row>
    <row r="1813" spans="1:11" outlineLevel="2" x14ac:dyDescent="0.2">
      <c r="A1813" s="6"/>
      <c r="B1813" s="5" t="s">
        <v>91</v>
      </c>
      <c r="C1813" s="5"/>
      <c r="D1813" s="5"/>
      <c r="E1813" s="5"/>
      <c r="F1813" s="5"/>
      <c r="G1813" s="7"/>
      <c r="H1813" s="7"/>
      <c r="I1813" s="8"/>
      <c r="J1813" s="9">
        <f>SUBTOTAL(9,J1812:J1812)</f>
        <v>64714500</v>
      </c>
      <c r="K1813" s="9">
        <f>SUBTOTAL(9,K1812:K1812)</f>
        <v>75068820</v>
      </c>
    </row>
    <row r="1814" spans="1:11" outlineLevel="3" x14ac:dyDescent="0.2">
      <c r="A1814" s="6">
        <v>41418</v>
      </c>
      <c r="B1814" s="5" t="s">
        <v>27</v>
      </c>
      <c r="C1814" s="5" t="s">
        <v>22</v>
      </c>
      <c r="D1814" s="5" t="s">
        <v>33</v>
      </c>
      <c r="E1814" s="5" t="s">
        <v>39</v>
      </c>
      <c r="F1814" s="5">
        <v>3000</v>
      </c>
      <c r="G1814" s="7">
        <v>2205</v>
      </c>
      <c r="H1814" s="7">
        <v>30000</v>
      </c>
      <c r="I1814" s="8">
        <v>1.4999999999999999E-2</v>
      </c>
      <c r="J1814" s="9">
        <f>G1814*H1814*(1-I1814)</f>
        <v>65157750</v>
      </c>
      <c r="K1814" s="9">
        <f>J1814*1.16</f>
        <v>75582990</v>
      </c>
    </row>
    <row r="1815" spans="1:11" outlineLevel="2" x14ac:dyDescent="0.2">
      <c r="A1815" s="6"/>
      <c r="B1815" s="5" t="s">
        <v>89</v>
      </c>
      <c r="C1815" s="5"/>
      <c r="D1815" s="5"/>
      <c r="E1815" s="5"/>
      <c r="F1815" s="5"/>
      <c r="G1815" s="7"/>
      <c r="H1815" s="7"/>
      <c r="I1815" s="8"/>
      <c r="J1815" s="9">
        <f>SUBTOTAL(9,J1814:J1814)</f>
        <v>65157750</v>
      </c>
      <c r="K1815" s="9">
        <f>SUBTOTAL(9,K1814:K1814)</f>
        <v>75582990</v>
      </c>
    </row>
    <row r="1816" spans="1:11" outlineLevel="3" x14ac:dyDescent="0.2">
      <c r="A1816" s="6">
        <v>41418</v>
      </c>
      <c r="B1816" s="5" t="s">
        <v>25</v>
      </c>
      <c r="C1816" s="5" t="s">
        <v>23</v>
      </c>
      <c r="D1816" s="5" t="s">
        <v>33</v>
      </c>
      <c r="E1816" s="5" t="s">
        <v>39</v>
      </c>
      <c r="F1816" s="5">
        <v>3000</v>
      </c>
      <c r="G1816" s="7">
        <v>3045</v>
      </c>
      <c r="H1816" s="7">
        <v>30000</v>
      </c>
      <c r="I1816" s="8">
        <v>1.4999999999999999E-2</v>
      </c>
      <c r="J1816" s="9">
        <f>G1816*H1816*(1-I1816)</f>
        <v>89979750</v>
      </c>
      <c r="K1816" s="9">
        <f>J1816*1.16</f>
        <v>104376510</v>
      </c>
    </row>
    <row r="1817" spans="1:11" outlineLevel="2" x14ac:dyDescent="0.2">
      <c r="A1817" s="6"/>
      <c r="B1817" s="5" t="s">
        <v>90</v>
      </c>
      <c r="C1817" s="5"/>
      <c r="D1817" s="5"/>
      <c r="E1817" s="5"/>
      <c r="F1817" s="5"/>
      <c r="G1817" s="7"/>
      <c r="H1817" s="7"/>
      <c r="I1817" s="8"/>
      <c r="J1817" s="9">
        <f>SUBTOTAL(9,J1816:J1816)</f>
        <v>89979750</v>
      </c>
      <c r="K1817" s="9">
        <f>SUBTOTAL(9,K1816:K1816)</f>
        <v>104376510</v>
      </c>
    </row>
    <row r="1818" spans="1:11" outlineLevel="1" x14ac:dyDescent="0.2">
      <c r="A1818" s="6" t="s">
        <v>87</v>
      </c>
      <c r="B1818" s="5"/>
      <c r="C1818" s="5"/>
      <c r="D1818" s="5"/>
      <c r="E1818" s="5"/>
      <c r="F1818" s="5"/>
      <c r="G1818" s="7"/>
      <c r="H1818" s="7"/>
      <c r="I1818" s="8"/>
      <c r="J1818" s="9">
        <f>SUBTOTAL(9,J1743:J1816)</f>
        <v>695656250</v>
      </c>
      <c r="K1818" s="9">
        <f>SUBTOTAL(9,K1743:K1816)</f>
        <v>806961250</v>
      </c>
    </row>
    <row r="1819" spans="1:11" x14ac:dyDescent="0.2">
      <c r="A1819" s="6" t="s">
        <v>88</v>
      </c>
      <c r="B1819" s="5"/>
      <c r="C1819" s="5"/>
      <c r="D1819" s="5"/>
      <c r="E1819" s="5"/>
      <c r="F1819" s="5"/>
      <c r="G1819" s="7"/>
      <c r="H1819" s="7"/>
      <c r="I1819" s="8"/>
      <c r="J1819" s="29">
        <f>SUBTOTAL(9,J2:J1816)</f>
        <v>15591123687.5</v>
      </c>
      <c r="K1819" s="29">
        <f>SUBTOTAL(9,K2:K1816)</f>
        <v>18085703477.5</v>
      </c>
    </row>
    <row r="1820" spans="1:11" x14ac:dyDescent="0.2">
      <c r="I1820" s="11"/>
    </row>
    <row r="1821" spans="1:11" x14ac:dyDescent="0.2">
      <c r="I1821" s="11"/>
    </row>
    <row r="1822" spans="1:11" x14ac:dyDescent="0.2">
      <c r="I1822" s="11"/>
    </row>
    <row r="1823" spans="1:11" x14ac:dyDescent="0.2">
      <c r="I1823" s="11"/>
    </row>
    <row r="1824" spans="1:11" x14ac:dyDescent="0.2">
      <c r="I1824" s="11"/>
    </row>
    <row r="1825" spans="9:10" x14ac:dyDescent="0.2">
      <c r="I1825" s="11"/>
      <c r="J1825" s="30"/>
    </row>
    <row r="1826" spans="9:10" x14ac:dyDescent="0.2">
      <c r="I1826" s="11"/>
    </row>
    <row r="1827" spans="9:10" x14ac:dyDescent="0.2">
      <c r="I1827" s="11"/>
    </row>
    <row r="1828" spans="9:10" x14ac:dyDescent="0.2">
      <c r="I1828" s="11"/>
    </row>
    <row r="1829" spans="9:10" x14ac:dyDescent="0.2">
      <c r="I1829" s="11"/>
    </row>
    <row r="1830" spans="9:10" x14ac:dyDescent="0.2">
      <c r="I1830" s="11"/>
    </row>
    <row r="1831" spans="9:10" x14ac:dyDescent="0.2">
      <c r="I1831" s="11"/>
    </row>
    <row r="1832" spans="9:10" x14ac:dyDescent="0.2">
      <c r="I1832" s="11"/>
    </row>
    <row r="1833" spans="9:10" x14ac:dyDescent="0.2">
      <c r="I1833" s="11"/>
    </row>
    <row r="1834" spans="9:10" x14ac:dyDescent="0.2">
      <c r="I1834" s="11"/>
    </row>
    <row r="1835" spans="9:10" x14ac:dyDescent="0.2">
      <c r="I1835" s="11"/>
    </row>
    <row r="1836" spans="9:10" x14ac:dyDescent="0.2">
      <c r="I1836" s="11"/>
    </row>
    <row r="1837" spans="9:10" x14ac:dyDescent="0.2">
      <c r="I1837" s="11"/>
    </row>
    <row r="1838" spans="9:10" x14ac:dyDescent="0.2">
      <c r="I1838" s="11"/>
    </row>
    <row r="1839" spans="9:10" x14ac:dyDescent="0.2">
      <c r="I1839" s="11"/>
    </row>
    <row r="1840" spans="9:10" x14ac:dyDescent="0.2">
      <c r="I1840" s="1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2C96-E6F5-4423-ACA6-61D143E55765}">
  <sheetPr codeName="Hoja4"/>
  <dimension ref="A1:K11"/>
  <sheetViews>
    <sheetView workbookViewId="0">
      <selection activeCell="B41" sqref="B41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8" bestFit="1" customWidth="1"/>
    <col min="4" max="4" width="13.42578125" bestFit="1" customWidth="1"/>
    <col min="5" max="5" width="8" bestFit="1" customWidth="1"/>
    <col min="6" max="6" width="13.42578125" bestFit="1" customWidth="1"/>
    <col min="7" max="7" width="8" bestFit="1" customWidth="1"/>
    <col min="8" max="8" width="13.42578125" bestFit="1" customWidth="1"/>
    <col min="9" max="9" width="8" bestFit="1" customWidth="1"/>
    <col min="10" max="10" width="18.7109375" bestFit="1" customWidth="1"/>
    <col min="11" max="11" width="8" bestFit="1" customWidth="1"/>
    <col min="12" max="24" width="23" bestFit="1" customWidth="1"/>
    <col min="25" max="25" width="13.140625" bestFit="1" customWidth="1"/>
    <col min="26" max="33" width="7" bestFit="1" customWidth="1"/>
    <col min="34" max="118" width="8" bestFit="1" customWidth="1"/>
    <col min="119" max="223" width="9" bestFit="1" customWidth="1"/>
    <col min="224" max="224" width="17.5703125" bestFit="1" customWidth="1"/>
    <col min="225" max="225" width="12.28515625" bestFit="1" customWidth="1"/>
    <col min="226" max="230" width="6" bestFit="1" customWidth="1"/>
    <col min="231" max="252" width="7" bestFit="1" customWidth="1"/>
    <col min="253" max="253" width="9" bestFit="1" customWidth="1"/>
    <col min="254" max="255" width="7" bestFit="1" customWidth="1"/>
    <col min="256" max="259" width="8" bestFit="1" customWidth="1"/>
    <col min="260" max="260" width="10" bestFit="1" customWidth="1"/>
    <col min="261" max="269" width="8" bestFit="1" customWidth="1"/>
    <col min="270" max="270" width="10" bestFit="1" customWidth="1"/>
    <col min="271" max="273" width="8" bestFit="1" customWidth="1"/>
    <col min="274" max="274" width="10" bestFit="1" customWidth="1"/>
    <col min="275" max="283" width="8" bestFit="1" customWidth="1"/>
    <col min="284" max="284" width="10" bestFit="1" customWidth="1"/>
    <col min="285" max="286" width="8" bestFit="1" customWidth="1"/>
    <col min="287" max="287" width="10" bestFit="1" customWidth="1"/>
    <col min="288" max="296" width="8" bestFit="1" customWidth="1"/>
    <col min="297" max="297" width="10" bestFit="1" customWidth="1"/>
    <col min="298" max="298" width="8" bestFit="1" customWidth="1"/>
    <col min="299" max="299" width="10" bestFit="1" customWidth="1"/>
    <col min="300" max="307" width="8" bestFit="1" customWidth="1"/>
    <col min="308" max="308" width="10" bestFit="1" customWidth="1"/>
    <col min="309" max="312" width="8" bestFit="1" customWidth="1"/>
    <col min="313" max="313" width="10" bestFit="1" customWidth="1"/>
    <col min="314" max="319" width="8" bestFit="1" customWidth="1"/>
    <col min="320" max="320" width="10" bestFit="1" customWidth="1"/>
    <col min="321" max="321" width="8" bestFit="1" customWidth="1"/>
    <col min="322" max="322" width="10" bestFit="1" customWidth="1"/>
    <col min="323" max="330" width="8" bestFit="1" customWidth="1"/>
    <col min="331" max="331" width="10" bestFit="1" customWidth="1"/>
    <col min="332" max="332" width="8" bestFit="1" customWidth="1"/>
    <col min="333" max="333" width="10" bestFit="1" customWidth="1"/>
    <col min="334" max="340" width="8" bestFit="1" customWidth="1"/>
    <col min="341" max="341" width="10" bestFit="1" customWidth="1"/>
    <col min="342" max="353" width="8" bestFit="1" customWidth="1"/>
    <col min="354" max="462" width="9" bestFit="1" customWidth="1"/>
    <col min="463" max="463" width="15.42578125" bestFit="1" customWidth="1"/>
    <col min="464" max="464" width="9.28515625" bestFit="1" customWidth="1"/>
    <col min="465" max="467" width="6" bestFit="1" customWidth="1"/>
    <col min="468" max="492" width="7" bestFit="1" customWidth="1"/>
    <col min="493" max="586" width="8" bestFit="1" customWidth="1"/>
    <col min="587" max="695" width="9" bestFit="1" customWidth="1"/>
    <col min="696" max="696" width="12.42578125" bestFit="1" customWidth="1"/>
    <col min="697" max="697" width="12.28515625" bestFit="1" customWidth="1"/>
    <col min="698" max="702" width="6" bestFit="1" customWidth="1"/>
    <col min="703" max="712" width="7" bestFit="1" customWidth="1"/>
    <col min="713" max="713" width="9" bestFit="1" customWidth="1"/>
    <col min="714" max="720" width="7" bestFit="1" customWidth="1"/>
    <col min="721" max="721" width="9" bestFit="1" customWidth="1"/>
    <col min="722" max="726" width="7" bestFit="1" customWidth="1"/>
    <col min="727" max="730" width="8" bestFit="1" customWidth="1"/>
    <col min="731" max="731" width="10" bestFit="1" customWidth="1"/>
    <col min="732" max="737" width="8" bestFit="1" customWidth="1"/>
    <col min="738" max="738" width="10" bestFit="1" customWidth="1"/>
    <col min="739" max="747" width="8" bestFit="1" customWidth="1"/>
    <col min="748" max="748" width="10" bestFit="1" customWidth="1"/>
    <col min="749" max="751" width="8" bestFit="1" customWidth="1"/>
    <col min="752" max="752" width="10" bestFit="1" customWidth="1"/>
    <col min="753" max="760" width="8" bestFit="1" customWidth="1"/>
    <col min="761" max="761" width="10" bestFit="1" customWidth="1"/>
    <col min="762" max="763" width="8" bestFit="1" customWidth="1"/>
    <col min="764" max="764" width="10" bestFit="1" customWidth="1"/>
    <col min="765" max="772" width="8" bestFit="1" customWidth="1"/>
    <col min="773" max="773" width="10" bestFit="1" customWidth="1"/>
    <col min="774" max="776" width="8" bestFit="1" customWidth="1"/>
    <col min="777" max="777" width="10" bestFit="1" customWidth="1"/>
    <col min="778" max="782" width="8" bestFit="1" customWidth="1"/>
    <col min="783" max="783" width="10" bestFit="1" customWidth="1"/>
    <col min="784" max="784" width="8" bestFit="1" customWidth="1"/>
    <col min="785" max="785" width="10" bestFit="1" customWidth="1"/>
    <col min="786" max="791" width="8" bestFit="1" customWidth="1"/>
    <col min="792" max="792" width="10" bestFit="1" customWidth="1"/>
    <col min="793" max="795" width="8" bestFit="1" customWidth="1"/>
    <col min="796" max="796" width="10" bestFit="1" customWidth="1"/>
    <col min="797" max="804" width="8" bestFit="1" customWidth="1"/>
    <col min="805" max="805" width="10" bestFit="1" customWidth="1"/>
    <col min="806" max="806" width="8" bestFit="1" customWidth="1"/>
    <col min="807" max="807" width="10" bestFit="1" customWidth="1"/>
    <col min="808" max="818" width="8" bestFit="1" customWidth="1"/>
    <col min="819" max="929" width="9" bestFit="1" customWidth="1"/>
    <col min="930" max="930" width="15.42578125" bestFit="1" customWidth="1"/>
    <col min="931" max="931" width="13.140625" bestFit="1" customWidth="1"/>
  </cols>
  <sheetData>
    <row r="1" spans="1:11" x14ac:dyDescent="0.2">
      <c r="A1" s="31" t="s">
        <v>3</v>
      </c>
      <c r="B1" t="s">
        <v>98</v>
      </c>
    </row>
    <row r="3" spans="1:11" x14ac:dyDescent="0.2">
      <c r="B3" s="31" t="s">
        <v>95</v>
      </c>
    </row>
    <row r="4" spans="1:11" x14ac:dyDescent="0.2">
      <c r="B4" t="s">
        <v>32</v>
      </c>
      <c r="D4" t="s">
        <v>31</v>
      </c>
      <c r="F4" t="s">
        <v>30</v>
      </c>
      <c r="H4" t="s">
        <v>33</v>
      </c>
      <c r="J4" t="s">
        <v>99</v>
      </c>
      <c r="K4" t="s">
        <v>96</v>
      </c>
    </row>
    <row r="5" spans="1:11" x14ac:dyDescent="0.2">
      <c r="A5" s="31" t="s">
        <v>94</v>
      </c>
      <c r="B5" t="s">
        <v>100</v>
      </c>
      <c r="C5" t="s">
        <v>97</v>
      </c>
      <c r="D5" t="s">
        <v>100</v>
      </c>
      <c r="E5" t="s">
        <v>97</v>
      </c>
      <c r="F5" t="s">
        <v>100</v>
      </c>
      <c r="G5" t="s">
        <v>97</v>
      </c>
      <c r="H5" t="s">
        <v>100</v>
      </c>
      <c r="I5" t="s">
        <v>97</v>
      </c>
    </row>
    <row r="6" spans="1:11" x14ac:dyDescent="0.2">
      <c r="A6" s="32" t="s">
        <v>28</v>
      </c>
      <c r="B6">
        <v>151695375</v>
      </c>
      <c r="C6" s="33">
        <v>0.18971004243281472</v>
      </c>
      <c r="D6">
        <v>117119255</v>
      </c>
      <c r="E6" s="33">
        <v>0.16784922394678492</v>
      </c>
      <c r="F6">
        <v>279559420</v>
      </c>
      <c r="G6" s="33">
        <v>0.19034318315277679</v>
      </c>
      <c r="H6">
        <v>195293322.5</v>
      </c>
      <c r="I6" s="33">
        <v>0.25452257640965786</v>
      </c>
      <c r="J6">
        <v>743667372.5</v>
      </c>
      <c r="K6" s="33">
        <v>0.19919375849208792</v>
      </c>
    </row>
    <row r="7" spans="1:11" x14ac:dyDescent="0.2">
      <c r="A7" s="32" t="s">
        <v>29</v>
      </c>
      <c r="B7">
        <v>194588550</v>
      </c>
      <c r="C7" s="33">
        <v>0.24335219236209335</v>
      </c>
      <c r="D7">
        <v>125009720</v>
      </c>
      <c r="E7" s="33">
        <v>0.17915742793791575</v>
      </c>
      <c r="F7">
        <v>379433100</v>
      </c>
      <c r="G7" s="33">
        <v>0.25834401876898255</v>
      </c>
      <c r="H7">
        <v>142471635</v>
      </c>
      <c r="I7" s="33">
        <v>0.18568093952877671</v>
      </c>
      <c r="J7">
        <v>841503005</v>
      </c>
      <c r="K7" s="33">
        <v>0.22539935533925318</v>
      </c>
    </row>
    <row r="8" spans="1:11" x14ac:dyDescent="0.2">
      <c r="A8" s="32" t="s">
        <v>27</v>
      </c>
      <c r="B8">
        <v>144202500</v>
      </c>
      <c r="C8" s="33">
        <v>0.18033946251768035</v>
      </c>
      <c r="D8">
        <v>172254055</v>
      </c>
      <c r="E8" s="33">
        <v>0.2468655513001411</v>
      </c>
      <c r="F8">
        <v>220943460</v>
      </c>
      <c r="G8" s="33">
        <v>0.15043342654376737</v>
      </c>
      <c r="H8">
        <v>172457562.5</v>
      </c>
      <c r="I8" s="33">
        <v>0.22476110584287695</v>
      </c>
      <c r="J8">
        <v>709857577.5</v>
      </c>
      <c r="K8" s="33">
        <v>0.19013769338967954</v>
      </c>
    </row>
    <row r="9" spans="1:11" x14ac:dyDescent="0.2">
      <c r="A9" s="32" t="s">
        <v>26</v>
      </c>
      <c r="B9">
        <v>195040950</v>
      </c>
      <c r="C9" s="33">
        <v>0.24391796322489392</v>
      </c>
      <c r="D9">
        <v>93743225</v>
      </c>
      <c r="E9" s="33">
        <v>0.13434791372707117</v>
      </c>
      <c r="F9">
        <v>336325180</v>
      </c>
      <c r="G9" s="33">
        <v>0.22899319699415108</v>
      </c>
      <c r="H9">
        <v>97765597.5</v>
      </c>
      <c r="I9" s="33">
        <v>0.12741629586403092</v>
      </c>
      <c r="J9">
        <v>722874952.5</v>
      </c>
      <c r="K9" s="33">
        <v>0.19362444021740988</v>
      </c>
    </row>
    <row r="10" spans="1:11" x14ac:dyDescent="0.2">
      <c r="A10" s="32" t="s">
        <v>25</v>
      </c>
      <c r="B10">
        <v>114089625</v>
      </c>
      <c r="C10" s="33">
        <v>0.14268033946251768</v>
      </c>
      <c r="D10">
        <v>189638395</v>
      </c>
      <c r="E10" s="33">
        <v>0.27177988308808709</v>
      </c>
      <c r="F10">
        <v>252451380</v>
      </c>
      <c r="G10" s="33">
        <v>0.17188617454032223</v>
      </c>
      <c r="H10">
        <v>159304612.5</v>
      </c>
      <c r="I10" s="33">
        <v>0.20761908235465754</v>
      </c>
      <c r="J10">
        <v>715484012.5</v>
      </c>
      <c r="K10" s="33">
        <v>0.19164475256156949</v>
      </c>
    </row>
    <row r="11" spans="1:11" x14ac:dyDescent="0.2">
      <c r="A11" s="32" t="s">
        <v>88</v>
      </c>
      <c r="B11">
        <v>799617000</v>
      </c>
      <c r="C11" s="33">
        <v>1</v>
      </c>
      <c r="D11">
        <v>697764650</v>
      </c>
      <c r="E11" s="33">
        <v>1</v>
      </c>
      <c r="F11">
        <v>1468712540</v>
      </c>
      <c r="G11" s="33">
        <v>1</v>
      </c>
      <c r="H11">
        <v>767292730</v>
      </c>
      <c r="I11" s="33">
        <v>1</v>
      </c>
      <c r="J11">
        <v>3733386920</v>
      </c>
      <c r="K11" s="33">
        <v>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I14"/>
  <sheetViews>
    <sheetView topLeftCell="A10" workbookViewId="0">
      <selection activeCell="B2" sqref="B2"/>
    </sheetView>
  </sheetViews>
  <sheetFormatPr baseColWidth="10" defaultColWidth="9.140625" defaultRowHeight="12.75" x14ac:dyDescent="0.2"/>
  <cols>
    <col min="1" max="1" width="18.140625" customWidth="1"/>
    <col min="2" max="2" width="14.28515625" customWidth="1"/>
    <col min="3" max="3" width="13" customWidth="1"/>
    <col min="4" max="4" width="16.42578125" bestFit="1" customWidth="1"/>
    <col min="5" max="5" width="15.28515625" customWidth="1"/>
    <col min="7" max="7" width="12.140625" bestFit="1" customWidth="1"/>
    <col min="8" max="8" width="13.5703125" customWidth="1"/>
  </cols>
  <sheetData>
    <row r="1" spans="1:9" x14ac:dyDescent="0.2">
      <c r="A1" s="13" t="s">
        <v>41</v>
      </c>
      <c r="B1" s="14" t="s">
        <v>5</v>
      </c>
      <c r="C1" s="14" t="s">
        <v>6</v>
      </c>
      <c r="D1" s="15" t="s">
        <v>42</v>
      </c>
      <c r="G1" s="25" t="s">
        <v>7</v>
      </c>
    </row>
    <row r="2" spans="1:9" x14ac:dyDescent="0.2">
      <c r="A2" s="16" t="s">
        <v>43</v>
      </c>
      <c r="B2" s="50">
        <v>108.9372082000237</v>
      </c>
      <c r="C2" s="12">
        <v>1500000</v>
      </c>
      <c r="D2" s="49">
        <f>((C2*(1-$G$2))*(1+$G$6))*B2</f>
        <v>183864220</v>
      </c>
      <c r="G2" s="26">
        <v>0.03</v>
      </c>
    </row>
    <row r="3" spans="1:9" x14ac:dyDescent="0.2">
      <c r="A3" s="16" t="s">
        <v>44</v>
      </c>
      <c r="B3" s="12">
        <v>50</v>
      </c>
      <c r="C3" s="12">
        <v>350000</v>
      </c>
      <c r="D3" s="49">
        <f t="shared" ref="D3:D12" si="0">((C3*(1-$G$2))*(1+$G$6))*B3</f>
        <v>19691000</v>
      </c>
    </row>
    <row r="4" spans="1:9" x14ac:dyDescent="0.2">
      <c r="A4" s="16" t="s">
        <v>45</v>
      </c>
      <c r="B4" s="12">
        <v>80</v>
      </c>
      <c r="C4" s="12">
        <v>400000</v>
      </c>
      <c r="D4" s="49">
        <f t="shared" si="0"/>
        <v>36006399.999999993</v>
      </c>
    </row>
    <row r="5" spans="1:9" x14ac:dyDescent="0.2">
      <c r="A5" s="16" t="s">
        <v>46</v>
      </c>
      <c r="B5" s="12">
        <v>70</v>
      </c>
      <c r="C5" s="12">
        <v>500000</v>
      </c>
      <c r="D5" s="49">
        <f t="shared" si="0"/>
        <v>39382000</v>
      </c>
      <c r="G5" s="25" t="s">
        <v>47</v>
      </c>
    </row>
    <row r="6" spans="1:9" x14ac:dyDescent="0.2">
      <c r="A6" s="16" t="s">
        <v>48</v>
      </c>
      <c r="B6" s="12">
        <v>60</v>
      </c>
      <c r="C6" s="12">
        <v>300000</v>
      </c>
      <c r="D6" s="49">
        <f t="shared" si="0"/>
        <v>20253600</v>
      </c>
      <c r="G6" s="26">
        <v>0.16</v>
      </c>
    </row>
    <row r="7" spans="1:9" x14ac:dyDescent="0.2">
      <c r="A7" s="16" t="s">
        <v>49</v>
      </c>
      <c r="B7" s="12">
        <v>200</v>
      </c>
      <c r="C7" s="12">
        <v>25000</v>
      </c>
      <c r="D7" s="49">
        <f t="shared" si="0"/>
        <v>5625999.9999999991</v>
      </c>
    </row>
    <row r="8" spans="1:9" x14ac:dyDescent="0.2">
      <c r="A8" s="16" t="s">
        <v>50</v>
      </c>
      <c r="B8" s="12">
        <v>150</v>
      </c>
      <c r="C8" s="12">
        <v>15000</v>
      </c>
      <c r="D8" s="49">
        <f t="shared" si="0"/>
        <v>2531700</v>
      </c>
    </row>
    <row r="9" spans="1:9" x14ac:dyDescent="0.2">
      <c r="A9" s="16" t="s">
        <v>51</v>
      </c>
      <c r="B9" s="12">
        <v>120</v>
      </c>
      <c r="C9" s="12">
        <v>35000</v>
      </c>
      <c r="D9" s="49">
        <f t="shared" si="0"/>
        <v>4725840</v>
      </c>
    </row>
    <row r="10" spans="1:9" x14ac:dyDescent="0.2">
      <c r="A10" s="16" t="s">
        <v>52</v>
      </c>
      <c r="B10" s="12">
        <v>50</v>
      </c>
      <c r="C10" s="12">
        <v>350000</v>
      </c>
      <c r="D10" s="49">
        <f t="shared" si="0"/>
        <v>19691000</v>
      </c>
    </row>
    <row r="11" spans="1:9" x14ac:dyDescent="0.2">
      <c r="A11" s="16" t="s">
        <v>53</v>
      </c>
      <c r="B11" s="12">
        <v>30</v>
      </c>
      <c r="C11" s="12">
        <v>180000</v>
      </c>
      <c r="D11" s="49">
        <f t="shared" si="0"/>
        <v>6076080</v>
      </c>
    </row>
    <row r="12" spans="1:9" ht="13.5" thickBot="1" x14ac:dyDescent="0.25">
      <c r="A12" s="17" t="s">
        <v>54</v>
      </c>
      <c r="B12" s="18">
        <v>90</v>
      </c>
      <c r="C12" s="18">
        <v>120000</v>
      </c>
      <c r="D12" s="49">
        <f t="shared" si="0"/>
        <v>12152160</v>
      </c>
    </row>
    <row r="13" spans="1:9" x14ac:dyDescent="0.2">
      <c r="A13" s="19"/>
      <c r="B13" s="20"/>
      <c r="C13" s="20"/>
      <c r="D13" s="23"/>
      <c r="G13" s="12"/>
      <c r="I13" s="46"/>
    </row>
    <row r="14" spans="1:9" ht="13.5" thickBot="1" x14ac:dyDescent="0.25">
      <c r="A14" s="21"/>
      <c r="B14" s="22"/>
      <c r="C14" s="24" t="s">
        <v>8</v>
      </c>
      <c r="D14" s="48">
        <f>SUM(D2:D12)</f>
        <v>350000000</v>
      </c>
      <c r="H14" s="47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B4"/>
  <sheetViews>
    <sheetView workbookViewId="0">
      <selection activeCell="H33" sqref="H33"/>
    </sheetView>
  </sheetViews>
  <sheetFormatPr baseColWidth="10" defaultColWidth="9.140625" defaultRowHeight="12.75" x14ac:dyDescent="0.2"/>
  <cols>
    <col min="1" max="1" width="16.85546875" customWidth="1"/>
    <col min="2" max="2" width="15.5703125" customWidth="1"/>
  </cols>
  <sheetData>
    <row r="1" spans="1:2" ht="19.5" thickBot="1" x14ac:dyDescent="0.35">
      <c r="A1" s="27" t="s">
        <v>55</v>
      </c>
      <c r="B1" s="27" t="s">
        <v>56</v>
      </c>
    </row>
    <row r="2" spans="1:2" ht="18" x14ac:dyDescent="0.25">
      <c r="A2" s="28" t="s">
        <v>57</v>
      </c>
      <c r="B2" s="28">
        <v>140</v>
      </c>
    </row>
    <row r="3" spans="1:2" ht="18" x14ac:dyDescent="0.25">
      <c r="A3" s="28" t="s">
        <v>58</v>
      </c>
      <c r="B3" s="28">
        <v>200</v>
      </c>
    </row>
    <row r="4" spans="1:2" ht="18" x14ac:dyDescent="0.25">
      <c r="A4" s="28" t="s">
        <v>59</v>
      </c>
      <c r="B4" s="28">
        <v>80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7DE8-D67E-4257-AF5B-46BB7150C1AA}">
  <sheetPr codeName="Hoja7"/>
  <dimension ref="D2:J11"/>
  <sheetViews>
    <sheetView tabSelected="1" zoomScale="87" zoomScaleNormal="87" workbookViewId="0">
      <selection activeCell="G16" sqref="G16"/>
    </sheetView>
  </sheetViews>
  <sheetFormatPr baseColWidth="10" defaultRowHeight="12.75" x14ac:dyDescent="0.2"/>
  <cols>
    <col min="5" max="6" width="16.42578125" customWidth="1"/>
  </cols>
  <sheetData>
    <row r="2" spans="4:10" ht="19.5" x14ac:dyDescent="0.2">
      <c r="D2" s="53"/>
      <c r="E2" s="53"/>
      <c r="F2" s="53" t="s">
        <v>101</v>
      </c>
      <c r="G2" s="53"/>
      <c r="H2" s="53"/>
      <c r="I2" s="53"/>
      <c r="J2" s="53"/>
    </row>
    <row r="3" spans="4:10" ht="19.5" x14ac:dyDescent="0.2">
      <c r="D3" s="53"/>
      <c r="E3" s="53"/>
      <c r="F3" s="53"/>
      <c r="G3" s="53"/>
      <c r="H3" s="53"/>
      <c r="I3" s="53"/>
      <c r="J3" s="53"/>
    </row>
    <row r="4" spans="4:10" ht="19.5" x14ac:dyDescent="0.2">
      <c r="D4" s="53"/>
      <c r="E4" s="53"/>
      <c r="F4" s="53"/>
      <c r="G4" s="53"/>
      <c r="H4" s="53"/>
      <c r="I4" s="53"/>
      <c r="J4" s="53"/>
    </row>
    <row r="5" spans="4:10" ht="19.5" x14ac:dyDescent="0.2">
      <c r="D5" s="53"/>
      <c r="E5" s="53"/>
      <c r="F5" s="53"/>
      <c r="G5" s="53"/>
      <c r="H5" s="53"/>
      <c r="I5" s="53"/>
      <c r="J5" s="53"/>
    </row>
    <row r="11" spans="4:10" ht="30.6" customHeight="1" x14ac:dyDescent="0.2">
      <c r="F11" t="s">
        <v>102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FA875AF3C0249825C6E9DC001D1F8" ma:contentTypeVersion="16" ma:contentTypeDescription="Crear nuevo documento." ma:contentTypeScope="" ma:versionID="b8b43f34e881e4126b50bf6d167b0b2f">
  <xsd:schema xmlns:xsd="http://www.w3.org/2001/XMLSchema" xmlns:xs="http://www.w3.org/2001/XMLSchema" xmlns:p="http://schemas.microsoft.com/office/2006/metadata/properties" xmlns:ns1="http://schemas.microsoft.com/sharepoint/v3" xmlns:ns2="8a0c1935-dd3a-426c-934f-44ae089766df" xmlns:ns3="ca6c8b18-202f-4747-86f0-6bcd18eee253" targetNamespace="http://schemas.microsoft.com/office/2006/metadata/properties" ma:root="true" ma:fieldsID="2488e10dbfc6b04ede4cec55319fb420" ns1:_="" ns2:_="" ns3:_="">
    <xsd:import namespace="http://schemas.microsoft.com/sharepoint/v3"/>
    <xsd:import namespace="8a0c1935-dd3a-426c-934f-44ae089766df"/>
    <xsd:import namespace="ca6c8b18-202f-4747-86f0-6bcd18eee2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c1935-dd3a-426c-934f-44ae089766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c8b18-202f-4747-86f0-6bcd18eee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EB29AE-E2D9-4D82-A8BF-5395EEE63B4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8a0c1935-dd3a-426c-934f-44ae089766df"/>
    <ds:schemaRef ds:uri="ca6c8b18-202f-4747-86f0-6bcd18eee25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734CAD-BD2F-4E5E-914D-3F700FF9E777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02A4B4-5EC1-4946-8104-A9E3BC20C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Ventas</vt:lpstr>
      <vt:lpstr>Orden y Filtro</vt:lpstr>
      <vt:lpstr>Subtotales</vt:lpstr>
      <vt:lpstr>Tabla dinamica</vt:lpstr>
      <vt:lpstr>BusquedaObjetivo</vt:lpstr>
      <vt:lpstr>Gráfico</vt:lpstr>
      <vt:lpstr>Macros</vt:lpstr>
      <vt:lpstr>'Orden y Filtro'!Área_de_extracción</vt:lpstr>
    </vt:vector>
  </TitlesOfParts>
  <Company>Aptech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Mantilla G.</dc:creator>
  <cp:lastModifiedBy>Maverick</cp:lastModifiedBy>
  <dcterms:created xsi:type="dcterms:W3CDTF">2002-05-20T18:49:24Z</dcterms:created>
  <dcterms:modified xsi:type="dcterms:W3CDTF">2022-12-21T18:25:36Z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Editor">
    <vt:lpwstr>VELASQUEZ Maria-Alejandra</vt:lpwstr>
  </property>
  <property fmtid="{D5CDD505-2E9C-101B-9397-08002B2CF9AE}" pid="4" name="xd_Signature">
    <vt:lpwstr/>
  </property>
  <property fmtid="{D5CDD505-2E9C-101B-9397-08002B2CF9AE}" pid="5" name="Order">
    <vt:lpwstr>1703400.00000000</vt:lpwstr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xd_ProgID">
    <vt:lpwstr/>
  </property>
  <property fmtid="{D5CDD505-2E9C-101B-9397-08002B2CF9AE}" pid="9" name="SharedWithUsers">
    <vt:lpwstr/>
  </property>
  <property fmtid="{D5CDD505-2E9C-101B-9397-08002B2CF9AE}" pid="10" name="display_urn:schemas-microsoft-com:office:office#Author">
    <vt:lpwstr>VELASQUEZ Maria-Alejandra</vt:lpwstr>
  </property>
  <property fmtid="{D5CDD505-2E9C-101B-9397-08002B2CF9AE}" pid="11" name="ContentTypeId">
    <vt:lpwstr>0x010100F01DC4281AC6854A8FFECFE67BAC5292</vt:lpwstr>
  </property>
  <property fmtid="{D5CDD505-2E9C-101B-9397-08002B2CF9AE}" pid="12" name="_SourceUrl">
    <vt:lpwstr/>
  </property>
  <property fmtid="{D5CDD505-2E9C-101B-9397-08002B2CF9AE}" pid="13" name="_SharedFileIndex">
    <vt:lpwstr/>
  </property>
</Properties>
</file>