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1" l="1"/>
  <c r="M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<sst xmlns="http://schemas.openxmlformats.org/spreadsheetml/2006/main" count="54" uniqueCount="33">
  <si>
    <t>Boolean/Phrase:</t>
  </si>
  <si>
    <t>AB meta-analysis AND PY 1983</t>
  </si>
  <si>
    <t>Limiters</t>
  </si>
  <si>
    <t>Remove: Publication Type: Peer Reviewed Journal</t>
  </si>
  <si>
    <t>PY 1977</t>
  </si>
  <si>
    <t>Remove: Methodology: EMPIRICAL STUDY</t>
  </si>
  <si>
    <t>year</t>
  </si>
  <si>
    <t>Meta-analyses</t>
  </si>
  <si>
    <t>Empirical Articles</t>
  </si>
  <si>
    <t>retraction</t>
  </si>
  <si>
    <t>Empirical Articles (x100)</t>
  </si>
  <si>
    <t>PY 2012 AND TI retraction</t>
  </si>
  <si>
    <t>PY 2012 AND (TI critique OR TI comment)</t>
  </si>
  <si>
    <t>critique/comment</t>
  </si>
  <si>
    <t>%critique/comment</t>
  </si>
  <si>
    <t>failure to replicate</t>
  </si>
  <si>
    <t>PY 2012 AND (failure to replicate)</t>
  </si>
  <si>
    <t>PY 1978</t>
  </si>
  <si>
    <t>I</t>
  </si>
  <si>
    <t>G</t>
  </si>
  <si>
    <t>J</t>
  </si>
  <si>
    <t>B</t>
  </si>
  <si>
    <t>E</t>
  </si>
  <si>
    <t>Corrigenda/errata</t>
  </si>
  <si>
    <t>PY 1963-1975 AND (TI corrigendum or TI erratum)</t>
  </si>
  <si>
    <t>corrigenda</t>
  </si>
  <si>
    <t>K</t>
  </si>
  <si>
    <t>PY 1963-1975 AND (TI corrigendum)</t>
  </si>
  <si>
    <t>journals listed</t>
  </si>
  <si>
    <t>Articles</t>
  </si>
  <si>
    <t>Meta-analyses as %</t>
  </si>
  <si>
    <t>Critique/Comment in %</t>
  </si>
  <si>
    <t>failure to replicate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</si>
</sst>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Meta-analyses 1963-2014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Meta-analyses</c:v>
                </c:pt>
              </c:strCache>
            </c:strRef>
          </c:tx>
          <c:invertIfNegative val="0"/>
          <c:cat>
            <c:numRef>
              <c:f>Sheet1!$A$2:$A$54</c:f>
              <c:numCache>
                <c:formatCode>General</c:formatCode>
                <c:ptCount val="53"/>
                <c:pt idx="0">
                  <c:v>1963.0</c:v>
                </c:pt>
                <c:pt idx="1">
                  <c:v>1964.0</c:v>
                </c:pt>
                <c:pt idx="2">
                  <c:v>1965.0</c:v>
                </c:pt>
                <c:pt idx="3">
                  <c:v>1966.0</c:v>
                </c:pt>
                <c:pt idx="4">
                  <c:v>1967.0</c:v>
                </c:pt>
                <c:pt idx="5">
                  <c:v>1968.0</c:v>
                </c:pt>
                <c:pt idx="6">
                  <c:v>1969.0</c:v>
                </c:pt>
                <c:pt idx="7">
                  <c:v>1970.0</c:v>
                </c:pt>
                <c:pt idx="8">
                  <c:v>1971.0</c:v>
                </c:pt>
                <c:pt idx="9">
                  <c:v>1972.0</c:v>
                </c:pt>
                <c:pt idx="10">
                  <c:v>1973.0</c:v>
                </c:pt>
                <c:pt idx="11">
                  <c:v>1974.0</c:v>
                </c:pt>
                <c:pt idx="12">
                  <c:v>1975.0</c:v>
                </c:pt>
                <c:pt idx="13">
                  <c:v>1976.0</c:v>
                </c:pt>
                <c:pt idx="14">
                  <c:v>1977.0</c:v>
                </c:pt>
                <c:pt idx="15">
                  <c:v>1978.0</c:v>
                </c:pt>
                <c:pt idx="16">
                  <c:v>1979.0</c:v>
                </c:pt>
                <c:pt idx="17">
                  <c:v>1980.0</c:v>
                </c:pt>
                <c:pt idx="18">
                  <c:v>1981.0</c:v>
                </c:pt>
                <c:pt idx="19">
                  <c:v>1982.0</c:v>
                </c:pt>
                <c:pt idx="20">
                  <c:v>1983.0</c:v>
                </c:pt>
                <c:pt idx="21">
                  <c:v>1984.0</c:v>
                </c:pt>
                <c:pt idx="22">
                  <c:v>1985.0</c:v>
                </c:pt>
                <c:pt idx="23">
                  <c:v>1986.0</c:v>
                </c:pt>
                <c:pt idx="24">
                  <c:v>1987.0</c:v>
                </c:pt>
                <c:pt idx="25">
                  <c:v>1988.0</c:v>
                </c:pt>
                <c:pt idx="26">
                  <c:v>1989.0</c:v>
                </c:pt>
                <c:pt idx="27">
                  <c:v>1990.0</c:v>
                </c:pt>
                <c:pt idx="28">
                  <c:v>1991.0</c:v>
                </c:pt>
                <c:pt idx="29">
                  <c:v>1992.0</c:v>
                </c:pt>
                <c:pt idx="30">
                  <c:v>1993.0</c:v>
                </c:pt>
                <c:pt idx="31">
                  <c:v>1994.0</c:v>
                </c:pt>
                <c:pt idx="32">
                  <c:v>1995.0</c:v>
                </c:pt>
                <c:pt idx="33">
                  <c:v>1996.0</c:v>
                </c:pt>
                <c:pt idx="34">
                  <c:v>1997.0</c:v>
                </c:pt>
                <c:pt idx="35">
                  <c:v>1998.0</c:v>
                </c:pt>
                <c:pt idx="36">
                  <c:v>1999.0</c:v>
                </c:pt>
                <c:pt idx="37">
                  <c:v>2000.0</c:v>
                </c:pt>
                <c:pt idx="38">
                  <c:v>2001.0</c:v>
                </c:pt>
                <c:pt idx="39">
                  <c:v>2002.0</c:v>
                </c:pt>
                <c:pt idx="40">
                  <c:v>2003.0</c:v>
                </c:pt>
                <c:pt idx="41">
                  <c:v>2004.0</c:v>
                </c:pt>
                <c:pt idx="42">
                  <c:v>2005.0</c:v>
                </c:pt>
                <c:pt idx="43">
                  <c:v>2006.0</c:v>
                </c:pt>
                <c:pt idx="44">
                  <c:v>2007.0</c:v>
                </c:pt>
                <c:pt idx="45">
                  <c:v>2008.0</c:v>
                </c:pt>
                <c:pt idx="46">
                  <c:v>2009.0</c:v>
                </c:pt>
                <c:pt idx="47">
                  <c:v>2010.0</c:v>
                </c:pt>
                <c:pt idx="48">
                  <c:v>2011.0</c:v>
                </c:pt>
                <c:pt idx="49">
                  <c:v>2012.0</c:v>
                </c:pt>
                <c:pt idx="50">
                  <c:v>2013.0</c:v>
                </c:pt>
                <c:pt idx="51">
                  <c:v>2014.0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4.0</c:v>
                </c:pt>
                <c:pt idx="17">
                  <c:v>10.0</c:v>
                </c:pt>
                <c:pt idx="18">
                  <c:v>11.0</c:v>
                </c:pt>
                <c:pt idx="19">
                  <c:v>34.0</c:v>
                </c:pt>
                <c:pt idx="20">
                  <c:v>56.0</c:v>
                </c:pt>
                <c:pt idx="21">
                  <c:v>57.0</c:v>
                </c:pt>
                <c:pt idx="22">
                  <c:v>67.0</c:v>
                </c:pt>
                <c:pt idx="23">
                  <c:v>71.0</c:v>
                </c:pt>
                <c:pt idx="24">
                  <c:v>69.0</c:v>
                </c:pt>
                <c:pt idx="25">
                  <c:v>69.0</c:v>
                </c:pt>
                <c:pt idx="26">
                  <c:v>77.0</c:v>
                </c:pt>
                <c:pt idx="27">
                  <c:v>103.0</c:v>
                </c:pt>
                <c:pt idx="28">
                  <c:v>99.0</c:v>
                </c:pt>
                <c:pt idx="29">
                  <c:v>112.0</c:v>
                </c:pt>
                <c:pt idx="30">
                  <c:v>146.0</c:v>
                </c:pt>
                <c:pt idx="31">
                  <c:v>135.0</c:v>
                </c:pt>
                <c:pt idx="32">
                  <c:v>200.0</c:v>
                </c:pt>
                <c:pt idx="33">
                  <c:v>153.0</c:v>
                </c:pt>
                <c:pt idx="34">
                  <c:v>183.0</c:v>
                </c:pt>
                <c:pt idx="35">
                  <c:v>190.0</c:v>
                </c:pt>
                <c:pt idx="36">
                  <c:v>223.0</c:v>
                </c:pt>
                <c:pt idx="37">
                  <c:v>216.0</c:v>
                </c:pt>
                <c:pt idx="38">
                  <c:v>280.0</c:v>
                </c:pt>
                <c:pt idx="39">
                  <c:v>287.0</c:v>
                </c:pt>
                <c:pt idx="40">
                  <c:v>402.0</c:v>
                </c:pt>
                <c:pt idx="41">
                  <c:v>431.0</c:v>
                </c:pt>
                <c:pt idx="42">
                  <c:v>521.0</c:v>
                </c:pt>
                <c:pt idx="43">
                  <c:v>568.0</c:v>
                </c:pt>
                <c:pt idx="44">
                  <c:v>655.0</c:v>
                </c:pt>
                <c:pt idx="45">
                  <c:v>780.0</c:v>
                </c:pt>
                <c:pt idx="46">
                  <c:v>892.0</c:v>
                </c:pt>
                <c:pt idx="47">
                  <c:v>1019.0</c:v>
                </c:pt>
                <c:pt idx="48">
                  <c:v>1273.0</c:v>
                </c:pt>
                <c:pt idx="49">
                  <c:v>1330.0</c:v>
                </c:pt>
                <c:pt idx="50">
                  <c:v>1609.0</c:v>
                </c:pt>
                <c:pt idx="51">
                  <c:v>1614.0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584424"/>
        <c:axId val="-2098581416"/>
      </c:barChar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Meta-analyses as %</c:v>
                </c:pt>
              </c:strCache>
            </c:strRef>
          </c:tx>
          <c:marker>
            <c:symbol val="none"/>
          </c:marker>
          <c:cat>
            <c:numRef>
              <c:f>Sheet1!$A$2:$A$54</c:f>
              <c:numCache>
                <c:formatCode>General</c:formatCode>
                <c:ptCount val="53"/>
                <c:pt idx="0">
                  <c:v>1963.0</c:v>
                </c:pt>
                <c:pt idx="1">
                  <c:v>1964.0</c:v>
                </c:pt>
                <c:pt idx="2">
                  <c:v>1965.0</c:v>
                </c:pt>
                <c:pt idx="3">
                  <c:v>1966.0</c:v>
                </c:pt>
                <c:pt idx="4">
                  <c:v>1967.0</c:v>
                </c:pt>
                <c:pt idx="5">
                  <c:v>1968.0</c:v>
                </c:pt>
                <c:pt idx="6">
                  <c:v>1969.0</c:v>
                </c:pt>
                <c:pt idx="7">
                  <c:v>1970.0</c:v>
                </c:pt>
                <c:pt idx="8">
                  <c:v>1971.0</c:v>
                </c:pt>
                <c:pt idx="9">
                  <c:v>1972.0</c:v>
                </c:pt>
                <c:pt idx="10">
                  <c:v>1973.0</c:v>
                </c:pt>
                <c:pt idx="11">
                  <c:v>1974.0</c:v>
                </c:pt>
                <c:pt idx="12">
                  <c:v>1975.0</c:v>
                </c:pt>
                <c:pt idx="13">
                  <c:v>1976.0</c:v>
                </c:pt>
                <c:pt idx="14">
                  <c:v>1977.0</c:v>
                </c:pt>
                <c:pt idx="15">
                  <c:v>1978.0</c:v>
                </c:pt>
                <c:pt idx="16">
                  <c:v>1979.0</c:v>
                </c:pt>
                <c:pt idx="17">
                  <c:v>1980.0</c:v>
                </c:pt>
                <c:pt idx="18">
                  <c:v>1981.0</c:v>
                </c:pt>
                <c:pt idx="19">
                  <c:v>1982.0</c:v>
                </c:pt>
                <c:pt idx="20">
                  <c:v>1983.0</c:v>
                </c:pt>
                <c:pt idx="21">
                  <c:v>1984.0</c:v>
                </c:pt>
                <c:pt idx="22">
                  <c:v>1985.0</c:v>
                </c:pt>
                <c:pt idx="23">
                  <c:v>1986.0</c:v>
                </c:pt>
                <c:pt idx="24">
                  <c:v>1987.0</c:v>
                </c:pt>
                <c:pt idx="25">
                  <c:v>1988.0</c:v>
                </c:pt>
                <c:pt idx="26">
                  <c:v>1989.0</c:v>
                </c:pt>
                <c:pt idx="27">
                  <c:v>1990.0</c:v>
                </c:pt>
                <c:pt idx="28">
                  <c:v>1991.0</c:v>
                </c:pt>
                <c:pt idx="29">
                  <c:v>1992.0</c:v>
                </c:pt>
                <c:pt idx="30">
                  <c:v>1993.0</c:v>
                </c:pt>
                <c:pt idx="31">
                  <c:v>1994.0</c:v>
                </c:pt>
                <c:pt idx="32">
                  <c:v>1995.0</c:v>
                </c:pt>
                <c:pt idx="33">
                  <c:v>1996.0</c:v>
                </c:pt>
                <c:pt idx="34">
                  <c:v>1997.0</c:v>
                </c:pt>
                <c:pt idx="35">
                  <c:v>1998.0</c:v>
                </c:pt>
                <c:pt idx="36">
                  <c:v>1999.0</c:v>
                </c:pt>
                <c:pt idx="37">
                  <c:v>2000.0</c:v>
                </c:pt>
                <c:pt idx="38">
                  <c:v>2001.0</c:v>
                </c:pt>
                <c:pt idx="39">
                  <c:v>2002.0</c:v>
                </c:pt>
                <c:pt idx="40">
                  <c:v>2003.0</c:v>
                </c:pt>
                <c:pt idx="41">
                  <c:v>2004.0</c:v>
                </c:pt>
                <c:pt idx="42">
                  <c:v>2005.0</c:v>
                </c:pt>
                <c:pt idx="43">
                  <c:v>2006.0</c:v>
                </c:pt>
                <c:pt idx="44">
                  <c:v>2007.0</c:v>
                </c:pt>
                <c:pt idx="45">
                  <c:v>2008.0</c:v>
                </c:pt>
                <c:pt idx="46">
                  <c:v>2009.0</c:v>
                </c:pt>
                <c:pt idx="47">
                  <c:v>2010.0</c:v>
                </c:pt>
                <c:pt idx="48">
                  <c:v>2011.0</c:v>
                </c:pt>
                <c:pt idx="49">
                  <c:v>2012.0</c:v>
                </c:pt>
                <c:pt idx="50">
                  <c:v>2013.0</c:v>
                </c:pt>
                <c:pt idx="51">
                  <c:v>2014.0</c:v>
                </c:pt>
              </c:numCache>
            </c:numRef>
          </c:cat>
          <c:val>
            <c:numRef>
              <c:f>Sheet1!$M$2:$M$54</c:f>
              <c:numCache>
                <c:formatCode>General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0.0198383177106581</c:v>
                </c:pt>
                <c:pt idx="16">
                  <c:v>0.0236644382653967</c:v>
                </c:pt>
                <c:pt idx="17">
                  <c:v>0.0562366437970982</c:v>
                </c:pt>
                <c:pt idx="18">
                  <c:v>0.0564942735350008</c:v>
                </c:pt>
                <c:pt idx="19">
                  <c:v>0.12824865150315</c:v>
                </c:pt>
                <c:pt idx="20">
                  <c:v>0.195176355778614</c:v>
                </c:pt>
                <c:pt idx="21">
                  <c:v>0.189709112693869</c:v>
                </c:pt>
                <c:pt idx="22">
                  <c:v>0.204442817038936</c:v>
                </c:pt>
                <c:pt idx="23">
                  <c:v>0.200270788672007</c:v>
                </c:pt>
                <c:pt idx="24">
                  <c:v>0.209879547390193</c:v>
                </c:pt>
                <c:pt idx="25">
                  <c:v>0.20923039602159</c:v>
                </c:pt>
                <c:pt idx="26">
                  <c:v>0.21254865155823</c:v>
                </c:pt>
                <c:pt idx="27">
                  <c:v>0.279860884686447</c:v>
                </c:pt>
                <c:pt idx="28">
                  <c:v>0.257356764063637</c:v>
                </c:pt>
                <c:pt idx="29">
                  <c:v>0.27447616713638</c:v>
                </c:pt>
                <c:pt idx="30">
                  <c:v>0.344591564587316</c:v>
                </c:pt>
                <c:pt idx="31">
                  <c:v>0.299633780934413</c:v>
                </c:pt>
                <c:pt idx="32">
                  <c:v>0.440324959820347</c:v>
                </c:pt>
                <c:pt idx="33">
                  <c:v>0.334887385908464</c:v>
                </c:pt>
                <c:pt idx="34">
                  <c:v>0.392872477458136</c:v>
                </c:pt>
                <c:pt idx="35">
                  <c:v>0.381281104511157</c:v>
                </c:pt>
                <c:pt idx="36">
                  <c:v>0.433759312209449</c:v>
                </c:pt>
                <c:pt idx="37">
                  <c:v>0.399985185733862</c:v>
                </c:pt>
                <c:pt idx="38">
                  <c:v>0.477889095594887</c:v>
                </c:pt>
                <c:pt idx="39">
                  <c:v>0.434341752803547</c:v>
                </c:pt>
                <c:pt idx="40">
                  <c:v>0.519232259564465</c:v>
                </c:pt>
                <c:pt idx="41">
                  <c:v>0.518926989019457</c:v>
                </c:pt>
                <c:pt idx="42">
                  <c:v>0.576250940140689</c:v>
                </c:pt>
                <c:pt idx="43">
                  <c:v>0.562771849517978</c:v>
                </c:pt>
                <c:pt idx="44">
                  <c:v>0.600862306210439</c:v>
                </c:pt>
                <c:pt idx="45">
                  <c:v>0.631655666680164</c:v>
                </c:pt>
                <c:pt idx="46">
                  <c:v>0.683613957373757</c:v>
                </c:pt>
                <c:pt idx="47">
                  <c:v>0.757553229451647</c:v>
                </c:pt>
                <c:pt idx="48">
                  <c:v>0.891475311105976</c:v>
                </c:pt>
                <c:pt idx="49">
                  <c:v>0.893432932072227</c:v>
                </c:pt>
                <c:pt idx="50">
                  <c:v>1.036833694195278</c:v>
                </c:pt>
                <c:pt idx="51">
                  <c:v>1.177913035862854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69960"/>
        <c:axId val="-2098575864"/>
      </c:lineChart>
      <c:catAx>
        <c:axId val="-209858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8581416"/>
        <c:crosses val="autoZero"/>
        <c:auto val="1"/>
        <c:lblAlgn val="ctr"/>
        <c:lblOffset val="100"/>
        <c:noMultiLvlLbl val="0"/>
      </c:catAx>
      <c:valAx>
        <c:axId val="-2098581416"/>
        <c:scaling>
          <c:orientation val="minMax"/>
          <c:max val="18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584424"/>
        <c:crosses val="autoZero"/>
        <c:crossBetween val="between"/>
      </c:valAx>
      <c:valAx>
        <c:axId val="-2098575864"/>
        <c:scaling>
          <c:orientation val="minMax"/>
          <c:max val="1.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meta-analytic</a:t>
                </a:r>
                <a:r>
                  <a:rPr lang="en-US" baseline="0"/>
                  <a:t> articles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569960"/>
        <c:crosses val="max"/>
        <c:crossBetween val="between"/>
      </c:valAx>
      <c:catAx>
        <c:axId val="-20985699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57586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 and journals listed</a:t>
            </a:r>
            <a:r>
              <a:rPr lang="en-US" baseline="0"/>
              <a:t> in PsycINFO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Articles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1963.0</c:v>
                </c:pt>
                <c:pt idx="1">
                  <c:v>1964.0</c:v>
                </c:pt>
                <c:pt idx="2">
                  <c:v>1965.0</c:v>
                </c:pt>
                <c:pt idx="3">
                  <c:v>1966.0</c:v>
                </c:pt>
                <c:pt idx="4">
                  <c:v>1967.0</c:v>
                </c:pt>
                <c:pt idx="5">
                  <c:v>1968.0</c:v>
                </c:pt>
                <c:pt idx="6">
                  <c:v>1969.0</c:v>
                </c:pt>
                <c:pt idx="7">
                  <c:v>1970.0</c:v>
                </c:pt>
                <c:pt idx="8">
                  <c:v>1971.0</c:v>
                </c:pt>
                <c:pt idx="9">
                  <c:v>1972.0</c:v>
                </c:pt>
                <c:pt idx="10">
                  <c:v>1973.0</c:v>
                </c:pt>
                <c:pt idx="11">
                  <c:v>1974.0</c:v>
                </c:pt>
                <c:pt idx="12">
                  <c:v>1975.0</c:v>
                </c:pt>
                <c:pt idx="13">
                  <c:v>1976.0</c:v>
                </c:pt>
                <c:pt idx="14">
                  <c:v>1977.0</c:v>
                </c:pt>
                <c:pt idx="15">
                  <c:v>1978.0</c:v>
                </c:pt>
                <c:pt idx="16">
                  <c:v>1979.0</c:v>
                </c:pt>
                <c:pt idx="17">
                  <c:v>1980.0</c:v>
                </c:pt>
                <c:pt idx="18">
                  <c:v>1981.0</c:v>
                </c:pt>
                <c:pt idx="19">
                  <c:v>1982.0</c:v>
                </c:pt>
                <c:pt idx="20">
                  <c:v>1983.0</c:v>
                </c:pt>
                <c:pt idx="21">
                  <c:v>1984.0</c:v>
                </c:pt>
                <c:pt idx="22">
                  <c:v>1985.0</c:v>
                </c:pt>
                <c:pt idx="23">
                  <c:v>1986.0</c:v>
                </c:pt>
                <c:pt idx="24">
                  <c:v>1987.0</c:v>
                </c:pt>
                <c:pt idx="25">
                  <c:v>1988.0</c:v>
                </c:pt>
                <c:pt idx="26">
                  <c:v>1989.0</c:v>
                </c:pt>
                <c:pt idx="27">
                  <c:v>1990.0</c:v>
                </c:pt>
                <c:pt idx="28">
                  <c:v>1991.0</c:v>
                </c:pt>
                <c:pt idx="29">
                  <c:v>1992.0</c:v>
                </c:pt>
                <c:pt idx="30">
                  <c:v>1993.0</c:v>
                </c:pt>
                <c:pt idx="31">
                  <c:v>1994.0</c:v>
                </c:pt>
                <c:pt idx="32">
                  <c:v>1995.0</c:v>
                </c:pt>
                <c:pt idx="33">
                  <c:v>1996.0</c:v>
                </c:pt>
                <c:pt idx="34">
                  <c:v>1997.0</c:v>
                </c:pt>
                <c:pt idx="35">
                  <c:v>1998.0</c:v>
                </c:pt>
                <c:pt idx="36">
                  <c:v>1999.0</c:v>
                </c:pt>
                <c:pt idx="37">
                  <c:v>2000.0</c:v>
                </c:pt>
                <c:pt idx="38">
                  <c:v>2001.0</c:v>
                </c:pt>
                <c:pt idx="39">
                  <c:v>2002.0</c:v>
                </c:pt>
                <c:pt idx="40">
                  <c:v>2003.0</c:v>
                </c:pt>
                <c:pt idx="41">
                  <c:v>2004.0</c:v>
                </c:pt>
                <c:pt idx="42">
                  <c:v>2005.0</c:v>
                </c:pt>
                <c:pt idx="43">
                  <c:v>2006.0</c:v>
                </c:pt>
                <c:pt idx="44">
                  <c:v>2007.0</c:v>
                </c:pt>
                <c:pt idx="45">
                  <c:v>2008.0</c:v>
                </c:pt>
                <c:pt idx="46">
                  <c:v>2009.0</c:v>
                </c:pt>
                <c:pt idx="47">
                  <c:v>2010.0</c:v>
                </c:pt>
                <c:pt idx="48">
                  <c:v>2011.0</c:v>
                </c:pt>
                <c:pt idx="49">
                  <c:v>2012.0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5907.0</c:v>
                </c:pt>
                <c:pt idx="1">
                  <c:v>6627.0</c:v>
                </c:pt>
                <c:pt idx="2">
                  <c:v>7478.0</c:v>
                </c:pt>
                <c:pt idx="3">
                  <c:v>8654.0</c:v>
                </c:pt>
                <c:pt idx="4">
                  <c:v>10603.0</c:v>
                </c:pt>
                <c:pt idx="5">
                  <c:v>12278.0</c:v>
                </c:pt>
                <c:pt idx="6">
                  <c:v>11955.0</c:v>
                </c:pt>
                <c:pt idx="7">
                  <c:v>11814.0</c:v>
                </c:pt>
                <c:pt idx="8">
                  <c:v>13315.0</c:v>
                </c:pt>
                <c:pt idx="9">
                  <c:v>14272.0</c:v>
                </c:pt>
                <c:pt idx="10">
                  <c:v>16489.0</c:v>
                </c:pt>
                <c:pt idx="11">
                  <c:v>18223.0</c:v>
                </c:pt>
                <c:pt idx="12">
                  <c:v>17950.0</c:v>
                </c:pt>
                <c:pt idx="13">
                  <c:v>19030.0</c:v>
                </c:pt>
                <c:pt idx="14">
                  <c:v>19944.0</c:v>
                </c:pt>
                <c:pt idx="15">
                  <c:v>20163.0</c:v>
                </c:pt>
                <c:pt idx="16">
                  <c:v>16903.0</c:v>
                </c:pt>
                <c:pt idx="17">
                  <c:v>17782.0</c:v>
                </c:pt>
                <c:pt idx="18">
                  <c:v>19471.0</c:v>
                </c:pt>
                <c:pt idx="19">
                  <c:v>26511.0</c:v>
                </c:pt>
                <c:pt idx="20">
                  <c:v>28692.0</c:v>
                </c:pt>
                <c:pt idx="21">
                  <c:v>30046.0</c:v>
                </c:pt>
                <c:pt idx="22">
                  <c:v>32772.0</c:v>
                </c:pt>
                <c:pt idx="23">
                  <c:v>35452.0</c:v>
                </c:pt>
                <c:pt idx="24">
                  <c:v>32876.0</c:v>
                </c:pt>
                <c:pt idx="25">
                  <c:v>32978.0</c:v>
                </c:pt>
                <c:pt idx="26">
                  <c:v>36227.0</c:v>
                </c:pt>
                <c:pt idx="27">
                  <c:v>36804.0</c:v>
                </c:pt>
                <c:pt idx="28">
                  <c:v>38468.0</c:v>
                </c:pt>
                <c:pt idx="29">
                  <c:v>40805.0</c:v>
                </c:pt>
                <c:pt idx="30">
                  <c:v>42369.0</c:v>
                </c:pt>
                <c:pt idx="31">
                  <c:v>45055.0</c:v>
                </c:pt>
                <c:pt idx="32">
                  <c:v>45421.0</c:v>
                </c:pt>
                <c:pt idx="33">
                  <c:v>45687.0</c:v>
                </c:pt>
                <c:pt idx="34">
                  <c:v>46580.0</c:v>
                </c:pt>
                <c:pt idx="35">
                  <c:v>49832.0</c:v>
                </c:pt>
                <c:pt idx="36">
                  <c:v>51411.0</c:v>
                </c:pt>
                <c:pt idx="37">
                  <c:v>54002.0</c:v>
                </c:pt>
                <c:pt idx="38">
                  <c:v>58591.0</c:v>
                </c:pt>
                <c:pt idx="39">
                  <c:v>66077.0</c:v>
                </c:pt>
                <c:pt idx="40">
                  <c:v>77422.0</c:v>
                </c:pt>
                <c:pt idx="41">
                  <c:v>83056.0</c:v>
                </c:pt>
                <c:pt idx="42">
                  <c:v>90412.0</c:v>
                </c:pt>
                <c:pt idx="43">
                  <c:v>100929.0</c:v>
                </c:pt>
                <c:pt idx="44">
                  <c:v>109010.0</c:v>
                </c:pt>
                <c:pt idx="45">
                  <c:v>123485.0</c:v>
                </c:pt>
                <c:pt idx="46">
                  <c:v>130483.0</c:v>
                </c:pt>
                <c:pt idx="47">
                  <c:v>134512.0</c:v>
                </c:pt>
                <c:pt idx="48">
                  <c:v>142797.0</c:v>
                </c:pt>
                <c:pt idx="49">
                  <c:v>148864.0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31624"/>
        <c:axId val="-2098528648"/>
      </c:lineChar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journals listed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1963.0</c:v>
                </c:pt>
                <c:pt idx="1">
                  <c:v>1964.0</c:v>
                </c:pt>
                <c:pt idx="2">
                  <c:v>1965.0</c:v>
                </c:pt>
                <c:pt idx="3">
                  <c:v>1966.0</c:v>
                </c:pt>
                <c:pt idx="4">
                  <c:v>1967.0</c:v>
                </c:pt>
                <c:pt idx="5">
                  <c:v>1968.0</c:v>
                </c:pt>
                <c:pt idx="6">
                  <c:v>1969.0</c:v>
                </c:pt>
                <c:pt idx="7">
                  <c:v>1970.0</c:v>
                </c:pt>
                <c:pt idx="8">
                  <c:v>1971.0</c:v>
                </c:pt>
                <c:pt idx="9">
                  <c:v>1972.0</c:v>
                </c:pt>
                <c:pt idx="10">
                  <c:v>1973.0</c:v>
                </c:pt>
                <c:pt idx="11">
                  <c:v>1974.0</c:v>
                </c:pt>
                <c:pt idx="12">
                  <c:v>1975.0</c:v>
                </c:pt>
                <c:pt idx="13">
                  <c:v>1976.0</c:v>
                </c:pt>
                <c:pt idx="14">
                  <c:v>1977.0</c:v>
                </c:pt>
                <c:pt idx="15">
                  <c:v>1978.0</c:v>
                </c:pt>
                <c:pt idx="16">
                  <c:v>1979.0</c:v>
                </c:pt>
                <c:pt idx="17">
                  <c:v>1980.0</c:v>
                </c:pt>
                <c:pt idx="18">
                  <c:v>1981.0</c:v>
                </c:pt>
                <c:pt idx="19">
                  <c:v>1982.0</c:v>
                </c:pt>
                <c:pt idx="20">
                  <c:v>1983.0</c:v>
                </c:pt>
                <c:pt idx="21">
                  <c:v>1984.0</c:v>
                </c:pt>
                <c:pt idx="22">
                  <c:v>1985.0</c:v>
                </c:pt>
                <c:pt idx="23">
                  <c:v>1986.0</c:v>
                </c:pt>
                <c:pt idx="24">
                  <c:v>1987.0</c:v>
                </c:pt>
                <c:pt idx="25">
                  <c:v>1988.0</c:v>
                </c:pt>
                <c:pt idx="26">
                  <c:v>1989.0</c:v>
                </c:pt>
                <c:pt idx="27">
                  <c:v>1990.0</c:v>
                </c:pt>
                <c:pt idx="28">
                  <c:v>1991.0</c:v>
                </c:pt>
                <c:pt idx="29">
                  <c:v>1992.0</c:v>
                </c:pt>
                <c:pt idx="30">
                  <c:v>1993.0</c:v>
                </c:pt>
                <c:pt idx="31">
                  <c:v>1994.0</c:v>
                </c:pt>
                <c:pt idx="32">
                  <c:v>1995.0</c:v>
                </c:pt>
                <c:pt idx="33">
                  <c:v>1996.0</c:v>
                </c:pt>
                <c:pt idx="34">
                  <c:v>1997.0</c:v>
                </c:pt>
                <c:pt idx="35">
                  <c:v>1998.0</c:v>
                </c:pt>
                <c:pt idx="36">
                  <c:v>1999.0</c:v>
                </c:pt>
                <c:pt idx="37">
                  <c:v>2000.0</c:v>
                </c:pt>
                <c:pt idx="38">
                  <c:v>2001.0</c:v>
                </c:pt>
                <c:pt idx="39">
                  <c:v>2002.0</c:v>
                </c:pt>
                <c:pt idx="40">
                  <c:v>2003.0</c:v>
                </c:pt>
                <c:pt idx="41">
                  <c:v>2004.0</c:v>
                </c:pt>
                <c:pt idx="42">
                  <c:v>2005.0</c:v>
                </c:pt>
                <c:pt idx="43">
                  <c:v>2006.0</c:v>
                </c:pt>
                <c:pt idx="44">
                  <c:v>2007.0</c:v>
                </c:pt>
                <c:pt idx="45">
                  <c:v>2008.0</c:v>
                </c:pt>
                <c:pt idx="46">
                  <c:v>2009.0</c:v>
                </c:pt>
                <c:pt idx="47">
                  <c:v>2010.0</c:v>
                </c:pt>
                <c:pt idx="48">
                  <c:v>2011.0</c:v>
                </c:pt>
                <c:pt idx="49">
                  <c:v>2012.0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182.0</c:v>
                </c:pt>
                <c:pt idx="1">
                  <c:v>198.0</c:v>
                </c:pt>
                <c:pt idx="2">
                  <c:v>208.0</c:v>
                </c:pt>
                <c:pt idx="3">
                  <c:v>234.0</c:v>
                </c:pt>
                <c:pt idx="4">
                  <c:v>249.0</c:v>
                </c:pt>
                <c:pt idx="5">
                  <c:v>263.0</c:v>
                </c:pt>
                <c:pt idx="6">
                  <c:v>284.0</c:v>
                </c:pt>
                <c:pt idx="7">
                  <c:v>303.0</c:v>
                </c:pt>
                <c:pt idx="8">
                  <c:v>333.0</c:v>
                </c:pt>
                <c:pt idx="9">
                  <c:v>368.0</c:v>
                </c:pt>
                <c:pt idx="10">
                  <c:v>405.0</c:v>
                </c:pt>
                <c:pt idx="11">
                  <c:v>432.0</c:v>
                </c:pt>
                <c:pt idx="12">
                  <c:v>459.0</c:v>
                </c:pt>
                <c:pt idx="13">
                  <c:v>478.0</c:v>
                </c:pt>
                <c:pt idx="14">
                  <c:v>504.0</c:v>
                </c:pt>
                <c:pt idx="15">
                  <c:v>519.0</c:v>
                </c:pt>
                <c:pt idx="16">
                  <c:v>537.0</c:v>
                </c:pt>
                <c:pt idx="17">
                  <c:v>559.0</c:v>
                </c:pt>
                <c:pt idx="18">
                  <c:v>607.0</c:v>
                </c:pt>
                <c:pt idx="19">
                  <c:v>676.0</c:v>
                </c:pt>
                <c:pt idx="20">
                  <c:v>726.0</c:v>
                </c:pt>
                <c:pt idx="21">
                  <c:v>760.0</c:v>
                </c:pt>
                <c:pt idx="22">
                  <c:v>796.0</c:v>
                </c:pt>
                <c:pt idx="23">
                  <c:v>840.0</c:v>
                </c:pt>
                <c:pt idx="24">
                  <c:v>878.0</c:v>
                </c:pt>
                <c:pt idx="25">
                  <c:v>916.0</c:v>
                </c:pt>
                <c:pt idx="26">
                  <c:v>962.0</c:v>
                </c:pt>
                <c:pt idx="27">
                  <c:v>1007.0</c:v>
                </c:pt>
                <c:pt idx="28">
                  <c:v>1051.0</c:v>
                </c:pt>
                <c:pt idx="29">
                  <c:v>1119.0</c:v>
                </c:pt>
                <c:pt idx="30">
                  <c:v>1167.0</c:v>
                </c:pt>
                <c:pt idx="31">
                  <c:v>1218.0</c:v>
                </c:pt>
                <c:pt idx="32">
                  <c:v>1261.0</c:v>
                </c:pt>
                <c:pt idx="33">
                  <c:v>1302.0</c:v>
                </c:pt>
                <c:pt idx="34">
                  <c:v>1337.0</c:v>
                </c:pt>
                <c:pt idx="35">
                  <c:v>1397.0</c:v>
                </c:pt>
                <c:pt idx="36">
                  <c:v>1450.0</c:v>
                </c:pt>
                <c:pt idx="37">
                  <c:v>1553.0</c:v>
                </c:pt>
                <c:pt idx="38">
                  <c:v>1682.0</c:v>
                </c:pt>
                <c:pt idx="39">
                  <c:v>1761.0</c:v>
                </c:pt>
                <c:pt idx="40">
                  <c:v>1818.0</c:v>
                </c:pt>
                <c:pt idx="41">
                  <c:v>1902.0</c:v>
                </c:pt>
                <c:pt idx="42">
                  <c:v>2040.0</c:v>
                </c:pt>
                <c:pt idx="43">
                  <c:v>2162.0</c:v>
                </c:pt>
                <c:pt idx="44">
                  <c:v>2290.0</c:v>
                </c:pt>
                <c:pt idx="45">
                  <c:v>2389.0</c:v>
                </c:pt>
                <c:pt idx="46">
                  <c:v>2442.0</c:v>
                </c:pt>
                <c:pt idx="47">
                  <c:v>2477.0</c:v>
                </c:pt>
                <c:pt idx="48">
                  <c:v>2501.0</c:v>
                </c:pt>
                <c:pt idx="49">
                  <c:v>2523.0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17240"/>
        <c:axId val="-2098523128"/>
      </c:lineChart>
      <c:catAx>
        <c:axId val="-209853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-2098528648"/>
        <c:crosses val="autoZero"/>
        <c:auto val="1"/>
        <c:lblAlgn val="ctr"/>
        <c:lblOffset val="100"/>
        <c:noMultiLvlLbl val="0"/>
      </c:catAx>
      <c:valAx>
        <c:axId val="-2098528648"/>
        <c:scaling>
          <c:orientation val="minMax"/>
          <c:max val="1500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531624"/>
        <c:crosses val="autoZero"/>
        <c:crossBetween val="between"/>
        <c:majorUnit val="25000.0"/>
      </c:valAx>
      <c:valAx>
        <c:axId val="-2098523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journal</a:t>
                </a:r>
                <a:r>
                  <a:rPr lang="en-US" baseline="0"/>
                  <a:t> titles listed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517240"/>
        <c:crosses val="max"/>
        <c:crossBetween val="between"/>
      </c:valAx>
      <c:catAx>
        <c:axId val="-2098517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52312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Critiques/comments 1963-2012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critique/comment</c:v>
                </c:pt>
              </c:strCache>
            </c:strRef>
          </c:tx>
          <c:invertIfNegative val="0"/>
          <c:cat>
            <c:numRef>
              <c:f>Sheet1!$A$2:$A$51</c:f>
              <c:numCache>
                <c:formatCode>General</c:formatCode>
                <c:ptCount val="50"/>
                <c:pt idx="0">
                  <c:v>1963.0</c:v>
                </c:pt>
                <c:pt idx="1">
                  <c:v>1964.0</c:v>
                </c:pt>
                <c:pt idx="2">
                  <c:v>1965.0</c:v>
                </c:pt>
                <c:pt idx="3">
                  <c:v>1966.0</c:v>
                </c:pt>
                <c:pt idx="4">
                  <c:v>1967.0</c:v>
                </c:pt>
                <c:pt idx="5">
                  <c:v>1968.0</c:v>
                </c:pt>
                <c:pt idx="6">
                  <c:v>1969.0</c:v>
                </c:pt>
                <c:pt idx="7">
                  <c:v>1970.0</c:v>
                </c:pt>
                <c:pt idx="8">
                  <c:v>1971.0</c:v>
                </c:pt>
                <c:pt idx="9">
                  <c:v>1972.0</c:v>
                </c:pt>
                <c:pt idx="10">
                  <c:v>1973.0</c:v>
                </c:pt>
                <c:pt idx="11">
                  <c:v>1974.0</c:v>
                </c:pt>
                <c:pt idx="12">
                  <c:v>1975.0</c:v>
                </c:pt>
                <c:pt idx="13">
                  <c:v>1976.0</c:v>
                </c:pt>
                <c:pt idx="14">
                  <c:v>1977.0</c:v>
                </c:pt>
                <c:pt idx="15">
                  <c:v>1978.0</c:v>
                </c:pt>
                <c:pt idx="16">
                  <c:v>1979.0</c:v>
                </c:pt>
                <c:pt idx="17">
                  <c:v>1980.0</c:v>
                </c:pt>
                <c:pt idx="18">
                  <c:v>1981.0</c:v>
                </c:pt>
                <c:pt idx="19">
                  <c:v>1982.0</c:v>
                </c:pt>
                <c:pt idx="20">
                  <c:v>1983.0</c:v>
                </c:pt>
                <c:pt idx="21">
                  <c:v>1984.0</c:v>
                </c:pt>
                <c:pt idx="22">
                  <c:v>1985.0</c:v>
                </c:pt>
                <c:pt idx="23">
                  <c:v>1986.0</c:v>
                </c:pt>
                <c:pt idx="24">
                  <c:v>1987.0</c:v>
                </c:pt>
                <c:pt idx="25">
                  <c:v>1988.0</c:v>
                </c:pt>
                <c:pt idx="26">
                  <c:v>1989.0</c:v>
                </c:pt>
                <c:pt idx="27">
                  <c:v>1990.0</c:v>
                </c:pt>
                <c:pt idx="28">
                  <c:v>1991.0</c:v>
                </c:pt>
                <c:pt idx="29">
                  <c:v>1992.0</c:v>
                </c:pt>
                <c:pt idx="30">
                  <c:v>1993.0</c:v>
                </c:pt>
                <c:pt idx="31">
                  <c:v>1994.0</c:v>
                </c:pt>
                <c:pt idx="32">
                  <c:v>1995.0</c:v>
                </c:pt>
                <c:pt idx="33">
                  <c:v>1996.0</c:v>
                </c:pt>
                <c:pt idx="34">
                  <c:v>1997.0</c:v>
                </c:pt>
                <c:pt idx="35">
                  <c:v>1998.0</c:v>
                </c:pt>
                <c:pt idx="36">
                  <c:v>1999.0</c:v>
                </c:pt>
                <c:pt idx="37">
                  <c:v>2000.0</c:v>
                </c:pt>
                <c:pt idx="38">
                  <c:v>2001.0</c:v>
                </c:pt>
                <c:pt idx="39">
                  <c:v>2002.0</c:v>
                </c:pt>
                <c:pt idx="40">
                  <c:v>2003.0</c:v>
                </c:pt>
                <c:pt idx="41">
                  <c:v>2004.0</c:v>
                </c:pt>
                <c:pt idx="42">
                  <c:v>2005.0</c:v>
                </c:pt>
                <c:pt idx="43">
                  <c:v>2006.0</c:v>
                </c:pt>
                <c:pt idx="44">
                  <c:v>2007.0</c:v>
                </c:pt>
                <c:pt idx="45">
                  <c:v>2008.0</c:v>
                </c:pt>
                <c:pt idx="46">
                  <c:v>2009.0</c:v>
                </c:pt>
                <c:pt idx="47">
                  <c:v>2010.0</c:v>
                </c:pt>
                <c:pt idx="48">
                  <c:v>2011.0</c:v>
                </c:pt>
                <c:pt idx="49">
                  <c:v>2012.0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77.0</c:v>
                </c:pt>
                <c:pt idx="1">
                  <c:v>65.0</c:v>
                </c:pt>
                <c:pt idx="2">
                  <c:v>48.0</c:v>
                </c:pt>
                <c:pt idx="3">
                  <c:v>69.0</c:v>
                </c:pt>
                <c:pt idx="4">
                  <c:v>52.0</c:v>
                </c:pt>
                <c:pt idx="5">
                  <c:v>74.0</c:v>
                </c:pt>
                <c:pt idx="6">
                  <c:v>89.0</c:v>
                </c:pt>
                <c:pt idx="7">
                  <c:v>77.0</c:v>
                </c:pt>
                <c:pt idx="8">
                  <c:v>83.0</c:v>
                </c:pt>
                <c:pt idx="9">
                  <c:v>106.0</c:v>
                </c:pt>
                <c:pt idx="10">
                  <c:v>107.0</c:v>
                </c:pt>
                <c:pt idx="11">
                  <c:v>103.0</c:v>
                </c:pt>
                <c:pt idx="12">
                  <c:v>112.0</c:v>
                </c:pt>
                <c:pt idx="13">
                  <c:v>156.0</c:v>
                </c:pt>
                <c:pt idx="14">
                  <c:v>130.0</c:v>
                </c:pt>
                <c:pt idx="15">
                  <c:v>167.0</c:v>
                </c:pt>
                <c:pt idx="16">
                  <c:v>156.0</c:v>
                </c:pt>
                <c:pt idx="17">
                  <c:v>132.0</c:v>
                </c:pt>
                <c:pt idx="18">
                  <c:v>173.0</c:v>
                </c:pt>
                <c:pt idx="19">
                  <c:v>215.0</c:v>
                </c:pt>
                <c:pt idx="20">
                  <c:v>273.0</c:v>
                </c:pt>
                <c:pt idx="21">
                  <c:v>297.0</c:v>
                </c:pt>
                <c:pt idx="22">
                  <c:v>312.0</c:v>
                </c:pt>
                <c:pt idx="23">
                  <c:v>390.0</c:v>
                </c:pt>
                <c:pt idx="24">
                  <c:v>249.0</c:v>
                </c:pt>
                <c:pt idx="25">
                  <c:v>223.0</c:v>
                </c:pt>
                <c:pt idx="26">
                  <c:v>300.0</c:v>
                </c:pt>
                <c:pt idx="27">
                  <c:v>304.0</c:v>
                </c:pt>
                <c:pt idx="28">
                  <c:v>361.0</c:v>
                </c:pt>
                <c:pt idx="29">
                  <c:v>333.0</c:v>
                </c:pt>
                <c:pt idx="30">
                  <c:v>362.0</c:v>
                </c:pt>
                <c:pt idx="31">
                  <c:v>453.0</c:v>
                </c:pt>
                <c:pt idx="32">
                  <c:v>460.0</c:v>
                </c:pt>
                <c:pt idx="33">
                  <c:v>398.0</c:v>
                </c:pt>
                <c:pt idx="34">
                  <c:v>375.0</c:v>
                </c:pt>
                <c:pt idx="35">
                  <c:v>398.0</c:v>
                </c:pt>
                <c:pt idx="36">
                  <c:v>417.0</c:v>
                </c:pt>
                <c:pt idx="37">
                  <c:v>395.0</c:v>
                </c:pt>
                <c:pt idx="38">
                  <c:v>388.0</c:v>
                </c:pt>
                <c:pt idx="39">
                  <c:v>673.0</c:v>
                </c:pt>
                <c:pt idx="40">
                  <c:v>800.0</c:v>
                </c:pt>
                <c:pt idx="41">
                  <c:v>772.0</c:v>
                </c:pt>
                <c:pt idx="42">
                  <c:v>717.0</c:v>
                </c:pt>
                <c:pt idx="43">
                  <c:v>748.0</c:v>
                </c:pt>
                <c:pt idx="44">
                  <c:v>682.0</c:v>
                </c:pt>
                <c:pt idx="45">
                  <c:v>698.0</c:v>
                </c:pt>
                <c:pt idx="46">
                  <c:v>668.0</c:v>
                </c:pt>
                <c:pt idx="47">
                  <c:v>722.0</c:v>
                </c:pt>
                <c:pt idx="48">
                  <c:v>722.0</c:v>
                </c:pt>
                <c:pt idx="49">
                  <c:v>835.0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480136"/>
        <c:axId val="-2098477128"/>
      </c:barChar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Critique/Comment in %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1963.0</c:v>
                </c:pt>
                <c:pt idx="1">
                  <c:v>1964.0</c:v>
                </c:pt>
                <c:pt idx="2">
                  <c:v>1965.0</c:v>
                </c:pt>
                <c:pt idx="3">
                  <c:v>1966.0</c:v>
                </c:pt>
                <c:pt idx="4">
                  <c:v>1967.0</c:v>
                </c:pt>
                <c:pt idx="5">
                  <c:v>1968.0</c:v>
                </c:pt>
                <c:pt idx="6">
                  <c:v>1969.0</c:v>
                </c:pt>
                <c:pt idx="7">
                  <c:v>1970.0</c:v>
                </c:pt>
                <c:pt idx="8">
                  <c:v>1971.0</c:v>
                </c:pt>
                <c:pt idx="9">
                  <c:v>1972.0</c:v>
                </c:pt>
                <c:pt idx="10">
                  <c:v>1973.0</c:v>
                </c:pt>
                <c:pt idx="11">
                  <c:v>1974.0</c:v>
                </c:pt>
                <c:pt idx="12">
                  <c:v>1975.0</c:v>
                </c:pt>
                <c:pt idx="13">
                  <c:v>1976.0</c:v>
                </c:pt>
                <c:pt idx="14">
                  <c:v>1977.0</c:v>
                </c:pt>
                <c:pt idx="15">
                  <c:v>1978.0</c:v>
                </c:pt>
                <c:pt idx="16">
                  <c:v>1979.0</c:v>
                </c:pt>
                <c:pt idx="17">
                  <c:v>1980.0</c:v>
                </c:pt>
                <c:pt idx="18">
                  <c:v>1981.0</c:v>
                </c:pt>
                <c:pt idx="19">
                  <c:v>1982.0</c:v>
                </c:pt>
                <c:pt idx="20">
                  <c:v>1983.0</c:v>
                </c:pt>
                <c:pt idx="21">
                  <c:v>1984.0</c:v>
                </c:pt>
                <c:pt idx="22">
                  <c:v>1985.0</c:v>
                </c:pt>
                <c:pt idx="23">
                  <c:v>1986.0</c:v>
                </c:pt>
                <c:pt idx="24">
                  <c:v>1987.0</c:v>
                </c:pt>
                <c:pt idx="25">
                  <c:v>1988.0</c:v>
                </c:pt>
                <c:pt idx="26">
                  <c:v>1989.0</c:v>
                </c:pt>
                <c:pt idx="27">
                  <c:v>1990.0</c:v>
                </c:pt>
                <c:pt idx="28">
                  <c:v>1991.0</c:v>
                </c:pt>
                <c:pt idx="29">
                  <c:v>1992.0</c:v>
                </c:pt>
                <c:pt idx="30">
                  <c:v>1993.0</c:v>
                </c:pt>
                <c:pt idx="31">
                  <c:v>1994.0</c:v>
                </c:pt>
                <c:pt idx="32">
                  <c:v>1995.0</c:v>
                </c:pt>
                <c:pt idx="33">
                  <c:v>1996.0</c:v>
                </c:pt>
                <c:pt idx="34">
                  <c:v>1997.0</c:v>
                </c:pt>
                <c:pt idx="35">
                  <c:v>1998.0</c:v>
                </c:pt>
                <c:pt idx="36">
                  <c:v>1999.0</c:v>
                </c:pt>
                <c:pt idx="37">
                  <c:v>2000.0</c:v>
                </c:pt>
                <c:pt idx="38">
                  <c:v>2001.0</c:v>
                </c:pt>
                <c:pt idx="39">
                  <c:v>2002.0</c:v>
                </c:pt>
                <c:pt idx="40">
                  <c:v>2003.0</c:v>
                </c:pt>
                <c:pt idx="41">
                  <c:v>2004.0</c:v>
                </c:pt>
                <c:pt idx="42">
                  <c:v>2005.0</c:v>
                </c:pt>
                <c:pt idx="43">
                  <c:v>2006.0</c:v>
                </c:pt>
                <c:pt idx="44">
                  <c:v>2007.0</c:v>
                </c:pt>
                <c:pt idx="45">
                  <c:v>2008.0</c:v>
                </c:pt>
                <c:pt idx="46">
                  <c:v>2009.0</c:v>
                </c:pt>
                <c:pt idx="47">
                  <c:v>2010.0</c:v>
                </c:pt>
                <c:pt idx="48">
                  <c:v>2011.0</c:v>
                </c:pt>
                <c:pt idx="49">
                  <c:v>2012.0</c:v>
                </c:pt>
              </c:numCache>
            </c:num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1.303538175046555</c:v>
                </c:pt>
                <c:pt idx="1">
                  <c:v>0.980835974045571</c:v>
                </c:pt>
                <c:pt idx="2">
                  <c:v>0.641882856378711</c:v>
                </c:pt>
                <c:pt idx="3">
                  <c:v>0.797319158770511</c:v>
                </c:pt>
                <c:pt idx="4">
                  <c:v>0.490427237574271</c:v>
                </c:pt>
                <c:pt idx="5">
                  <c:v>0.602704023456589</c:v>
                </c:pt>
                <c:pt idx="6">
                  <c:v>0.744458385612714</c:v>
                </c:pt>
                <c:pt idx="7">
                  <c:v>0.651769087523277</c:v>
                </c:pt>
                <c:pt idx="8">
                  <c:v>0.623357116034547</c:v>
                </c:pt>
                <c:pt idx="9">
                  <c:v>0.742713004484305</c:v>
                </c:pt>
                <c:pt idx="10">
                  <c:v>0.648917460124932</c:v>
                </c:pt>
                <c:pt idx="11">
                  <c:v>0.565219777204631</c:v>
                </c:pt>
                <c:pt idx="12">
                  <c:v>0.623955431754875</c:v>
                </c:pt>
                <c:pt idx="13">
                  <c:v>0.819758276405675</c:v>
                </c:pt>
                <c:pt idx="14">
                  <c:v>0.651825110308865</c:v>
                </c:pt>
                <c:pt idx="15">
                  <c:v>0.828249764419977</c:v>
                </c:pt>
                <c:pt idx="16">
                  <c:v>0.92291309235047</c:v>
                </c:pt>
                <c:pt idx="17">
                  <c:v>0.742323698121696</c:v>
                </c:pt>
                <c:pt idx="18">
                  <c:v>0.888500847414103</c:v>
                </c:pt>
                <c:pt idx="19">
                  <c:v>0.810984119799329</c:v>
                </c:pt>
                <c:pt idx="20">
                  <c:v>0.951484734420744</c:v>
                </c:pt>
                <c:pt idx="21">
                  <c:v>0.988484324036477</c:v>
                </c:pt>
                <c:pt idx="22">
                  <c:v>0.952032222629074</c:v>
                </c:pt>
                <c:pt idx="23">
                  <c:v>1.100078980029335</c:v>
                </c:pt>
                <c:pt idx="24">
                  <c:v>0.75739141014722</c:v>
                </c:pt>
                <c:pt idx="25">
                  <c:v>0.676208381345139</c:v>
                </c:pt>
                <c:pt idx="26">
                  <c:v>0.828111629447649</c:v>
                </c:pt>
                <c:pt idx="27">
                  <c:v>0.825997174220193</c:v>
                </c:pt>
                <c:pt idx="28">
                  <c:v>0.938442341686597</c:v>
                </c:pt>
                <c:pt idx="29">
                  <c:v>0.816076461217988</c:v>
                </c:pt>
                <c:pt idx="30">
                  <c:v>0.85439826288088</c:v>
                </c:pt>
                <c:pt idx="31">
                  <c:v>1.005437798246587</c:v>
                </c:pt>
                <c:pt idx="32">
                  <c:v>1.0127474075868</c:v>
                </c:pt>
                <c:pt idx="33">
                  <c:v>0.871144964650776</c:v>
                </c:pt>
                <c:pt idx="34">
                  <c:v>0.805066552168313</c:v>
                </c:pt>
                <c:pt idx="35">
                  <c:v>0.798683576818109</c:v>
                </c:pt>
                <c:pt idx="36">
                  <c:v>0.811110462741437</c:v>
                </c:pt>
                <c:pt idx="37">
                  <c:v>0.731454390578127</c:v>
                </c:pt>
                <c:pt idx="38">
                  <c:v>0.662217746752914</c:v>
                </c:pt>
                <c:pt idx="39">
                  <c:v>1.018508709535844</c:v>
                </c:pt>
                <c:pt idx="40">
                  <c:v>1.03329802898401</c:v>
                </c:pt>
                <c:pt idx="41">
                  <c:v>0.929493353881718</c:v>
                </c:pt>
                <c:pt idx="42">
                  <c:v>0.793036322612043</c:v>
                </c:pt>
                <c:pt idx="43">
                  <c:v>0.741115041266633</c:v>
                </c:pt>
                <c:pt idx="44">
                  <c:v>0.625630676084763</c:v>
                </c:pt>
                <c:pt idx="45">
                  <c:v>0.565250840183018</c:v>
                </c:pt>
                <c:pt idx="46">
                  <c:v>0.511944084670034</c:v>
                </c:pt>
                <c:pt idx="47">
                  <c:v>0.536755085048174</c:v>
                </c:pt>
                <c:pt idx="48">
                  <c:v>0.505612863015329</c:v>
                </c:pt>
                <c:pt idx="49">
                  <c:v>0.560914660361135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65672"/>
        <c:axId val="-2098471592"/>
      </c:lineChart>
      <c:catAx>
        <c:axId val="-209848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-2098477128"/>
        <c:crosses val="autoZero"/>
        <c:auto val="1"/>
        <c:lblAlgn val="ctr"/>
        <c:lblOffset val="100"/>
        <c:noMultiLvlLbl val="0"/>
      </c:catAx>
      <c:valAx>
        <c:axId val="-2098477128"/>
        <c:scaling>
          <c:orientation val="minMax"/>
          <c:max val="14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articles</a:t>
                </a:r>
              </a:p>
            </c:rich>
          </c:tx>
          <c:layout>
            <c:manualLayout>
              <c:xMode val="edge"/>
              <c:yMode val="edge"/>
              <c:x val="0.00161030595813204"/>
              <c:y val="0.5576370576628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8480136"/>
        <c:crosses val="autoZero"/>
        <c:crossBetween val="between"/>
      </c:valAx>
      <c:valAx>
        <c:axId val="-2098471592"/>
        <c:scaling>
          <c:orientation val="minMax"/>
          <c:max val="1.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oof</a:t>
                </a:r>
                <a:r>
                  <a:rPr lang="en-US" baseline="0"/>
                  <a:t> critiques/comments as % of articles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465672"/>
        <c:crosses val="max"/>
        <c:crossBetween val="between"/>
      </c:valAx>
      <c:catAx>
        <c:axId val="-20984656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47159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4</xdr:row>
      <xdr:rowOff>152400</xdr:rowOff>
    </xdr:from>
    <xdr:to>
      <xdr:col>18</xdr:col>
      <xdr:colOff>114300</xdr:colOff>
      <xdr:row>33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469900</xdr:colOff>
      <xdr:row>2</xdr:row>
      <xdr:rowOff>63500</xdr:rowOff>
    </xdr:from>
    <xdr:to>
      <xdr:col>27</xdr:col>
      <xdr:colOff>584200</xdr:colOff>
      <xdr:row>30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32</xdr:row>
      <xdr:rowOff>38100</xdr:rowOff>
    </xdr:from>
    <xdr:to>
      <xdr:col>25</xdr:col>
      <xdr:colOff>685800</xdr:colOff>
      <xdr:row>61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A2" workbookViewId="0">
      <selection activeCell="G29" sqref="G29"/>
    </sheetView>
  </sheetViews>
  <sheetFormatPr baseColWidth="10" defaultRowHeight="15" x14ac:dyDescent="0"/>
  <sheetData>
    <row r="1" spans="1:15">
      <c r="A1" t="s">
        <v>6</v>
      </c>
      <c r="B1" t="s">
        <v>7</v>
      </c>
      <c r="C1" t="s">
        <v>10</v>
      </c>
      <c r="D1" t="s">
        <v>8</v>
      </c>
      <c r="E1" t="s">
        <v>25</v>
      </c>
      <c r="F1" t="s">
        <v>9</v>
      </c>
      <c r="G1" t="s">
        <v>13</v>
      </c>
      <c r="H1" t="s">
        <v>14</v>
      </c>
      <c r="I1" t="s">
        <v>15</v>
      </c>
      <c r="J1" t="s">
        <v>29</v>
      </c>
      <c r="K1" t="s">
        <v>23</v>
      </c>
      <c r="L1" t="s">
        <v>28</v>
      </c>
      <c r="M1" t="s">
        <v>30</v>
      </c>
      <c r="N1" t="s">
        <v>31</v>
      </c>
      <c r="O1" t="s">
        <v>32</v>
      </c>
    </row>
    <row r="2" spans="1:15">
      <c r="A2">
        <f t="shared" ref="A2:A15" si="0">A3-1</f>
        <v>1963</v>
      </c>
      <c r="B2">
        <v>0</v>
      </c>
      <c r="E2">
        <v>0</v>
      </c>
      <c r="F2">
        <v>0</v>
      </c>
      <c r="G2">
        <v>77</v>
      </c>
      <c r="H2">
        <f>F2/J2</f>
        <v>0</v>
      </c>
      <c r="I2">
        <v>2</v>
      </c>
      <c r="J2">
        <v>5907</v>
      </c>
      <c r="K2">
        <v>24</v>
      </c>
      <c r="L2">
        <v>182</v>
      </c>
      <c r="M2">
        <f>100*B2/J2</f>
        <v>0</v>
      </c>
      <c r="N2">
        <f>100*G2/J2</f>
        <v>1.3035381750465549</v>
      </c>
      <c r="O2">
        <f>100*I2/J2</f>
        <v>3.3858134416793632E-2</v>
      </c>
    </row>
    <row r="3" spans="1:15">
      <c r="A3">
        <f t="shared" si="0"/>
        <v>1964</v>
      </c>
      <c r="B3">
        <v>0</v>
      </c>
      <c r="E3">
        <v>0</v>
      </c>
      <c r="F3">
        <v>0</v>
      </c>
      <c r="G3">
        <v>65</v>
      </c>
      <c r="H3">
        <f t="shared" ref="H3:H16" si="1">F3/J3</f>
        <v>0</v>
      </c>
      <c r="I3">
        <v>2</v>
      </c>
      <c r="J3">
        <v>6627</v>
      </c>
      <c r="K3">
        <v>13</v>
      </c>
      <c r="L3">
        <v>198</v>
      </c>
      <c r="M3">
        <f t="shared" ref="M3:M53" si="2">100*B3/J3</f>
        <v>0</v>
      </c>
      <c r="N3">
        <f t="shared" ref="N3:N51" si="3">100*G3/J3</f>
        <v>0.9808359740455711</v>
      </c>
    </row>
    <row r="4" spans="1:15">
      <c r="A4">
        <f t="shared" si="0"/>
        <v>1965</v>
      </c>
      <c r="B4">
        <v>0</v>
      </c>
      <c r="E4">
        <v>0</v>
      </c>
      <c r="F4">
        <v>0</v>
      </c>
      <c r="G4">
        <v>48</v>
      </c>
      <c r="H4">
        <f t="shared" si="1"/>
        <v>0</v>
      </c>
      <c r="I4">
        <v>4</v>
      </c>
      <c r="J4">
        <v>7478</v>
      </c>
      <c r="K4">
        <v>10</v>
      </c>
      <c r="L4">
        <v>208</v>
      </c>
      <c r="M4">
        <f t="shared" si="2"/>
        <v>0</v>
      </c>
      <c r="N4">
        <f t="shared" si="3"/>
        <v>0.6418828563787109</v>
      </c>
    </row>
    <row r="5" spans="1:15">
      <c r="A5">
        <f t="shared" si="0"/>
        <v>1966</v>
      </c>
      <c r="B5">
        <v>0</v>
      </c>
      <c r="E5">
        <v>0</v>
      </c>
      <c r="F5">
        <v>0</v>
      </c>
      <c r="G5">
        <v>69</v>
      </c>
      <c r="H5">
        <f t="shared" si="1"/>
        <v>0</v>
      </c>
      <c r="I5">
        <v>5</v>
      </c>
      <c r="J5">
        <v>8654</v>
      </c>
      <c r="K5">
        <v>6</v>
      </c>
      <c r="L5">
        <v>234</v>
      </c>
      <c r="M5">
        <f t="shared" si="2"/>
        <v>0</v>
      </c>
      <c r="N5">
        <f t="shared" si="3"/>
        <v>0.79731915877051074</v>
      </c>
    </row>
    <row r="6" spans="1:15">
      <c r="A6">
        <f t="shared" si="0"/>
        <v>1967</v>
      </c>
      <c r="B6">
        <v>0</v>
      </c>
      <c r="E6">
        <v>0</v>
      </c>
      <c r="F6">
        <v>0</v>
      </c>
      <c r="G6">
        <v>52</v>
      </c>
      <c r="H6">
        <f t="shared" si="1"/>
        <v>0</v>
      </c>
      <c r="I6">
        <v>0</v>
      </c>
      <c r="J6">
        <v>10603</v>
      </c>
      <c r="K6">
        <v>15</v>
      </c>
      <c r="L6">
        <v>249</v>
      </c>
      <c r="M6">
        <f t="shared" si="2"/>
        <v>0</v>
      </c>
      <c r="N6">
        <f t="shared" si="3"/>
        <v>0.49042723757427142</v>
      </c>
    </row>
    <row r="7" spans="1:15">
      <c r="A7">
        <f t="shared" si="0"/>
        <v>1968</v>
      </c>
      <c r="B7">
        <v>0</v>
      </c>
      <c r="E7">
        <v>0</v>
      </c>
      <c r="F7">
        <v>0</v>
      </c>
      <c r="G7">
        <v>74</v>
      </c>
      <c r="H7">
        <f t="shared" si="1"/>
        <v>0</v>
      </c>
      <c r="I7">
        <v>6</v>
      </c>
      <c r="J7">
        <v>12278</v>
      </c>
      <c r="K7">
        <v>16</v>
      </c>
      <c r="L7">
        <v>263</v>
      </c>
      <c r="M7">
        <f t="shared" si="2"/>
        <v>0</v>
      </c>
      <c r="N7">
        <f t="shared" si="3"/>
        <v>0.60270402345658902</v>
      </c>
    </row>
    <row r="8" spans="1:15">
      <c r="A8">
        <f t="shared" si="0"/>
        <v>1969</v>
      </c>
      <c r="B8">
        <v>0</v>
      </c>
      <c r="E8">
        <v>0</v>
      </c>
      <c r="F8">
        <v>0</v>
      </c>
      <c r="G8">
        <v>89</v>
      </c>
      <c r="H8">
        <f t="shared" si="1"/>
        <v>0</v>
      </c>
      <c r="I8">
        <v>6</v>
      </c>
      <c r="J8">
        <v>11955</v>
      </c>
      <c r="K8">
        <v>22</v>
      </c>
      <c r="L8">
        <v>284</v>
      </c>
      <c r="M8">
        <f t="shared" si="2"/>
        <v>0</v>
      </c>
      <c r="N8">
        <f t="shared" si="3"/>
        <v>0.74445838561271438</v>
      </c>
    </row>
    <row r="9" spans="1:15">
      <c r="A9">
        <f t="shared" si="0"/>
        <v>1970</v>
      </c>
      <c r="B9">
        <v>0</v>
      </c>
      <c r="E9">
        <v>0</v>
      </c>
      <c r="F9">
        <v>0</v>
      </c>
      <c r="G9">
        <v>77</v>
      </c>
      <c r="H9">
        <f t="shared" si="1"/>
        <v>0</v>
      </c>
      <c r="I9">
        <v>11</v>
      </c>
      <c r="J9">
        <v>11814</v>
      </c>
      <c r="K9">
        <v>22</v>
      </c>
      <c r="L9">
        <v>303</v>
      </c>
      <c r="M9">
        <f t="shared" si="2"/>
        <v>0</v>
      </c>
      <c r="N9">
        <f t="shared" si="3"/>
        <v>0.65176908752327745</v>
      </c>
    </row>
    <row r="10" spans="1:15">
      <c r="A10">
        <f t="shared" si="0"/>
        <v>1971</v>
      </c>
      <c r="B10">
        <v>0</v>
      </c>
      <c r="E10">
        <v>0</v>
      </c>
      <c r="F10">
        <v>0</v>
      </c>
      <c r="G10">
        <v>83</v>
      </c>
      <c r="H10">
        <f t="shared" si="1"/>
        <v>0</v>
      </c>
      <c r="I10">
        <v>6</v>
      </c>
      <c r="J10">
        <v>13315</v>
      </c>
      <c r="K10">
        <v>16</v>
      </c>
      <c r="L10">
        <v>333</v>
      </c>
      <c r="M10">
        <f t="shared" si="2"/>
        <v>0</v>
      </c>
      <c r="N10">
        <f t="shared" si="3"/>
        <v>0.62335711603454746</v>
      </c>
    </row>
    <row r="11" spans="1:15">
      <c r="A11">
        <f t="shared" si="0"/>
        <v>1972</v>
      </c>
      <c r="B11">
        <v>0</v>
      </c>
      <c r="E11">
        <v>0</v>
      </c>
      <c r="F11">
        <v>0</v>
      </c>
      <c r="G11">
        <v>106</v>
      </c>
      <c r="H11">
        <f t="shared" si="1"/>
        <v>0</v>
      </c>
      <c r="I11">
        <v>9</v>
      </c>
      <c r="J11">
        <v>14272</v>
      </c>
      <c r="K11">
        <v>14</v>
      </c>
      <c r="L11">
        <v>368</v>
      </c>
      <c r="M11">
        <f t="shared" si="2"/>
        <v>0</v>
      </c>
      <c r="N11">
        <f t="shared" si="3"/>
        <v>0.74271300448430488</v>
      </c>
    </row>
    <row r="12" spans="1:15">
      <c r="A12">
        <f t="shared" si="0"/>
        <v>1973</v>
      </c>
      <c r="B12">
        <v>0</v>
      </c>
      <c r="E12">
        <v>0</v>
      </c>
      <c r="F12">
        <v>0</v>
      </c>
      <c r="G12">
        <v>107</v>
      </c>
      <c r="H12">
        <f t="shared" si="1"/>
        <v>0</v>
      </c>
      <c r="I12">
        <v>4</v>
      </c>
      <c r="J12">
        <v>16489</v>
      </c>
      <c r="K12">
        <v>24</v>
      </c>
      <c r="L12">
        <v>405</v>
      </c>
      <c r="M12">
        <f t="shared" si="2"/>
        <v>0</v>
      </c>
      <c r="N12">
        <f t="shared" si="3"/>
        <v>0.64891746012493179</v>
      </c>
    </row>
    <row r="13" spans="1:15">
      <c r="A13">
        <f t="shared" si="0"/>
        <v>1974</v>
      </c>
      <c r="B13">
        <v>0</v>
      </c>
      <c r="E13">
        <v>0</v>
      </c>
      <c r="F13">
        <v>0</v>
      </c>
      <c r="G13">
        <v>103</v>
      </c>
      <c r="H13">
        <f t="shared" si="1"/>
        <v>0</v>
      </c>
      <c r="I13">
        <v>5</v>
      </c>
      <c r="J13">
        <v>18223</v>
      </c>
      <c r="K13">
        <v>17</v>
      </c>
      <c r="L13">
        <v>432</v>
      </c>
      <c r="M13">
        <f t="shared" si="2"/>
        <v>0</v>
      </c>
      <c r="N13">
        <f t="shared" si="3"/>
        <v>0.56521977720463146</v>
      </c>
    </row>
    <row r="14" spans="1:15">
      <c r="A14">
        <f t="shared" si="0"/>
        <v>1975</v>
      </c>
      <c r="B14">
        <v>0</v>
      </c>
      <c r="E14">
        <v>0</v>
      </c>
      <c r="F14">
        <v>0</v>
      </c>
      <c r="G14">
        <v>112</v>
      </c>
      <c r="H14">
        <f t="shared" si="1"/>
        <v>0</v>
      </c>
      <c r="I14">
        <v>7</v>
      </c>
      <c r="J14">
        <v>17950</v>
      </c>
      <c r="K14">
        <v>19</v>
      </c>
      <c r="L14">
        <v>459</v>
      </c>
      <c r="M14">
        <f t="shared" si="2"/>
        <v>0</v>
      </c>
      <c r="N14">
        <f t="shared" si="3"/>
        <v>0.62395543175487467</v>
      </c>
    </row>
    <row r="15" spans="1:15">
      <c r="A15">
        <f t="shared" si="0"/>
        <v>1976</v>
      </c>
      <c r="B15">
        <v>0</v>
      </c>
      <c r="E15">
        <v>0</v>
      </c>
      <c r="F15">
        <v>0</v>
      </c>
      <c r="G15">
        <v>156</v>
      </c>
      <c r="H15">
        <f t="shared" si="1"/>
        <v>0</v>
      </c>
      <c r="I15">
        <v>12</v>
      </c>
      <c r="J15">
        <v>19030</v>
      </c>
      <c r="K15">
        <v>30</v>
      </c>
      <c r="L15">
        <v>478</v>
      </c>
      <c r="M15">
        <f t="shared" si="2"/>
        <v>0</v>
      </c>
      <c r="N15">
        <f t="shared" si="3"/>
        <v>0.81975827640567522</v>
      </c>
    </row>
    <row r="16" spans="1:15">
      <c r="A16">
        <v>1977</v>
      </c>
      <c r="B16">
        <v>0</v>
      </c>
      <c r="C16">
        <f t="shared" ref="C16:C50" si="4">D16/100</f>
        <v>3.88</v>
      </c>
      <c r="D16">
        <v>388</v>
      </c>
      <c r="E16">
        <v>0</v>
      </c>
      <c r="F16">
        <v>0</v>
      </c>
      <c r="G16">
        <v>130</v>
      </c>
      <c r="H16">
        <f t="shared" si="1"/>
        <v>0</v>
      </c>
      <c r="I16">
        <v>9</v>
      </c>
      <c r="J16">
        <v>19944</v>
      </c>
      <c r="K16">
        <v>18</v>
      </c>
      <c r="L16">
        <v>504</v>
      </c>
      <c r="M16">
        <f t="shared" si="2"/>
        <v>0</v>
      </c>
      <c r="N16">
        <f t="shared" si="3"/>
        <v>0.65182511030886481</v>
      </c>
    </row>
    <row r="17" spans="1:14">
      <c r="A17">
        <v>1978</v>
      </c>
      <c r="B17">
        <v>4</v>
      </c>
      <c r="C17">
        <f t="shared" si="4"/>
        <v>4.0599999999999996</v>
      </c>
      <c r="D17">
        <v>406</v>
      </c>
      <c r="E17">
        <v>0</v>
      </c>
      <c r="F17">
        <v>0</v>
      </c>
      <c r="G17">
        <v>167</v>
      </c>
      <c r="H17">
        <f>B17/J17</f>
        <v>1.9838317710658135E-4</v>
      </c>
      <c r="I17">
        <v>9</v>
      </c>
      <c r="J17">
        <v>20163</v>
      </c>
      <c r="K17">
        <v>21</v>
      </c>
      <c r="L17">
        <v>519</v>
      </c>
      <c r="M17">
        <f t="shared" si="2"/>
        <v>1.9838317710658138E-2</v>
      </c>
      <c r="N17">
        <f t="shared" si="3"/>
        <v>0.82824976441997722</v>
      </c>
    </row>
    <row r="18" spans="1:14">
      <c r="A18">
        <v>1979</v>
      </c>
      <c r="B18">
        <v>4</v>
      </c>
      <c r="C18">
        <f t="shared" si="4"/>
        <v>6.02</v>
      </c>
      <c r="D18">
        <v>602</v>
      </c>
      <c r="E18">
        <v>0</v>
      </c>
      <c r="F18">
        <v>0</v>
      </c>
      <c r="G18">
        <v>156</v>
      </c>
      <c r="H18">
        <f t="shared" ref="H18:H51" si="5">B18/J18</f>
        <v>2.3664438265396675E-4</v>
      </c>
      <c r="I18">
        <v>17</v>
      </c>
      <c r="J18">
        <v>16903</v>
      </c>
      <c r="K18">
        <v>2</v>
      </c>
      <c r="L18">
        <v>537</v>
      </c>
      <c r="M18">
        <f t="shared" si="2"/>
        <v>2.3664438265396676E-2</v>
      </c>
      <c r="N18">
        <f t="shared" si="3"/>
        <v>0.92291309235047037</v>
      </c>
    </row>
    <row r="19" spans="1:14">
      <c r="A19">
        <v>1980</v>
      </c>
      <c r="B19">
        <v>10</v>
      </c>
      <c r="C19">
        <f t="shared" si="4"/>
        <v>6.83</v>
      </c>
      <c r="D19">
        <v>683</v>
      </c>
      <c r="E19">
        <v>0</v>
      </c>
      <c r="F19">
        <v>0</v>
      </c>
      <c r="G19">
        <v>132</v>
      </c>
      <c r="H19">
        <f t="shared" si="5"/>
        <v>5.6236643797098187E-4</v>
      </c>
      <c r="I19">
        <v>11</v>
      </c>
      <c r="J19">
        <v>17782</v>
      </c>
      <c r="K19">
        <v>3</v>
      </c>
      <c r="L19">
        <v>559</v>
      </c>
      <c r="M19">
        <f t="shared" si="2"/>
        <v>5.6236643797098189E-2</v>
      </c>
      <c r="N19">
        <f t="shared" si="3"/>
        <v>0.74232369812169607</v>
      </c>
    </row>
    <row r="20" spans="1:14">
      <c r="A20">
        <v>1981</v>
      </c>
      <c r="B20">
        <v>11</v>
      </c>
      <c r="C20">
        <f t="shared" si="4"/>
        <v>10.01</v>
      </c>
      <c r="D20">
        <v>1001</v>
      </c>
      <c r="E20">
        <v>0</v>
      </c>
      <c r="F20">
        <v>0</v>
      </c>
      <c r="G20">
        <v>173</v>
      </c>
      <c r="H20">
        <f t="shared" si="5"/>
        <v>5.6494273535000769E-4</v>
      </c>
      <c r="I20">
        <v>22</v>
      </c>
      <c r="J20">
        <v>19471</v>
      </c>
      <c r="K20">
        <v>1</v>
      </c>
      <c r="L20">
        <v>607</v>
      </c>
      <c r="M20">
        <f t="shared" si="2"/>
        <v>5.649427353500077E-2</v>
      </c>
      <c r="N20">
        <f t="shared" si="3"/>
        <v>0.88850084741410307</v>
      </c>
    </row>
    <row r="21" spans="1:14">
      <c r="A21">
        <f t="shared" ref="A21:A51" si="6">A20+1</f>
        <v>1982</v>
      </c>
      <c r="B21">
        <v>34</v>
      </c>
      <c r="C21">
        <f t="shared" si="4"/>
        <v>24.04</v>
      </c>
      <c r="D21">
        <v>2404</v>
      </c>
      <c r="E21">
        <v>0</v>
      </c>
      <c r="F21">
        <v>0</v>
      </c>
      <c r="G21">
        <v>215</v>
      </c>
      <c r="H21">
        <f t="shared" si="5"/>
        <v>1.2824865150314964E-3</v>
      </c>
      <c r="I21">
        <v>15</v>
      </c>
      <c r="J21">
        <v>26511</v>
      </c>
      <c r="K21">
        <v>1</v>
      </c>
      <c r="L21">
        <v>676</v>
      </c>
      <c r="M21">
        <f t="shared" si="2"/>
        <v>0.12824865150314962</v>
      </c>
      <c r="N21">
        <f t="shared" si="3"/>
        <v>0.81098411979932861</v>
      </c>
    </row>
    <row r="22" spans="1:14">
      <c r="A22">
        <f t="shared" si="6"/>
        <v>1983</v>
      </c>
      <c r="B22">
        <v>56</v>
      </c>
      <c r="C22">
        <f t="shared" si="4"/>
        <v>143.49</v>
      </c>
      <c r="D22">
        <v>14349</v>
      </c>
      <c r="E22">
        <v>0</v>
      </c>
      <c r="F22">
        <v>0</v>
      </c>
      <c r="G22">
        <v>273</v>
      </c>
      <c r="H22">
        <f t="shared" si="5"/>
        <v>1.9517635577861424E-3</v>
      </c>
      <c r="I22">
        <v>18</v>
      </c>
      <c r="J22">
        <v>28692</v>
      </c>
      <c r="K22">
        <v>2</v>
      </c>
      <c r="L22">
        <v>726</v>
      </c>
      <c r="M22">
        <f t="shared" si="2"/>
        <v>0.19517635577861425</v>
      </c>
      <c r="N22">
        <f t="shared" si="3"/>
        <v>0.95148473442074444</v>
      </c>
    </row>
    <row r="23" spans="1:14">
      <c r="A23">
        <f t="shared" si="6"/>
        <v>1984</v>
      </c>
      <c r="B23">
        <v>57</v>
      </c>
      <c r="C23">
        <f t="shared" si="4"/>
        <v>189.01</v>
      </c>
      <c r="D23">
        <v>18901</v>
      </c>
      <c r="E23">
        <v>0</v>
      </c>
      <c r="F23">
        <v>0</v>
      </c>
      <c r="G23">
        <v>297</v>
      </c>
      <c r="H23">
        <f t="shared" si="5"/>
        <v>1.897091126938694E-3</v>
      </c>
      <c r="I23">
        <v>10</v>
      </c>
      <c r="J23">
        <v>30046</v>
      </c>
      <c r="K23">
        <v>3</v>
      </c>
      <c r="L23">
        <v>760</v>
      </c>
      <c r="M23">
        <f t="shared" si="2"/>
        <v>0.18970911269386939</v>
      </c>
      <c r="N23">
        <f t="shared" si="3"/>
        <v>0.98848432403647735</v>
      </c>
    </row>
    <row r="24" spans="1:14">
      <c r="A24">
        <f t="shared" si="6"/>
        <v>1985</v>
      </c>
      <c r="B24">
        <v>67</v>
      </c>
      <c r="C24">
        <f t="shared" si="4"/>
        <v>180.8</v>
      </c>
      <c r="D24">
        <v>18080</v>
      </c>
      <c r="E24">
        <v>0</v>
      </c>
      <c r="F24">
        <v>0</v>
      </c>
      <c r="G24">
        <v>312</v>
      </c>
      <c r="H24">
        <f t="shared" si="5"/>
        <v>2.0444281703893567E-3</v>
      </c>
      <c r="I24">
        <v>20</v>
      </c>
      <c r="J24">
        <v>32772</v>
      </c>
      <c r="K24">
        <v>3</v>
      </c>
      <c r="L24">
        <v>796</v>
      </c>
      <c r="M24">
        <f t="shared" si="2"/>
        <v>0.20444281703893569</v>
      </c>
      <c r="N24">
        <f t="shared" si="3"/>
        <v>0.95203222262907361</v>
      </c>
    </row>
    <row r="25" spans="1:14">
      <c r="A25">
        <f t="shared" si="6"/>
        <v>1986</v>
      </c>
      <c r="B25">
        <v>71</v>
      </c>
      <c r="C25">
        <f t="shared" si="4"/>
        <v>188.33</v>
      </c>
      <c r="D25">
        <v>18833</v>
      </c>
      <c r="E25">
        <v>0</v>
      </c>
      <c r="F25">
        <v>0</v>
      </c>
      <c r="G25">
        <v>390</v>
      </c>
      <c r="H25">
        <f t="shared" si="5"/>
        <v>2.0027078867200722E-3</v>
      </c>
      <c r="I25">
        <v>14</v>
      </c>
      <c r="J25">
        <v>35452</v>
      </c>
      <c r="K25">
        <v>3</v>
      </c>
      <c r="L25">
        <v>840</v>
      </c>
      <c r="M25">
        <f t="shared" si="2"/>
        <v>0.20027078867200723</v>
      </c>
      <c r="N25">
        <f t="shared" si="3"/>
        <v>1.1000789800293354</v>
      </c>
    </row>
    <row r="26" spans="1:14">
      <c r="A26">
        <f t="shared" si="6"/>
        <v>1987</v>
      </c>
      <c r="B26">
        <v>69</v>
      </c>
      <c r="C26">
        <f t="shared" si="4"/>
        <v>188.09</v>
      </c>
      <c r="D26">
        <v>18809</v>
      </c>
      <c r="E26">
        <v>1</v>
      </c>
      <c r="F26">
        <v>0</v>
      </c>
      <c r="G26">
        <v>249</v>
      </c>
      <c r="H26">
        <f t="shared" si="5"/>
        <v>2.0987954739019347E-3</v>
      </c>
      <c r="I26">
        <v>7</v>
      </c>
      <c r="J26">
        <v>32876</v>
      </c>
      <c r="K26">
        <v>5</v>
      </c>
      <c r="L26">
        <v>878</v>
      </c>
      <c r="M26">
        <f t="shared" si="2"/>
        <v>0.20987954739019346</v>
      </c>
      <c r="N26">
        <f t="shared" si="3"/>
        <v>0.75739141014721989</v>
      </c>
    </row>
    <row r="27" spans="1:14">
      <c r="A27">
        <f t="shared" si="6"/>
        <v>1988</v>
      </c>
      <c r="B27">
        <v>69</v>
      </c>
      <c r="C27">
        <f t="shared" si="4"/>
        <v>196.7</v>
      </c>
      <c r="D27">
        <v>19670</v>
      </c>
      <c r="E27">
        <v>1</v>
      </c>
      <c r="F27">
        <v>0</v>
      </c>
      <c r="G27">
        <v>223</v>
      </c>
      <c r="H27">
        <f t="shared" si="5"/>
        <v>2.0923039602159014E-3</v>
      </c>
      <c r="I27">
        <v>4</v>
      </c>
      <c r="J27">
        <v>32978</v>
      </c>
      <c r="K27">
        <v>8</v>
      </c>
      <c r="L27">
        <v>916</v>
      </c>
      <c r="M27">
        <f t="shared" si="2"/>
        <v>0.20923039602159016</v>
      </c>
      <c r="N27">
        <f t="shared" si="3"/>
        <v>0.67620838134513916</v>
      </c>
    </row>
    <row r="28" spans="1:14">
      <c r="A28">
        <f t="shared" si="6"/>
        <v>1989</v>
      </c>
      <c r="B28">
        <v>77</v>
      </c>
      <c r="C28">
        <f t="shared" si="4"/>
        <v>211.58</v>
      </c>
      <c r="D28">
        <v>21158</v>
      </c>
      <c r="E28">
        <v>6</v>
      </c>
      <c r="F28">
        <v>2</v>
      </c>
      <c r="G28">
        <v>300</v>
      </c>
      <c r="H28">
        <f t="shared" si="5"/>
        <v>2.1254865155823006E-3</v>
      </c>
      <c r="I28">
        <v>5</v>
      </c>
      <c r="J28">
        <v>36227</v>
      </c>
      <c r="K28">
        <v>71</v>
      </c>
      <c r="L28">
        <v>962</v>
      </c>
      <c r="M28">
        <f t="shared" si="2"/>
        <v>0.21254865155823005</v>
      </c>
      <c r="N28">
        <f t="shared" si="3"/>
        <v>0.82811162944764949</v>
      </c>
    </row>
    <row r="29" spans="1:14">
      <c r="A29">
        <f t="shared" si="6"/>
        <v>1990</v>
      </c>
      <c r="B29">
        <v>103</v>
      </c>
      <c r="C29">
        <f t="shared" si="4"/>
        <v>220.08</v>
      </c>
      <c r="D29">
        <v>22008</v>
      </c>
      <c r="E29">
        <v>2</v>
      </c>
      <c r="F29">
        <v>1</v>
      </c>
      <c r="G29">
        <v>304</v>
      </c>
      <c r="H29">
        <f t="shared" si="5"/>
        <v>2.7986088468644711E-3</v>
      </c>
      <c r="I29">
        <v>13</v>
      </c>
      <c r="J29">
        <v>36804</v>
      </c>
      <c r="K29">
        <v>59</v>
      </c>
      <c r="L29">
        <v>1007</v>
      </c>
      <c r="M29">
        <f t="shared" si="2"/>
        <v>0.2798608846864471</v>
      </c>
      <c r="N29">
        <f t="shared" si="3"/>
        <v>0.82599717422019348</v>
      </c>
    </row>
    <row r="30" spans="1:14">
      <c r="A30">
        <f t="shared" si="6"/>
        <v>1991</v>
      </c>
      <c r="B30">
        <v>99</v>
      </c>
      <c r="C30">
        <f t="shared" si="4"/>
        <v>230.78</v>
      </c>
      <c r="D30">
        <v>23078</v>
      </c>
      <c r="E30">
        <v>3</v>
      </c>
      <c r="F30">
        <v>0</v>
      </c>
      <c r="G30">
        <v>361</v>
      </c>
      <c r="H30">
        <f t="shared" si="5"/>
        <v>2.5735676406363731E-3</v>
      </c>
      <c r="I30">
        <v>11</v>
      </c>
      <c r="J30">
        <v>38468</v>
      </c>
      <c r="K30">
        <v>87</v>
      </c>
      <c r="L30">
        <v>1051</v>
      </c>
      <c r="M30">
        <f t="shared" si="2"/>
        <v>0.25735676406363733</v>
      </c>
      <c r="N30">
        <f t="shared" si="3"/>
        <v>0.93844234168659668</v>
      </c>
    </row>
    <row r="31" spans="1:14">
      <c r="A31">
        <f t="shared" si="6"/>
        <v>1992</v>
      </c>
      <c r="B31">
        <v>112</v>
      </c>
      <c r="C31">
        <f t="shared" si="4"/>
        <v>244.67</v>
      </c>
      <c r="D31">
        <v>24467</v>
      </c>
      <c r="E31">
        <v>7</v>
      </c>
      <c r="F31">
        <v>0</v>
      </c>
      <c r="G31">
        <v>333</v>
      </c>
      <c r="H31">
        <f t="shared" si="5"/>
        <v>2.7447616713638036E-3</v>
      </c>
      <c r="I31">
        <v>12</v>
      </c>
      <c r="J31">
        <v>40805</v>
      </c>
      <c r="K31">
        <v>111</v>
      </c>
      <c r="L31">
        <v>1119</v>
      </c>
      <c r="M31">
        <f t="shared" si="2"/>
        <v>0.27447616713638034</v>
      </c>
      <c r="N31">
        <f t="shared" si="3"/>
        <v>0.81607646121798794</v>
      </c>
    </row>
    <row r="32" spans="1:14">
      <c r="A32">
        <f t="shared" si="6"/>
        <v>1993</v>
      </c>
      <c r="B32">
        <v>146</v>
      </c>
      <c r="C32">
        <f t="shared" si="4"/>
        <v>253.55</v>
      </c>
      <c r="D32">
        <v>25355</v>
      </c>
      <c r="E32">
        <v>13</v>
      </c>
      <c r="F32">
        <v>0</v>
      </c>
      <c r="G32">
        <v>362</v>
      </c>
      <c r="H32">
        <f t="shared" si="5"/>
        <v>3.4459156458731622E-3</v>
      </c>
      <c r="I32">
        <v>14</v>
      </c>
      <c r="J32">
        <v>42369</v>
      </c>
      <c r="K32">
        <v>122</v>
      </c>
      <c r="L32">
        <v>1167</v>
      </c>
      <c r="M32">
        <f t="shared" si="2"/>
        <v>0.34459156458731621</v>
      </c>
      <c r="N32">
        <f t="shared" si="3"/>
        <v>0.85439826288087994</v>
      </c>
    </row>
    <row r="33" spans="1:14">
      <c r="A33">
        <f t="shared" si="6"/>
        <v>1994</v>
      </c>
      <c r="B33">
        <v>135</v>
      </c>
      <c r="C33">
        <f t="shared" si="4"/>
        <v>269.62</v>
      </c>
      <c r="D33">
        <v>26962</v>
      </c>
      <c r="E33">
        <v>10</v>
      </c>
      <c r="F33">
        <v>0</v>
      </c>
      <c r="G33">
        <v>453</v>
      </c>
      <c r="H33">
        <f t="shared" si="5"/>
        <v>2.9963378093441351E-3</v>
      </c>
      <c r="I33">
        <v>7</v>
      </c>
      <c r="J33">
        <v>45055</v>
      </c>
      <c r="K33">
        <v>131</v>
      </c>
      <c r="L33">
        <v>1218</v>
      </c>
      <c r="M33">
        <f t="shared" si="2"/>
        <v>0.29963378093441351</v>
      </c>
      <c r="N33">
        <f t="shared" si="3"/>
        <v>1.0054377982465874</v>
      </c>
    </row>
    <row r="34" spans="1:14">
      <c r="A34">
        <f t="shared" si="6"/>
        <v>1995</v>
      </c>
      <c r="B34">
        <v>200</v>
      </c>
      <c r="C34">
        <f t="shared" si="4"/>
        <v>274.69</v>
      </c>
      <c r="D34">
        <v>27469</v>
      </c>
      <c r="E34">
        <v>4</v>
      </c>
      <c r="F34">
        <v>0</v>
      </c>
      <c r="G34">
        <v>460</v>
      </c>
      <c r="H34">
        <f t="shared" si="5"/>
        <v>4.4032495982034743E-3</v>
      </c>
      <c r="I34">
        <v>7</v>
      </c>
      <c r="J34">
        <v>45421</v>
      </c>
      <c r="K34">
        <v>102</v>
      </c>
      <c r="L34">
        <v>1261</v>
      </c>
      <c r="M34">
        <f t="shared" si="2"/>
        <v>0.44032495982034742</v>
      </c>
      <c r="N34">
        <f t="shared" si="3"/>
        <v>1.012747407586799</v>
      </c>
    </row>
    <row r="35" spans="1:14">
      <c r="A35">
        <f t="shared" si="6"/>
        <v>1996</v>
      </c>
      <c r="B35">
        <v>153</v>
      </c>
      <c r="C35">
        <f t="shared" si="4"/>
        <v>307.02999999999997</v>
      </c>
      <c r="D35">
        <v>30703</v>
      </c>
      <c r="E35">
        <v>4</v>
      </c>
      <c r="F35">
        <v>0</v>
      </c>
      <c r="G35">
        <v>398</v>
      </c>
      <c r="H35">
        <f t="shared" si="5"/>
        <v>3.3488738590846411E-3</v>
      </c>
      <c r="I35">
        <v>2</v>
      </c>
      <c r="J35">
        <v>45687</v>
      </c>
      <c r="K35">
        <v>77</v>
      </c>
      <c r="L35">
        <v>1302</v>
      </c>
      <c r="M35">
        <f t="shared" si="2"/>
        <v>0.33488738590846412</v>
      </c>
      <c r="N35">
        <f t="shared" si="3"/>
        <v>0.87114496465077595</v>
      </c>
    </row>
    <row r="36" spans="1:14">
      <c r="A36">
        <f t="shared" si="6"/>
        <v>1997</v>
      </c>
      <c r="B36">
        <v>183</v>
      </c>
      <c r="C36">
        <f t="shared" si="4"/>
        <v>322.33</v>
      </c>
      <c r="D36">
        <v>32233</v>
      </c>
      <c r="E36">
        <v>7</v>
      </c>
      <c r="F36">
        <v>0</v>
      </c>
      <c r="G36">
        <v>375</v>
      </c>
      <c r="H36">
        <f t="shared" si="5"/>
        <v>3.9287247745813658E-3</v>
      </c>
      <c r="I36">
        <v>10</v>
      </c>
      <c r="J36">
        <v>46580</v>
      </c>
      <c r="K36">
        <v>92</v>
      </c>
      <c r="L36">
        <v>1337</v>
      </c>
      <c r="M36">
        <f t="shared" si="2"/>
        <v>0.39287247745813653</v>
      </c>
      <c r="N36">
        <f t="shared" si="3"/>
        <v>0.80506655216831258</v>
      </c>
    </row>
    <row r="37" spans="1:14">
      <c r="A37">
        <f t="shared" si="6"/>
        <v>1998</v>
      </c>
      <c r="B37">
        <v>190</v>
      </c>
      <c r="C37">
        <f t="shared" si="4"/>
        <v>349.37</v>
      </c>
      <c r="D37">
        <v>34937</v>
      </c>
      <c r="E37">
        <v>8</v>
      </c>
      <c r="F37">
        <v>0</v>
      </c>
      <c r="G37">
        <v>398</v>
      </c>
      <c r="H37">
        <f t="shared" si="5"/>
        <v>3.8128110451115748E-3</v>
      </c>
      <c r="I37">
        <v>8</v>
      </c>
      <c r="J37">
        <v>49832</v>
      </c>
      <c r="K37">
        <v>141</v>
      </c>
      <c r="L37">
        <v>1397</v>
      </c>
      <c r="M37">
        <f t="shared" si="2"/>
        <v>0.38128110451115749</v>
      </c>
      <c r="N37">
        <f t="shared" si="3"/>
        <v>0.79868357681810886</v>
      </c>
    </row>
    <row r="38" spans="1:14">
      <c r="A38">
        <f t="shared" si="6"/>
        <v>1999</v>
      </c>
      <c r="B38">
        <v>223</v>
      </c>
      <c r="C38">
        <f t="shared" si="4"/>
        <v>365.89</v>
      </c>
      <c r="D38">
        <v>36589</v>
      </c>
      <c r="E38">
        <v>5</v>
      </c>
      <c r="F38">
        <v>1</v>
      </c>
      <c r="G38">
        <v>417</v>
      </c>
      <c r="H38">
        <f t="shared" si="5"/>
        <v>4.3375931220944932E-3</v>
      </c>
      <c r="I38">
        <v>10</v>
      </c>
      <c r="J38">
        <v>51411</v>
      </c>
      <c r="K38">
        <v>120</v>
      </c>
      <c r="L38">
        <v>1450</v>
      </c>
      <c r="M38">
        <f t="shared" si="2"/>
        <v>0.43375931220944935</v>
      </c>
      <c r="N38">
        <f t="shared" si="3"/>
        <v>0.81111046274143661</v>
      </c>
    </row>
    <row r="39" spans="1:14">
      <c r="A39">
        <f t="shared" si="6"/>
        <v>2000</v>
      </c>
      <c r="B39">
        <v>216</v>
      </c>
      <c r="C39">
        <f t="shared" si="4"/>
        <v>372.63</v>
      </c>
      <c r="D39">
        <v>37263</v>
      </c>
      <c r="E39">
        <v>8</v>
      </c>
      <c r="F39">
        <v>0</v>
      </c>
      <c r="G39">
        <v>395</v>
      </c>
      <c r="H39">
        <f t="shared" si="5"/>
        <v>3.9998518573386172E-3</v>
      </c>
      <c r="I39">
        <v>6</v>
      </c>
      <c r="J39">
        <v>54002</v>
      </c>
      <c r="K39">
        <v>110</v>
      </c>
      <c r="L39">
        <v>1553</v>
      </c>
      <c r="M39">
        <f t="shared" si="2"/>
        <v>0.39998518573386171</v>
      </c>
      <c r="N39">
        <f t="shared" si="3"/>
        <v>0.73145439057812678</v>
      </c>
    </row>
    <row r="40" spans="1:14">
      <c r="A40">
        <f t="shared" si="6"/>
        <v>2001</v>
      </c>
      <c r="B40">
        <v>280</v>
      </c>
      <c r="C40">
        <f t="shared" si="4"/>
        <v>398.77</v>
      </c>
      <c r="D40">
        <v>39877</v>
      </c>
      <c r="E40">
        <v>3</v>
      </c>
      <c r="F40">
        <v>4</v>
      </c>
      <c r="G40">
        <v>388</v>
      </c>
      <c r="H40">
        <f t="shared" si="5"/>
        <v>4.7788909559488661E-3</v>
      </c>
      <c r="I40">
        <v>10</v>
      </c>
      <c r="J40">
        <v>58591</v>
      </c>
      <c r="K40">
        <v>138</v>
      </c>
      <c r="L40">
        <v>1682</v>
      </c>
      <c r="M40">
        <f t="shared" si="2"/>
        <v>0.47788909559488657</v>
      </c>
      <c r="N40">
        <f t="shared" si="3"/>
        <v>0.66221774675291423</v>
      </c>
    </row>
    <row r="41" spans="1:14">
      <c r="A41">
        <f t="shared" si="6"/>
        <v>2002</v>
      </c>
      <c r="B41">
        <v>287</v>
      </c>
      <c r="C41">
        <f t="shared" si="4"/>
        <v>430.29</v>
      </c>
      <c r="D41">
        <v>43029</v>
      </c>
      <c r="E41">
        <v>10</v>
      </c>
      <c r="F41">
        <v>3</v>
      </c>
      <c r="G41">
        <v>673</v>
      </c>
      <c r="H41">
        <f t="shared" si="5"/>
        <v>4.3434175280354734E-3</v>
      </c>
      <c r="I41">
        <v>6</v>
      </c>
      <c r="J41">
        <v>66077</v>
      </c>
      <c r="K41">
        <v>194</v>
      </c>
      <c r="L41">
        <v>1761</v>
      </c>
      <c r="M41">
        <f t="shared" si="2"/>
        <v>0.43434175280354737</v>
      </c>
      <c r="N41">
        <f t="shared" si="3"/>
        <v>1.0185087095358445</v>
      </c>
    </row>
    <row r="42" spans="1:14">
      <c r="A42">
        <f t="shared" si="6"/>
        <v>2003</v>
      </c>
      <c r="B42">
        <v>402</v>
      </c>
      <c r="C42">
        <f t="shared" si="4"/>
        <v>489.94</v>
      </c>
      <c r="D42">
        <v>48994</v>
      </c>
      <c r="E42">
        <v>27</v>
      </c>
      <c r="F42">
        <v>4</v>
      </c>
      <c r="G42">
        <v>800</v>
      </c>
      <c r="H42">
        <f t="shared" si="5"/>
        <v>5.1923225956446491E-3</v>
      </c>
      <c r="I42">
        <v>8</v>
      </c>
      <c r="J42">
        <v>77422</v>
      </c>
      <c r="K42">
        <v>237</v>
      </c>
      <c r="L42">
        <v>1818</v>
      </c>
      <c r="M42">
        <f t="shared" si="2"/>
        <v>0.51923225956446484</v>
      </c>
      <c r="N42">
        <f t="shared" si="3"/>
        <v>1.0332980289840097</v>
      </c>
    </row>
    <row r="43" spans="1:14">
      <c r="A43">
        <f t="shared" si="6"/>
        <v>2004</v>
      </c>
      <c r="B43">
        <v>431</v>
      </c>
      <c r="C43">
        <f t="shared" si="4"/>
        <v>508.78</v>
      </c>
      <c r="D43">
        <v>50878</v>
      </c>
      <c r="E43">
        <v>40</v>
      </c>
      <c r="F43">
        <v>2</v>
      </c>
      <c r="G43">
        <v>772</v>
      </c>
      <c r="H43">
        <f t="shared" si="5"/>
        <v>5.1892698901945672E-3</v>
      </c>
      <c r="I43">
        <v>14</v>
      </c>
      <c r="J43">
        <v>83056</v>
      </c>
      <c r="K43">
        <v>218</v>
      </c>
      <c r="L43">
        <v>1902</v>
      </c>
      <c r="M43">
        <f t="shared" si="2"/>
        <v>0.51892698901945677</v>
      </c>
      <c r="N43">
        <f t="shared" si="3"/>
        <v>0.92949335388171839</v>
      </c>
    </row>
    <row r="44" spans="1:14">
      <c r="A44">
        <f t="shared" si="6"/>
        <v>2005</v>
      </c>
      <c r="B44">
        <v>521</v>
      </c>
      <c r="C44">
        <f t="shared" si="4"/>
        <v>537</v>
      </c>
      <c r="D44">
        <v>53700</v>
      </c>
      <c r="E44">
        <v>47</v>
      </c>
      <c r="F44">
        <v>1</v>
      </c>
      <c r="G44">
        <v>717</v>
      </c>
      <c r="H44">
        <f t="shared" si="5"/>
        <v>5.7625094014068928E-3</v>
      </c>
      <c r="I44">
        <v>6</v>
      </c>
      <c r="J44">
        <v>90412</v>
      </c>
      <c r="K44">
        <v>297</v>
      </c>
      <c r="L44">
        <v>2040</v>
      </c>
      <c r="M44">
        <f t="shared" si="2"/>
        <v>0.57625094014068934</v>
      </c>
      <c r="N44">
        <f t="shared" si="3"/>
        <v>0.7930363226120426</v>
      </c>
    </row>
    <row r="45" spans="1:14">
      <c r="A45">
        <f t="shared" si="6"/>
        <v>2006</v>
      </c>
      <c r="B45">
        <v>568</v>
      </c>
      <c r="C45">
        <f t="shared" si="4"/>
        <v>611.35</v>
      </c>
      <c r="D45">
        <v>61135</v>
      </c>
      <c r="E45">
        <v>81</v>
      </c>
      <c r="F45">
        <v>6</v>
      </c>
      <c r="G45">
        <v>748</v>
      </c>
      <c r="H45">
        <f t="shared" si="5"/>
        <v>5.6277184951797794E-3</v>
      </c>
      <c r="I45">
        <v>12</v>
      </c>
      <c r="J45">
        <v>100929</v>
      </c>
      <c r="K45">
        <v>463</v>
      </c>
      <c r="L45">
        <v>2162</v>
      </c>
      <c r="M45">
        <f t="shared" si="2"/>
        <v>0.56277184951797798</v>
      </c>
      <c r="N45">
        <f t="shared" si="3"/>
        <v>0.74111504126663297</v>
      </c>
    </row>
    <row r="46" spans="1:14">
      <c r="A46">
        <f t="shared" si="6"/>
        <v>2007</v>
      </c>
      <c r="B46">
        <v>655</v>
      </c>
      <c r="C46">
        <f t="shared" si="4"/>
        <v>675.19</v>
      </c>
      <c r="D46">
        <v>67519</v>
      </c>
      <c r="E46">
        <v>69</v>
      </c>
      <c r="F46">
        <v>4</v>
      </c>
      <c r="G46">
        <v>682</v>
      </c>
      <c r="H46">
        <f t="shared" si="5"/>
        <v>6.0086230621043939E-3</v>
      </c>
      <c r="I46">
        <v>8</v>
      </c>
      <c r="J46">
        <v>109010</v>
      </c>
      <c r="K46">
        <v>474</v>
      </c>
      <c r="L46">
        <v>2290</v>
      </c>
      <c r="M46">
        <f t="shared" si="2"/>
        <v>0.60086230621043946</v>
      </c>
      <c r="N46">
        <f t="shared" si="3"/>
        <v>0.62563067608476286</v>
      </c>
    </row>
    <row r="47" spans="1:14">
      <c r="A47">
        <f t="shared" si="6"/>
        <v>2008</v>
      </c>
      <c r="B47">
        <v>780</v>
      </c>
      <c r="C47">
        <f t="shared" si="4"/>
        <v>785.1</v>
      </c>
      <c r="D47">
        <v>78510</v>
      </c>
      <c r="E47">
        <v>105</v>
      </c>
      <c r="F47">
        <v>10</v>
      </c>
      <c r="G47">
        <v>698</v>
      </c>
      <c r="H47">
        <f t="shared" si="5"/>
        <v>6.3165566668016357E-3</v>
      </c>
      <c r="I47">
        <v>13</v>
      </c>
      <c r="J47">
        <v>123485</v>
      </c>
      <c r="K47">
        <v>517</v>
      </c>
      <c r="L47">
        <v>2389</v>
      </c>
      <c r="M47">
        <f t="shared" si="2"/>
        <v>0.6316556666801636</v>
      </c>
      <c r="N47">
        <f t="shared" si="3"/>
        <v>0.56525084018301819</v>
      </c>
    </row>
    <row r="48" spans="1:14">
      <c r="A48">
        <f t="shared" si="6"/>
        <v>2009</v>
      </c>
      <c r="B48">
        <v>892</v>
      </c>
      <c r="C48">
        <f t="shared" si="4"/>
        <v>838.68</v>
      </c>
      <c r="D48">
        <v>83868</v>
      </c>
      <c r="E48">
        <v>160</v>
      </c>
      <c r="F48">
        <v>19</v>
      </c>
      <c r="G48">
        <v>668</v>
      </c>
      <c r="H48">
        <f t="shared" si="5"/>
        <v>6.8361395737375754E-3</v>
      </c>
      <c r="I48">
        <v>11</v>
      </c>
      <c r="J48">
        <v>130483</v>
      </c>
      <c r="K48">
        <v>575</v>
      </c>
      <c r="L48">
        <v>2442</v>
      </c>
      <c r="M48">
        <f t="shared" si="2"/>
        <v>0.68361395737375752</v>
      </c>
      <c r="N48">
        <f t="shared" si="3"/>
        <v>0.51194408467003361</v>
      </c>
    </row>
    <row r="49" spans="1:14">
      <c r="A49">
        <f t="shared" si="6"/>
        <v>2010</v>
      </c>
      <c r="B49">
        <v>1019</v>
      </c>
      <c r="C49">
        <f t="shared" si="4"/>
        <v>877.97</v>
      </c>
      <c r="D49">
        <v>87797</v>
      </c>
      <c r="E49">
        <v>185</v>
      </c>
      <c r="F49">
        <v>13</v>
      </c>
      <c r="G49">
        <v>722</v>
      </c>
      <c r="H49">
        <f t="shared" si="5"/>
        <v>7.575532294516474E-3</v>
      </c>
      <c r="I49">
        <v>15</v>
      </c>
      <c r="J49">
        <v>134512</v>
      </c>
      <c r="K49">
        <v>690</v>
      </c>
      <c r="L49">
        <v>2477</v>
      </c>
      <c r="M49">
        <f t="shared" si="2"/>
        <v>0.75755322945164749</v>
      </c>
      <c r="N49">
        <f t="shared" si="3"/>
        <v>0.53675508504817415</v>
      </c>
    </row>
    <row r="50" spans="1:14">
      <c r="A50">
        <f t="shared" si="6"/>
        <v>2011</v>
      </c>
      <c r="B50">
        <v>1273</v>
      </c>
      <c r="C50">
        <f t="shared" si="4"/>
        <v>954.6</v>
      </c>
      <c r="D50">
        <v>95460</v>
      </c>
      <c r="E50">
        <v>219</v>
      </c>
      <c r="F50">
        <v>20</v>
      </c>
      <c r="G50">
        <v>722</v>
      </c>
      <c r="H50">
        <f t="shared" si="5"/>
        <v>8.9147531110597561E-3</v>
      </c>
      <c r="I50">
        <v>21</v>
      </c>
      <c r="J50">
        <v>142797</v>
      </c>
      <c r="K50">
        <v>717</v>
      </c>
      <c r="L50">
        <v>2501</v>
      </c>
      <c r="M50">
        <f t="shared" si="2"/>
        <v>0.89147531110597567</v>
      </c>
      <c r="N50">
        <f t="shared" si="3"/>
        <v>0.50561286301532948</v>
      </c>
    </row>
    <row r="51" spans="1:14">
      <c r="A51">
        <f t="shared" si="6"/>
        <v>2012</v>
      </c>
      <c r="B51">
        <v>1330</v>
      </c>
      <c r="C51">
        <f>D51/100</f>
        <v>945.45</v>
      </c>
      <c r="D51">
        <v>94545</v>
      </c>
      <c r="E51">
        <v>267</v>
      </c>
      <c r="F51">
        <v>41</v>
      </c>
      <c r="G51">
        <v>835</v>
      </c>
      <c r="H51">
        <f t="shared" si="5"/>
        <v>8.9343293207222695E-3</v>
      </c>
      <c r="I51">
        <v>14</v>
      </c>
      <c r="J51">
        <v>148864</v>
      </c>
      <c r="K51">
        <v>684</v>
      </c>
      <c r="L51">
        <v>2523</v>
      </c>
      <c r="M51">
        <f t="shared" si="2"/>
        <v>0.89343293207222696</v>
      </c>
      <c r="N51">
        <f t="shared" si="3"/>
        <v>0.56091466036113502</v>
      </c>
    </row>
    <row r="52" spans="1:14">
      <c r="A52">
        <v>2013</v>
      </c>
      <c r="B52">
        <v>1609</v>
      </c>
      <c r="J52">
        <v>155184</v>
      </c>
      <c r="M52">
        <f t="shared" si="2"/>
        <v>1.0368336941952778</v>
      </c>
    </row>
    <row r="53" spans="1:14">
      <c r="A53">
        <v>2014</v>
      </c>
      <c r="B53">
        <v>1614</v>
      </c>
      <c r="J53">
        <v>137022</v>
      </c>
      <c r="M53">
        <f t="shared" si="2"/>
        <v>1.1779130358628542</v>
      </c>
    </row>
    <row r="55" spans="1:14">
      <c r="A55" t="s">
        <v>21</v>
      </c>
      <c r="B55" t="s">
        <v>0</v>
      </c>
      <c r="F55" t="s">
        <v>0</v>
      </c>
    </row>
    <row r="56" spans="1:14">
      <c r="B56" t="s">
        <v>1</v>
      </c>
      <c r="F56" t="s">
        <v>4</v>
      </c>
    </row>
    <row r="57" spans="1:14">
      <c r="B57" t="s">
        <v>2</v>
      </c>
      <c r="F57" t="s">
        <v>2</v>
      </c>
    </row>
    <row r="58" spans="1:14">
      <c r="B58" t="s">
        <v>3</v>
      </c>
      <c r="F58" t="s">
        <v>3</v>
      </c>
    </row>
    <row r="59" spans="1:14">
      <c r="F59" t="s">
        <v>5</v>
      </c>
    </row>
    <row r="60" spans="1:14">
      <c r="B60" t="s">
        <v>0</v>
      </c>
    </row>
    <row r="61" spans="1:14">
      <c r="B61" t="s">
        <v>11</v>
      </c>
    </row>
    <row r="62" spans="1:14">
      <c r="B62" t="s">
        <v>2</v>
      </c>
    </row>
    <row r="63" spans="1:14">
      <c r="B63" t="s">
        <v>3</v>
      </c>
    </row>
    <row r="65" spans="1:2">
      <c r="A65" t="s">
        <v>26</v>
      </c>
      <c r="B65" t="s">
        <v>0</v>
      </c>
    </row>
    <row r="66" spans="1:2">
      <c r="B66" t="s">
        <v>24</v>
      </c>
    </row>
    <row r="67" spans="1:2">
      <c r="B67" t="s">
        <v>2</v>
      </c>
    </row>
    <row r="68" spans="1:2">
      <c r="B68" t="s">
        <v>3</v>
      </c>
    </row>
    <row r="70" spans="1:2">
      <c r="A70" t="s">
        <v>19</v>
      </c>
      <c r="B70" t="s">
        <v>0</v>
      </c>
    </row>
    <row r="71" spans="1:2">
      <c r="B71" t="s">
        <v>12</v>
      </c>
    </row>
    <row r="72" spans="1:2">
      <c r="B72" t="s">
        <v>2</v>
      </c>
    </row>
    <row r="73" spans="1:2">
      <c r="B73" t="s">
        <v>3</v>
      </c>
    </row>
    <row r="75" spans="1:2">
      <c r="A75" t="s">
        <v>18</v>
      </c>
      <c r="B75" t="s">
        <v>0</v>
      </c>
    </row>
    <row r="76" spans="1:2">
      <c r="B76" t="s">
        <v>16</v>
      </c>
    </row>
    <row r="77" spans="1:2">
      <c r="B77" t="s">
        <v>2</v>
      </c>
    </row>
    <row r="78" spans="1:2">
      <c r="B78" t="s">
        <v>3</v>
      </c>
    </row>
    <row r="81" spans="1:2">
      <c r="A81" t="s">
        <v>20</v>
      </c>
      <c r="B81" t="s">
        <v>0</v>
      </c>
    </row>
    <row r="82" spans="1:2">
      <c r="B82" t="s">
        <v>17</v>
      </c>
    </row>
    <row r="83" spans="1:2">
      <c r="B83" t="s">
        <v>2</v>
      </c>
    </row>
    <row r="84" spans="1:2">
      <c r="B84" t="s">
        <v>3</v>
      </c>
    </row>
    <row r="86" spans="1:2">
      <c r="A86" t="s">
        <v>22</v>
      </c>
      <c r="B86" t="s">
        <v>0</v>
      </c>
    </row>
    <row r="87" spans="1:2">
      <c r="B87" t="s">
        <v>27</v>
      </c>
    </row>
    <row r="88" spans="1:2">
      <c r="B88" t="s">
        <v>2</v>
      </c>
    </row>
    <row r="89" spans="1:2">
      <c r="B89" t="s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Jelte Wicherts</dc:creator>
  <cp:lastModifiedBy>Jelte Wicherts</cp:lastModifiedBy>
  <dcterms:created xsi:type="dcterms:W3CDTF">2013-08-12T16:33:23Z</dcterms:created>
  <dcterms:modified xsi:type="dcterms:W3CDTF">2015-03-10T13:24:14Z</dcterms:modified>
</cp:coreProperties>
</file>