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8340"/>
  </bookViews>
  <sheets>
    <sheet name="Sheet1" sheetId="1" r:id="rId1"/>
  </sheets>
  <calcPr calcId="152511" fullCalcOnLoad="1"/>
</workbook>
</file>

<file path=xl/calcChain.xml><?xml version="1.0" encoding="utf-8"?>
<calcChain xmlns="http://schemas.openxmlformats.org/spreadsheetml/2006/main">
  <c r="B25" i="1" l="1"/>
  <c r="B22" i="1"/>
  <c r="B27" i="1" s="1"/>
  <c r="E16" i="1" s="1"/>
  <c r="B21" i="1"/>
  <c r="B26" i="1" s="1"/>
  <c r="D16" i="1" s="1"/>
  <c r="D19" i="1" s="1"/>
  <c r="E5" i="1" s="1"/>
  <c r="B20" i="1"/>
  <c r="B24" i="1" s="1"/>
  <c r="B19" i="1"/>
  <c r="F18" i="1"/>
  <c r="E18" i="1"/>
  <c r="D18" i="1"/>
  <c r="B18" i="1"/>
  <c r="F17" i="1"/>
  <c r="E17" i="1"/>
  <c r="D17" i="1"/>
  <c r="B17" i="1"/>
  <c r="B16" i="1"/>
  <c r="B15" i="1"/>
  <c r="B23" i="1" s="1"/>
  <c r="B28" i="1" s="1"/>
  <c r="F16" i="1" s="1"/>
  <c r="C5" i="1" l="1"/>
  <c r="E19" i="1"/>
  <c r="E4" i="1" s="1"/>
  <c r="F19" i="1"/>
  <c r="E6" i="1" s="1"/>
  <c r="C6" i="1"/>
  <c r="C4" i="1" l="1"/>
</calcChain>
</file>

<file path=xl/sharedStrings.xml><?xml version="1.0" encoding="utf-8"?>
<sst xmlns="http://schemas.openxmlformats.org/spreadsheetml/2006/main" count="39" uniqueCount="37">
  <si>
    <t>Please fill in all yellow fields until all of the expectations listed below are fulfilled. Results are automatically calculated and each expectation is checked off when the fabricated results fulfills it. Copy paste the yellow fields into the Qualtrics survey only when all expectations are fullfilled.</t>
  </si>
  <si>
    <t>Expectations</t>
  </si>
  <si>
    <t>Current result</t>
  </si>
  <si>
    <t>Fullfilled?</t>
  </si>
  <si>
    <t>Main effect of condition</t>
  </si>
  <si>
    <t>No main effect of gender</t>
  </si>
  <si>
    <t>No interaction effect of gender * condition</t>
  </si>
  <si>
    <t>Mean (true height: 29,029 feet)</t>
  </si>
  <si>
    <t>Standard Deviation</t>
  </si>
  <si>
    <t>Low anchor</t>
  </si>
  <si>
    <t>Mount Everest is taller than 2,000 feet. How tall do you think Mount Everest is?</t>
  </si>
  <si>
    <t>Female</t>
  </si>
  <si>
    <t>Male</t>
  </si>
  <si>
    <t>High anchor</t>
  </si>
  <si>
    <t>Mount Everest is shorter than 45,500 feet. How tall do you think Mount Everest is?</t>
  </si>
  <si>
    <t>Harmonic mean</t>
  </si>
  <si>
    <t>Gender</t>
  </si>
  <si>
    <t>Condition</t>
  </si>
  <si>
    <t>Interaction</t>
  </si>
  <si>
    <t>Male average</t>
  </si>
  <si>
    <t>F</t>
  </si>
  <si>
    <t>Female average</t>
  </si>
  <si>
    <t>df1</t>
  </si>
  <si>
    <t>Control average</t>
  </si>
  <si>
    <t>df2</t>
  </si>
  <si>
    <t>Experimental average</t>
  </si>
  <si>
    <t>p</t>
  </si>
  <si>
    <t>SS error</t>
  </si>
  <si>
    <t>SS gender</t>
  </si>
  <si>
    <t>SS condition</t>
  </si>
  <si>
    <t>SS interaction</t>
  </si>
  <si>
    <t>SS total</t>
  </si>
  <si>
    <t>Mserror</t>
  </si>
  <si>
    <t>Msgender</t>
  </si>
  <si>
    <t>Mscondition</t>
  </si>
  <si>
    <t>Msinteraction</t>
  </si>
  <si>
    <t>Anchoring study - height Mt. Everest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</si>
</sst>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6" x14ac:knownFonts="1">
    <font>
      <sz val="11"/>
      <color rgb="FF000000"/>
      <name val="Calibri"/>
      <family val="2"/>
    </font>
    <font>
      <sz val="11"/>
      <color rgb="FF000000"/>
      <name val="Calibri"/>
      <family val="2"/>
    </font>
    <font>
      <b/>
      <i/>
      <sz val="16"/>
      <color rgb="FF000000"/>
      <name val="Calibri"/>
      <family val="2"/>
    </font>
    <font>
      <b/>
      <i/>
      <u/>
      <sz val="11"/>
      <color rgb="FF000000"/>
      <name val="Calibri"/>
      <family val="2"/>
    </font>
    <font>
      <b/>
      <sz val="14"/>
      <color rgb="FF000000"/>
      <name val="Calibri"/>
      <family val="2"/>
    </font>
    <font>
      <sz val="14"/>
      <color rgb="FF000000"/>
      <name val="Calibri"/>
      <family val="2"/>
    </font>
  </fonts>
  <fills count="4">
    <fill>
      <patternFill patternType="none"/>
    </fill>
    <fill>
      <patternFill patternType="gray125"/>
    </fill>
    <fill>
      <patternFill patternType="solid">
        <fgColor rgb="FF92D050"/>
        <bgColor rgb="FF92D050"/>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1" fillId="2" borderId="0"/>
    <xf numFmtId="0" fontId="2" fillId="0" borderId="0">
      <alignment horizontal="center"/>
    </xf>
    <xf numFmtId="0" fontId="2" fillId="0" borderId="0">
      <alignment horizontal="center" textRotation="90"/>
    </xf>
    <xf numFmtId="0" fontId="3" fillId="0" borderId="0"/>
    <xf numFmtId="164" fontId="3" fillId="0" borderId="0"/>
  </cellStyleXfs>
  <cellXfs count="1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xf numFmtId="0" fontId="5" fillId="0" borderId="0" xfId="0" applyFont="1" applyAlignment="1">
      <alignment horizontal="center"/>
    </xf>
    <xf numFmtId="0" fontId="5" fillId="0" borderId="0" xfId="0" applyFont="1"/>
    <xf numFmtId="0" fontId="5" fillId="0" borderId="0" xfId="0" applyFont="1" applyAlignment="1">
      <alignment vertical="center"/>
    </xf>
    <xf numFmtId="2" fontId="5" fillId="3" borderId="1" xfId="0" applyNumberFormat="1" applyFont="1" applyFill="1" applyBorder="1" applyAlignment="1" applyProtection="1">
      <alignment horizontal="center" vertical="center"/>
      <protection locked="0"/>
    </xf>
    <xf numFmtId="2" fontId="5" fillId="3" borderId="1" xfId="0" applyNumberFormat="1" applyFont="1" applyFill="1" applyBorder="1" applyAlignment="1" applyProtection="1">
      <alignment horizontal="center" vertical="center" wrapText="1"/>
      <protection locked="0"/>
    </xf>
    <xf numFmtId="2" fontId="0" fillId="0" borderId="0" xfId="0" applyNumberFormat="1"/>
    <xf numFmtId="1" fontId="0" fillId="0" borderId="0" xfId="0" applyNumberFormat="1"/>
    <xf numFmtId="0" fontId="4"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left"/>
    </xf>
    <xf numFmtId="0" fontId="5" fillId="0" borderId="0" xfId="0" applyFont="1" applyAlignment="1">
      <alignment horizontal="center"/>
    </xf>
    <xf numFmtId="0" fontId="0" fillId="0" borderId="0" xfId="0"/>
    <xf numFmtId="0" fontId="5" fillId="0" borderId="0" xfId="0" applyFont="1" applyAlignment="1">
      <alignment horizontal="center" vertical="center"/>
    </xf>
  </cellXfs>
  <cellStyles count="6">
    <cellStyle name="cf1" xfId="1"/>
    <cellStyle name="Heading" xfId="2"/>
    <cellStyle name="Heading1" xfId="3"/>
    <cellStyle name="Normal" xfId="0" builtinId="0" customBuiltin="1"/>
    <cellStyle name="Result" xfId="4"/>
    <cellStyle name="Result2" xfId="5"/>
  </cellStyles>
  <dxfs count="2">
    <dxf>
      <font>
        <color rgb="FF000000"/>
      </font>
      <fill>
        <patternFill patternType="solid">
          <fgColor rgb="FF92D050"/>
          <bgColor rgb="FF92D050"/>
        </patternFill>
      </fill>
    </dxf>
    <dxf>
      <font>
        <color rgb="FF000000"/>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zoomScale="80" zoomScaleNormal="80" workbookViewId="0">
      <selection activeCell="C5" sqref="C5:D5"/>
    </sheetView>
  </sheetViews>
  <sheetFormatPr defaultRowHeight="15" x14ac:dyDescent="0.25"/>
  <cols>
    <col min="1" max="1" width="14.7109375" customWidth="1"/>
    <col min="2" max="2" width="60" customWidth="1"/>
    <col min="3" max="3" width="9.140625" customWidth="1"/>
    <col min="4" max="4" width="41.28515625" customWidth="1"/>
    <col min="5" max="5" width="31.7109375" customWidth="1"/>
    <col min="6" max="6" width="18" customWidth="1"/>
    <col min="7" max="7" width="6" customWidth="1"/>
    <col min="8" max="8" width="18" customWidth="1"/>
    <col min="9" max="1024" width="9.140625" customWidth="1"/>
  </cols>
  <sheetData>
    <row r="1" spans="1:10" ht="18.75" x14ac:dyDescent="0.3">
      <c r="A1" s="11" t="s">
        <v>36</v>
      </c>
      <c r="B1" s="11"/>
      <c r="C1" s="11"/>
      <c r="D1" s="11"/>
      <c r="E1" s="11"/>
    </row>
    <row r="2" spans="1:10" ht="62.25" customHeight="1" x14ac:dyDescent="0.25">
      <c r="A2" s="12" t="s">
        <v>0</v>
      </c>
      <c r="B2" s="12"/>
      <c r="C2" s="12"/>
      <c r="D2" s="12"/>
      <c r="E2" s="12"/>
      <c r="I2" s="2"/>
      <c r="J2" s="2"/>
    </row>
    <row r="3" spans="1:10" ht="18.75" x14ac:dyDescent="0.3">
      <c r="A3" s="11" t="s">
        <v>1</v>
      </c>
      <c r="B3" s="11"/>
      <c r="C3" s="11" t="s">
        <v>2</v>
      </c>
      <c r="D3" s="11"/>
      <c r="E3" s="3" t="s">
        <v>3</v>
      </c>
      <c r="I3" s="2"/>
      <c r="J3" s="2"/>
    </row>
    <row r="4" spans="1:10" ht="18.75" x14ac:dyDescent="0.3">
      <c r="A4" s="13" t="s">
        <v>4</v>
      </c>
      <c r="B4" s="13"/>
      <c r="C4" s="14" t="str">
        <f>IFERROR(CONCATENATE("F(",E17,", ",E18,") = ",ROUND(E16, 2),", p ",IF(E19 &lt; 0.001, "&lt; .001", CONCATENATE("= ", ROUND(E19, 3)))), "")</f>
        <v/>
      </c>
      <c r="D4" s="14"/>
      <c r="E4" s="4" t="str">
        <f>IFERROR(IF(E19&lt;0.05,"✓", ""),"")</f>
        <v/>
      </c>
    </row>
    <row r="5" spans="1:10" ht="18.75" x14ac:dyDescent="0.3">
      <c r="A5" s="13" t="s">
        <v>5</v>
      </c>
      <c r="B5" s="13"/>
      <c r="C5" s="14" t="str">
        <f>IFERROR(CONCATENATE("F(",D17,", ",D18,") = ",ROUND(D16,2),", p ",IF(D19 &lt; 0.001, "&lt; .001", CONCATENATE("= ", ROUND(D19, 3)))),"")</f>
        <v/>
      </c>
      <c r="D5" s="14"/>
      <c r="E5" s="4" t="str">
        <f>IFERROR(IF(D19&gt;0.05,"✓", ""),"")</f>
        <v/>
      </c>
      <c r="I5" s="2"/>
      <c r="J5" s="2"/>
    </row>
    <row r="6" spans="1:10" ht="18.75" x14ac:dyDescent="0.3">
      <c r="A6" s="13" t="s">
        <v>6</v>
      </c>
      <c r="B6" s="13"/>
      <c r="C6" s="14" t="str">
        <f>IFERROR(CONCATENATE("F(",F17,", ",F18,") = ",ROUND(F16,2),", p ",IF(F19 &lt; 0.001, "&lt; .001", CONCATENATE("= ", ROUND(F19, 3)))),"")</f>
        <v/>
      </c>
      <c r="D6" s="14"/>
      <c r="E6" s="4" t="str">
        <f>IFERROR(IF(F19&gt;0.05,"✓", ""),"")</f>
        <v/>
      </c>
    </row>
    <row r="7" spans="1:10" ht="18.75" x14ac:dyDescent="0.3">
      <c r="A7" s="15"/>
      <c r="B7" s="15"/>
      <c r="C7" s="15"/>
      <c r="D7" s="15"/>
      <c r="E7" s="4"/>
    </row>
    <row r="8" spans="1:10" ht="18.75" x14ac:dyDescent="0.3">
      <c r="A8" s="5"/>
      <c r="B8" s="5"/>
      <c r="C8" s="5"/>
      <c r="D8" s="1" t="s">
        <v>7</v>
      </c>
      <c r="E8" s="1" t="s">
        <v>8</v>
      </c>
    </row>
    <row r="9" spans="1:10" ht="18.75" x14ac:dyDescent="0.25">
      <c r="A9" s="16" t="s">
        <v>9</v>
      </c>
      <c r="B9" s="12" t="s">
        <v>10</v>
      </c>
      <c r="C9" s="6" t="s">
        <v>11</v>
      </c>
      <c r="D9" s="7"/>
      <c r="E9" s="8"/>
    </row>
    <row r="10" spans="1:10" ht="18.75" x14ac:dyDescent="0.25">
      <c r="A10" s="16"/>
      <c r="B10" s="12"/>
      <c r="C10" s="6" t="s">
        <v>12</v>
      </c>
      <c r="D10" s="7"/>
      <c r="E10" s="8"/>
    </row>
    <row r="11" spans="1:10" ht="18.75" x14ac:dyDescent="0.25">
      <c r="A11" s="16" t="s">
        <v>13</v>
      </c>
      <c r="B11" s="12" t="s">
        <v>14</v>
      </c>
      <c r="C11" s="6" t="s">
        <v>11</v>
      </c>
      <c r="D11" s="7"/>
      <c r="E11" s="8"/>
    </row>
    <row r="12" spans="1:10" ht="18.75" x14ac:dyDescent="0.25">
      <c r="A12" s="16"/>
      <c r="B12" s="12"/>
      <c r="C12" s="6" t="s">
        <v>12</v>
      </c>
      <c r="D12" s="7"/>
      <c r="E12" s="7"/>
    </row>
    <row r="15" spans="1:10" hidden="1" x14ac:dyDescent="0.25">
      <c r="A15" t="s">
        <v>15</v>
      </c>
      <c r="B15">
        <f>4^2/(1/25+1/25+1/25+1/25)</f>
        <v>100</v>
      </c>
      <c r="D15" t="s">
        <v>16</v>
      </c>
      <c r="E15" t="s">
        <v>17</v>
      </c>
      <c r="F15" t="s">
        <v>18</v>
      </c>
    </row>
    <row r="16" spans="1:10" hidden="1" x14ac:dyDescent="0.25">
      <c r="A16" t="s">
        <v>19</v>
      </c>
      <c r="B16" s="9" t="e">
        <f>AVERAGE(D10,D12)</f>
        <v>#DIV/0!</v>
      </c>
      <c r="C16" t="s">
        <v>20</v>
      </c>
      <c r="D16" t="e">
        <f>B26/B25</f>
        <v>#DIV/0!</v>
      </c>
      <c r="E16" t="e">
        <f>B27/B25</f>
        <v>#DIV/0!</v>
      </c>
      <c r="F16" t="e">
        <f>B28/B25</f>
        <v>#DIV/0!</v>
      </c>
    </row>
    <row r="17" spans="1:6" hidden="1" x14ac:dyDescent="0.25">
      <c r="A17" t="s">
        <v>21</v>
      </c>
      <c r="B17" s="9" t="e">
        <f>AVERAGE(D9,D11)</f>
        <v>#DIV/0!</v>
      </c>
      <c r="C17" t="s">
        <v>22</v>
      </c>
      <c r="D17">
        <f>2-1</f>
        <v>1</v>
      </c>
      <c r="E17">
        <f>2-1</f>
        <v>1</v>
      </c>
      <c r="F17">
        <f>1</f>
        <v>1</v>
      </c>
    </row>
    <row r="18" spans="1:6" hidden="1" x14ac:dyDescent="0.25">
      <c r="A18" t="s">
        <v>23</v>
      </c>
      <c r="B18" s="9" t="e">
        <f>AVERAGE(D9,D10)</f>
        <v>#DIV/0!</v>
      </c>
      <c r="C18" t="s">
        <v>24</v>
      </c>
      <c r="D18" s="10">
        <f>25+25+25+25-4</f>
        <v>96</v>
      </c>
      <c r="E18" s="10">
        <f>25+25+25+25-4</f>
        <v>96</v>
      </c>
      <c r="F18" s="10">
        <f>25+25+25+25-4</f>
        <v>96</v>
      </c>
    </row>
    <row r="19" spans="1:6" hidden="1" x14ac:dyDescent="0.25">
      <c r="A19" t="s">
        <v>25</v>
      </c>
      <c r="B19" s="9" t="e">
        <f>AVERAGE(D11,D12)</f>
        <v>#DIV/0!</v>
      </c>
      <c r="C19" t="s">
        <v>26</v>
      </c>
      <c r="D19" t="e">
        <f>_xlfn.F.DIST.RT(D16,D17,D18)</f>
        <v>#DIV/0!</v>
      </c>
      <c r="E19" t="e">
        <f>_xlfn.F.DIST.RT(E16,E17,E18)</f>
        <v>#DIV/0!</v>
      </c>
      <c r="F19" t="e">
        <f>_xlfn.F.DIST.RT(F16,F17,F18)</f>
        <v>#DIV/0!</v>
      </c>
    </row>
    <row r="20" spans="1:6" hidden="1" x14ac:dyDescent="0.25">
      <c r="A20" t="s">
        <v>27</v>
      </c>
      <c r="B20">
        <f>(25-1)*E9^2+(25-1)*E10^2+(25-1)*E11^2+(25-1)*E12^2</f>
        <v>0</v>
      </c>
    </row>
    <row r="21" spans="1:6" hidden="1" x14ac:dyDescent="0.25">
      <c r="A21" t="s">
        <v>28</v>
      </c>
      <c r="B21" t="e">
        <f>(B15*_xlfn.VAR.S(B16,B17))/2</f>
        <v>#DIV/0!</v>
      </c>
    </row>
    <row r="22" spans="1:6" hidden="1" x14ac:dyDescent="0.25">
      <c r="A22" t="s">
        <v>29</v>
      </c>
      <c r="B22" t="e">
        <f>(B15*_xlfn.VAR.S(B18,B19))/2</f>
        <v>#DIV/0!</v>
      </c>
    </row>
    <row r="23" spans="1:6" hidden="1" x14ac:dyDescent="0.25">
      <c r="A23" t="s">
        <v>30</v>
      </c>
      <c r="B23" t="e">
        <f>B15*_xlfn.VAR.S(D9,D10,D11,D12)*3/4-B21-B22</f>
        <v>#DIV/0!</v>
      </c>
    </row>
    <row r="24" spans="1:6" hidden="1" x14ac:dyDescent="0.25">
      <c r="A24" t="s">
        <v>31</v>
      </c>
      <c r="B24" t="e">
        <f>SUM(B20:B23)</f>
        <v>#DIV/0!</v>
      </c>
    </row>
    <row r="25" spans="1:6" hidden="1" x14ac:dyDescent="0.25">
      <c r="A25" t="s">
        <v>32</v>
      </c>
      <c r="B25">
        <f>B20/(25+25+25+25-4)</f>
        <v>0</v>
      </c>
    </row>
    <row r="26" spans="1:6" hidden="1" x14ac:dyDescent="0.25">
      <c r="A26" t="s">
        <v>33</v>
      </c>
      <c r="B26" t="e">
        <f>B21/(2-1)</f>
        <v>#DIV/0!</v>
      </c>
    </row>
    <row r="27" spans="1:6" hidden="1" x14ac:dyDescent="0.25">
      <c r="A27" t="s">
        <v>34</v>
      </c>
      <c r="B27" t="e">
        <f>B22/(2-1)</f>
        <v>#DIV/0!</v>
      </c>
    </row>
    <row r="28" spans="1:6" hidden="1" x14ac:dyDescent="0.25">
      <c r="A28" t="s">
        <v>35</v>
      </c>
      <c r="B28" t="e">
        <f>B23/1</f>
        <v>#DIV/0!</v>
      </c>
    </row>
  </sheetData>
  <mergeCells count="16">
    <mergeCell ref="A9:A10"/>
    <mergeCell ref="B9:B10"/>
    <mergeCell ref="A11:A12"/>
    <mergeCell ref="B11:B12"/>
    <mergeCell ref="A5:B5"/>
    <mergeCell ref="C5:D5"/>
    <mergeCell ref="A6:B6"/>
    <mergeCell ref="C6:D6"/>
    <mergeCell ref="A7:B7"/>
    <mergeCell ref="C7:D7"/>
    <mergeCell ref="A1:E1"/>
    <mergeCell ref="A2:E2"/>
    <mergeCell ref="A3:B3"/>
    <mergeCell ref="C3:D3"/>
    <mergeCell ref="A4:B4"/>
    <mergeCell ref="C4:D4"/>
  </mergeCells>
  <conditionalFormatting sqref="E4:E7">
    <cfRule type="cellIs" dxfId="0" priority="1" stopIfTrue="1" operator="equal">
      <formula>"✓"</formula>
    </cfRule>
  </conditionalFormatting>
  <pageMargins left="0.7" right="0.7" top="0.75" bottom="0.75" header="0.29999999999999993" footer="0.29999999999999993"/>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 Hartgerink</dc:creator>
  <cp:lastModifiedBy>C.H.J. Hartgerink</cp:lastModifiedBy>
  <cp:revision>3</cp:revision>
  <cp:lastPrinted>2015-09-19T16:34:12Z</cp:lastPrinted>
  <dcterms:created xsi:type="dcterms:W3CDTF">2010-03-08T12:35:39Z</dcterms:created>
  <dcterms:modified xsi:type="dcterms:W3CDTF">2016-03-07T12:57:41Z</dcterms:modified>
</cp:coreProperties>
</file>