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0316966\Downloads\"/>
    </mc:Choice>
  </mc:AlternateContent>
  <bookViews>
    <workbookView xWindow="0" yWindow="0" windowWidth="25200" windowHeight="125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J10" i="1" l="1"/>
  <c r="J9" i="1"/>
  <c r="J5" i="1"/>
  <c r="J11" i="1" l="1"/>
  <c r="J13" i="1" s="1"/>
  <c r="J2" i="1"/>
  <c r="J3" i="1"/>
  <c r="J4" i="1" l="1"/>
  <c r="J6" i="1" s="1"/>
</calcChain>
</file>

<file path=xl/sharedStrings.xml><?xml version="1.0" encoding="utf-8"?>
<sst xmlns="http://schemas.openxmlformats.org/spreadsheetml/2006/main" count="19" uniqueCount="14">
  <si>
    <t>id</t>
  </si>
  <si>
    <t>mean_congruent</t>
  </si>
  <si>
    <t>sd_congruent</t>
  </si>
  <si>
    <t>mean_incongruent</t>
  </si>
  <si>
    <t>sd_incongruent</t>
  </si>
  <si>
    <t>mean difference</t>
  </si>
  <si>
    <t>sd</t>
  </si>
  <si>
    <t>t</t>
  </si>
  <si>
    <t>df</t>
  </si>
  <si>
    <t>p</t>
  </si>
  <si>
    <t>Condition effect</t>
  </si>
  <si>
    <t>Equal sds</t>
  </si>
  <si>
    <t>difference_means</t>
  </si>
  <si>
    <t>difference_sds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</si>
</sst>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6"/>
  <sheetViews>
    <sheetView tabSelected="1" workbookViewId="0">
      <selection activeCell="J24" sqref="J24"/>
    </sheetView>
  </sheetViews>
  <sheetFormatPr defaultRowHeight="15" x14ac:dyDescent="0.25"/>
  <cols>
    <col min="1" max="1" width="3" bestFit="1" customWidth="1"/>
    <col min="2" max="2" width="16.140625" bestFit="1" customWidth="1"/>
    <col min="3" max="3" width="13.140625" bestFit="1" customWidth="1"/>
    <col min="4" max="4" width="18" bestFit="1" customWidth="1"/>
    <col min="5" max="5" width="14.85546875" bestFit="1" customWidth="1"/>
    <col min="6" max="6" width="17.42578125" bestFit="1" customWidth="1"/>
    <col min="7" max="7" width="14.28515625" bestFit="1" customWidth="1"/>
    <col min="8" max="8" width="14.28515625" customWidth="1"/>
    <col min="9" max="9" width="15.85546875" bestFit="1" customWidth="1"/>
    <col min="10" max="10" width="5.5703125" bestFit="1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  <c r="I1" s="5" t="s">
        <v>10</v>
      </c>
    </row>
    <row r="2" spans="1:10" x14ac:dyDescent="0.25">
      <c r="A2">
        <v>1</v>
      </c>
      <c r="B2" s="7">
        <v>153.99100000000001</v>
      </c>
      <c r="C2" s="7">
        <v>149.75791000000001</v>
      </c>
      <c r="D2" s="7">
        <v>603.30700000000002</v>
      </c>
      <c r="E2" s="7">
        <v>191.40685999999999</v>
      </c>
      <c r="F2" s="4">
        <f>B2-D2</f>
        <v>-449.31600000000003</v>
      </c>
      <c r="G2" s="4">
        <f>C2-E2</f>
        <v>-41.648949999999985</v>
      </c>
      <c r="H2" s="4"/>
      <c r="I2" t="s">
        <v>5</v>
      </c>
      <c r="J2" s="2">
        <f>AVERAGE(F:F)</f>
        <v>-170.15708000000004</v>
      </c>
    </row>
    <row r="3" spans="1:10" x14ac:dyDescent="0.25">
      <c r="A3">
        <v>2</v>
      </c>
      <c r="B3" s="7">
        <v>474.38380000000001</v>
      </c>
      <c r="C3" s="7">
        <v>141.97305</v>
      </c>
      <c r="D3" s="7">
        <v>598.2885</v>
      </c>
      <c r="E3" s="7">
        <v>205.62719000000001</v>
      </c>
      <c r="F3" s="4">
        <f t="shared" ref="F3:F26" si="0">B3-D3</f>
        <v>-123.90469999999999</v>
      </c>
      <c r="G3" s="4">
        <f t="shared" ref="G3:G26" si="1">C3-E3</f>
        <v>-63.654140000000012</v>
      </c>
      <c r="H3" s="4"/>
      <c r="I3" t="s">
        <v>6</v>
      </c>
      <c r="J3" s="2">
        <f>_xlfn.STDEV.S(F:F)</f>
        <v>143.01686606789886</v>
      </c>
    </row>
    <row r="4" spans="1:10" x14ac:dyDescent="0.25">
      <c r="A4">
        <v>3</v>
      </c>
      <c r="B4" s="7">
        <v>420.02589999999998</v>
      </c>
      <c r="C4" s="7">
        <v>131.94911999999999</v>
      </c>
      <c r="D4" s="7">
        <v>677.25649999999996</v>
      </c>
      <c r="E4" s="7">
        <v>107.59162999999999</v>
      </c>
      <c r="F4" s="4">
        <f t="shared" si="0"/>
        <v>-257.23059999999998</v>
      </c>
      <c r="G4" s="4">
        <f t="shared" si="1"/>
        <v>24.357489999999999</v>
      </c>
      <c r="H4" s="4"/>
      <c r="I4" t="s">
        <v>7</v>
      </c>
      <c r="J4" s="2">
        <f>IFERROR(J2/(J3/SQRT(MAX(A:A))), "")</f>
        <v>-5.9488466178253425</v>
      </c>
    </row>
    <row r="5" spans="1:10" x14ac:dyDescent="0.25">
      <c r="A5">
        <v>4</v>
      </c>
      <c r="B5" s="7">
        <v>381.74790000000002</v>
      </c>
      <c r="C5" s="7">
        <v>142.08705</v>
      </c>
      <c r="D5" s="7">
        <v>390.97469999999998</v>
      </c>
      <c r="E5" s="7">
        <v>156.52123</v>
      </c>
      <c r="F5" s="4">
        <f t="shared" si="0"/>
        <v>-9.2267999999999688</v>
      </c>
      <c r="G5" s="4">
        <f t="shared" si="1"/>
        <v>-14.434179999999998</v>
      </c>
      <c r="H5" s="4"/>
      <c r="I5" t="s">
        <v>8</v>
      </c>
      <c r="J5">
        <f>MAX(A:A)-1</f>
        <v>24</v>
      </c>
    </row>
    <row r="6" spans="1:10" x14ac:dyDescent="0.25">
      <c r="A6">
        <v>5</v>
      </c>
      <c r="B6" s="7">
        <v>298.3202</v>
      </c>
      <c r="C6" s="7">
        <v>62.96687</v>
      </c>
      <c r="D6" s="7">
        <v>463.24290000000002</v>
      </c>
      <c r="E6" s="7">
        <v>127.81603</v>
      </c>
      <c r="F6" s="4">
        <f t="shared" si="0"/>
        <v>-164.92270000000002</v>
      </c>
      <c r="G6" s="4">
        <f t="shared" si="1"/>
        <v>-64.849159999999998</v>
      </c>
      <c r="H6" s="4"/>
      <c r="I6" t="s">
        <v>9</v>
      </c>
      <c r="J6" s="3" t="str">
        <f>IFERROR(IF(_xlfn.T.DIST.2T(J4,J5) &lt; 0.001, "&lt;.001", _xlfn.T.DIST.2T(J4,J5)), "")</f>
        <v/>
      </c>
    </row>
    <row r="7" spans="1:10" x14ac:dyDescent="0.25">
      <c r="A7">
        <v>6</v>
      </c>
      <c r="B7" s="7">
        <v>297.12200000000001</v>
      </c>
      <c r="C7" s="7">
        <v>132.52197000000001</v>
      </c>
      <c r="D7" s="7">
        <v>422.28070000000002</v>
      </c>
      <c r="E7" s="7">
        <v>93.877669999999995</v>
      </c>
      <c r="F7" s="4">
        <f t="shared" si="0"/>
        <v>-125.15870000000001</v>
      </c>
      <c r="G7" s="4">
        <f t="shared" si="1"/>
        <v>38.644300000000015</v>
      </c>
      <c r="H7" s="4"/>
    </row>
    <row r="8" spans="1:10" x14ac:dyDescent="0.25">
      <c r="A8">
        <v>7</v>
      </c>
      <c r="B8" s="7">
        <v>362.93430000000001</v>
      </c>
      <c r="C8" s="7">
        <v>52.833069999999999</v>
      </c>
      <c r="D8" s="7">
        <v>563.82979999999998</v>
      </c>
      <c r="E8" s="7">
        <v>93.600819999999999</v>
      </c>
      <c r="F8" s="4">
        <f t="shared" si="0"/>
        <v>-200.89549999999997</v>
      </c>
      <c r="G8" s="4">
        <f t="shared" si="1"/>
        <v>-40.767749999999999</v>
      </c>
      <c r="H8" s="4"/>
      <c r="I8" s="5" t="s">
        <v>11</v>
      </c>
    </row>
    <row r="9" spans="1:10" x14ac:dyDescent="0.25">
      <c r="A9">
        <v>8</v>
      </c>
      <c r="B9" s="7">
        <v>261.89769999999999</v>
      </c>
      <c r="C9" s="7">
        <v>164.23220000000001</v>
      </c>
      <c r="D9" s="7">
        <v>645.94989999999996</v>
      </c>
      <c r="E9" s="7">
        <v>64.724850000000004</v>
      </c>
      <c r="F9" s="4">
        <f t="shared" si="0"/>
        <v>-384.05219999999997</v>
      </c>
      <c r="G9" s="4">
        <f t="shared" si="1"/>
        <v>99.507350000000002</v>
      </c>
      <c r="H9" s="4"/>
      <c r="I9" s="6" t="s">
        <v>5</v>
      </c>
      <c r="J9" s="2">
        <f>AVERAGE(G:G)</f>
        <v>-9.1358999999999977</v>
      </c>
    </row>
    <row r="10" spans="1:10" x14ac:dyDescent="0.25">
      <c r="A10">
        <v>9</v>
      </c>
      <c r="B10" s="7">
        <v>447.53809999999999</v>
      </c>
      <c r="C10" s="7">
        <v>121.19519</v>
      </c>
      <c r="D10" s="7">
        <v>497.7998</v>
      </c>
      <c r="E10" s="7">
        <v>123.80817999999999</v>
      </c>
      <c r="F10" s="4">
        <f t="shared" si="0"/>
        <v>-50.261700000000019</v>
      </c>
      <c r="G10" s="4">
        <f t="shared" si="1"/>
        <v>-2.6129899999999964</v>
      </c>
      <c r="H10" s="4"/>
      <c r="I10" t="s">
        <v>6</v>
      </c>
      <c r="J10" s="2">
        <f>_xlfn.STDEV.S(G:G)</f>
        <v>57.686959175557753</v>
      </c>
    </row>
    <row r="11" spans="1:10" x14ac:dyDescent="0.25">
      <c r="A11">
        <v>10</v>
      </c>
      <c r="B11" s="7">
        <v>212.733</v>
      </c>
      <c r="C11" s="7">
        <v>142.87137999999999</v>
      </c>
      <c r="D11" s="7">
        <v>323.25069999999999</v>
      </c>
      <c r="E11" s="7">
        <v>63.14134</v>
      </c>
      <c r="F11" s="4">
        <f t="shared" si="0"/>
        <v>-110.51769999999999</v>
      </c>
      <c r="G11" s="4">
        <f t="shared" si="1"/>
        <v>79.730039999999988</v>
      </c>
      <c r="H11" s="4"/>
      <c r="I11" t="s">
        <v>7</v>
      </c>
      <c r="J11" s="2">
        <f>IFERROR(J9/(J10/SQRT(MAX(A:A))), "")</f>
        <v>-0.79185141066257858</v>
      </c>
    </row>
    <row r="12" spans="1:10" x14ac:dyDescent="0.25">
      <c r="A12">
        <v>11</v>
      </c>
      <c r="B12" s="7">
        <v>312.54989999999998</v>
      </c>
      <c r="C12" s="7">
        <v>178.22442000000001</v>
      </c>
      <c r="D12" s="7">
        <v>395.38099999999997</v>
      </c>
      <c r="E12" s="7">
        <v>81.452839999999995</v>
      </c>
      <c r="F12" s="4">
        <f t="shared" si="0"/>
        <v>-82.831099999999992</v>
      </c>
      <c r="G12" s="4">
        <f t="shared" si="1"/>
        <v>96.771580000000014</v>
      </c>
      <c r="H12" s="4"/>
      <c r="I12" t="s">
        <v>8</v>
      </c>
      <c r="J12" s="2">
        <f>MAX(A:A)-1</f>
        <v>24</v>
      </c>
    </row>
    <row r="13" spans="1:10" x14ac:dyDescent="0.25">
      <c r="A13">
        <v>12</v>
      </c>
      <c r="B13" s="7">
        <v>156.56460000000001</v>
      </c>
      <c r="C13" s="7">
        <v>170.12834000000001</v>
      </c>
      <c r="D13" s="7">
        <v>565.6739</v>
      </c>
      <c r="E13" s="7">
        <v>215.14167</v>
      </c>
      <c r="F13" s="4">
        <f t="shared" si="0"/>
        <v>-409.10929999999996</v>
      </c>
      <c r="G13" s="4">
        <f t="shared" si="1"/>
        <v>-45.013329999999996</v>
      </c>
      <c r="H13" s="4"/>
      <c r="I13" t="s">
        <v>9</v>
      </c>
      <c r="J13" s="2">
        <f>IFERROR(_xlfn.T.DIST.2T(ABS(J11),J12), "")</f>
        <v>0.43620438410810858</v>
      </c>
    </row>
    <row r="14" spans="1:10" x14ac:dyDescent="0.25">
      <c r="A14">
        <v>13</v>
      </c>
      <c r="B14" s="7">
        <v>351.06909999999999</v>
      </c>
      <c r="C14" s="7">
        <v>103.11869</v>
      </c>
      <c r="D14" s="7">
        <v>518.13369999999998</v>
      </c>
      <c r="E14" s="7">
        <v>148.59197</v>
      </c>
      <c r="F14" s="4">
        <f t="shared" si="0"/>
        <v>-167.06459999999998</v>
      </c>
      <c r="G14" s="4">
        <f t="shared" si="1"/>
        <v>-45.473280000000003</v>
      </c>
      <c r="H14" s="4"/>
    </row>
    <row r="15" spans="1:10" x14ac:dyDescent="0.25">
      <c r="A15">
        <v>14</v>
      </c>
      <c r="B15" s="7">
        <v>190.4829</v>
      </c>
      <c r="C15" s="7">
        <v>148.05000000000001</v>
      </c>
      <c r="D15" s="7">
        <v>497.71640000000002</v>
      </c>
      <c r="E15" s="7">
        <v>191.91922</v>
      </c>
      <c r="F15" s="4">
        <f t="shared" si="0"/>
        <v>-307.23350000000005</v>
      </c>
      <c r="G15" s="4">
        <f t="shared" si="1"/>
        <v>-43.869219999999984</v>
      </c>
      <c r="H15" s="4"/>
    </row>
    <row r="16" spans="1:10" x14ac:dyDescent="0.25">
      <c r="A16">
        <v>15</v>
      </c>
      <c r="B16" s="7">
        <v>551.69659999999999</v>
      </c>
      <c r="C16" s="7">
        <v>81.511979999999994</v>
      </c>
      <c r="D16" s="7">
        <v>528.0471</v>
      </c>
      <c r="E16" s="7">
        <v>137.53233</v>
      </c>
      <c r="F16" s="4">
        <f t="shared" si="0"/>
        <v>23.649499999999989</v>
      </c>
      <c r="G16" s="4">
        <f t="shared" si="1"/>
        <v>-56.020350000000008</v>
      </c>
      <c r="H16" s="4"/>
    </row>
    <row r="17" spans="1:8" x14ac:dyDescent="0.25">
      <c r="A17">
        <v>16</v>
      </c>
      <c r="B17" s="7">
        <v>331.6789</v>
      </c>
      <c r="C17" s="7">
        <v>110.6931</v>
      </c>
      <c r="D17" s="7">
        <v>440.23880000000003</v>
      </c>
      <c r="E17" s="7">
        <v>91.111159999999998</v>
      </c>
      <c r="F17" s="4">
        <f t="shared" si="0"/>
        <v>-108.55990000000003</v>
      </c>
      <c r="G17" s="4">
        <f t="shared" si="1"/>
        <v>19.581940000000003</v>
      </c>
      <c r="H17" s="4"/>
    </row>
    <row r="18" spans="1:8" x14ac:dyDescent="0.25">
      <c r="A18">
        <v>17</v>
      </c>
      <c r="B18" s="7">
        <v>375.89890000000003</v>
      </c>
      <c r="C18" s="7">
        <v>137.5522</v>
      </c>
      <c r="D18" s="7">
        <v>565.80110000000002</v>
      </c>
      <c r="E18" s="7">
        <v>143.95171999999999</v>
      </c>
      <c r="F18" s="4">
        <f t="shared" si="0"/>
        <v>-189.90219999999999</v>
      </c>
      <c r="G18" s="4">
        <f t="shared" si="1"/>
        <v>-6.3995199999999954</v>
      </c>
      <c r="H18" s="4"/>
    </row>
    <row r="19" spans="1:8" x14ac:dyDescent="0.25">
      <c r="A19">
        <v>18</v>
      </c>
      <c r="B19" s="7">
        <v>335.74189999999999</v>
      </c>
      <c r="C19" s="7">
        <v>93.626059999999995</v>
      </c>
      <c r="D19" s="7">
        <v>525.22460000000001</v>
      </c>
      <c r="E19" s="7">
        <v>105.41735</v>
      </c>
      <c r="F19" s="4">
        <f t="shared" si="0"/>
        <v>-189.48270000000002</v>
      </c>
      <c r="G19" s="4">
        <f t="shared" si="1"/>
        <v>-11.791290000000004</v>
      </c>
      <c r="H19" s="4"/>
    </row>
    <row r="20" spans="1:8" x14ac:dyDescent="0.25">
      <c r="A20">
        <v>19</v>
      </c>
      <c r="B20" s="7">
        <v>401.45409999999998</v>
      </c>
      <c r="C20" s="7">
        <v>178.40276</v>
      </c>
      <c r="D20" s="7">
        <v>317.11099999999999</v>
      </c>
      <c r="E20" s="7">
        <v>122.78102</v>
      </c>
      <c r="F20" s="4">
        <f t="shared" si="0"/>
        <v>84.343099999999993</v>
      </c>
      <c r="G20" s="4">
        <f t="shared" si="1"/>
        <v>55.621740000000003</v>
      </c>
      <c r="H20" s="4"/>
    </row>
    <row r="21" spans="1:8" x14ac:dyDescent="0.25">
      <c r="A21">
        <v>20</v>
      </c>
      <c r="B21" s="7">
        <v>239.018</v>
      </c>
      <c r="C21" s="7">
        <v>105.82308999999999</v>
      </c>
      <c r="D21" s="7">
        <v>689.73940000000005</v>
      </c>
      <c r="E21" s="7">
        <v>157.25183999999999</v>
      </c>
      <c r="F21" s="4">
        <f t="shared" si="0"/>
        <v>-450.72140000000002</v>
      </c>
      <c r="G21" s="4">
        <f t="shared" si="1"/>
        <v>-51.428749999999994</v>
      </c>
      <c r="H21" s="4"/>
    </row>
    <row r="22" spans="1:8" x14ac:dyDescent="0.25">
      <c r="A22">
        <v>21</v>
      </c>
      <c r="B22" s="7">
        <v>474.01159999999999</v>
      </c>
      <c r="C22" s="7">
        <v>100.71538</v>
      </c>
      <c r="D22" s="7">
        <v>497.47039999999998</v>
      </c>
      <c r="E22" s="7">
        <v>56.661180000000002</v>
      </c>
      <c r="F22" s="4">
        <f t="shared" si="0"/>
        <v>-23.458799999999997</v>
      </c>
      <c r="G22" s="4">
        <f t="shared" si="1"/>
        <v>44.054199999999994</v>
      </c>
      <c r="H22" s="4"/>
    </row>
    <row r="23" spans="1:8" x14ac:dyDescent="0.25">
      <c r="A23">
        <v>22</v>
      </c>
      <c r="B23" s="7">
        <v>381.08730000000003</v>
      </c>
      <c r="C23" s="7">
        <v>175.22112999999999</v>
      </c>
      <c r="D23" s="7">
        <v>618.70759999999996</v>
      </c>
      <c r="E23" s="7">
        <v>157.95248000000001</v>
      </c>
      <c r="F23" s="4">
        <f t="shared" si="0"/>
        <v>-237.62029999999993</v>
      </c>
      <c r="G23" s="4">
        <f t="shared" si="1"/>
        <v>17.26864999999998</v>
      </c>
      <c r="H23" s="4"/>
    </row>
    <row r="24" spans="1:8" x14ac:dyDescent="0.25">
      <c r="A24">
        <v>23</v>
      </c>
      <c r="B24" s="7">
        <v>332.02019999999999</v>
      </c>
      <c r="C24" s="7">
        <v>147.27062000000001</v>
      </c>
      <c r="D24" s="7">
        <v>484.21269999999998</v>
      </c>
      <c r="E24" s="7">
        <v>144.24986999999999</v>
      </c>
      <c r="F24" s="4">
        <f t="shared" si="0"/>
        <v>-152.1925</v>
      </c>
      <c r="G24" s="4">
        <f t="shared" si="1"/>
        <v>3.0207500000000209</v>
      </c>
      <c r="H24" s="4"/>
    </row>
    <row r="25" spans="1:8" x14ac:dyDescent="0.25">
      <c r="A25">
        <v>24</v>
      </c>
      <c r="B25" s="7">
        <v>216.22409999999999</v>
      </c>
      <c r="C25" s="7">
        <v>104.58083999999999</v>
      </c>
      <c r="D25" s="7">
        <v>313.3417</v>
      </c>
      <c r="E25" s="7">
        <v>232.63046</v>
      </c>
      <c r="F25" s="4">
        <f t="shared" si="0"/>
        <v>-97.11760000000001</v>
      </c>
      <c r="G25" s="4">
        <f t="shared" si="1"/>
        <v>-128.04962</v>
      </c>
      <c r="H25" s="4"/>
    </row>
    <row r="26" spans="1:8" x14ac:dyDescent="0.25">
      <c r="A26">
        <v>25</v>
      </c>
      <c r="B26" s="7">
        <v>258.9273</v>
      </c>
      <c r="C26" s="7">
        <v>128.43996000000001</v>
      </c>
      <c r="D26" s="7">
        <v>330.06639999999999</v>
      </c>
      <c r="E26" s="7">
        <v>219.38297</v>
      </c>
      <c r="F26" s="4">
        <f t="shared" si="0"/>
        <v>-71.139099999999985</v>
      </c>
      <c r="G26" s="4">
        <f t="shared" si="1"/>
        <v>-90.943009999999987</v>
      </c>
      <c r="H26" s="4"/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>
    <row r="1" spans="1:1" x14ac:dyDescent="0.25">
      <c r="A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>
    <row r="1" spans="1:1" x14ac:dyDescent="0.25">
      <c r="A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Tilburg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J. Borghuis</cp:lastModifiedBy>
  <dcterms:created xsi:type="dcterms:W3CDTF">2010-03-08T12:35:39Z</dcterms:created>
  <dcterms:modified xsi:type="dcterms:W3CDTF">2015-09-21T14:47:50Z</dcterms:modified>
</cp:coreProperties>
</file>