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/>
  <mc:AlternateContent xmlns:mc="http://schemas.openxmlformats.org/markup-compatibility/2006">
    <mc:Choice Requires="x15">
      <x15ac:absPath xmlns:x15ac="http://schemas.microsoft.com/office/spreadsheetml/2010/11/ac" url="C:\Users\Mayank\Downloads\"/>
    </mc:Choice>
  </mc:AlternateContent>
  <xr:revisionPtr revIDLastSave="0" documentId="8_{4F358C19-37EE-49AE-A0E5-8F46EF383CD9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3" sheetId="3" r:id="rId1"/>
    <sheet name="Sheet1" sheetId="1" r:id="rId2"/>
    <sheet name="Sheet2" sheetId="2" r:id="rId3"/>
    <sheet name="Sheet4" sheetId="4" r:id="rId4"/>
    <sheet name="Sheet5" sheetId="5" r:id="rId5"/>
  </sheets>
  <definedNames>
    <definedName name="_xlnm._FilterDatabase" localSheetId="1" hidden="1">Sheet1!$A$1:$G$26</definedName>
    <definedName name="_xlnm._FilterDatabase" localSheetId="2" hidden="1">Sheet2!$F$1:$F$26</definedName>
    <definedName name="_xlnm._FilterDatabase" localSheetId="3" hidden="1">Sheet4!$H$1:$H$26</definedName>
    <definedName name="_xlnm._FilterDatabase" localSheetId="4" hidden="1">Sheet5!$A$1:$G$26</definedName>
  </definedNames>
  <calcPr calcId="191029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" i="1"/>
  <c r="D27" i="1"/>
  <c r="I3" i="1" s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" i="1"/>
  <c r="I26" i="1"/>
  <c r="I8" i="1"/>
  <c r="I11" i="1"/>
  <c r="I12" i="1"/>
  <c r="I15" i="1"/>
  <c r="I16" i="1"/>
  <c r="I19" i="1"/>
  <c r="I20" i="1"/>
  <c r="I23" i="1"/>
  <c r="I24" i="1"/>
  <c r="I2" i="1"/>
  <c r="H7" i="4"/>
  <c r="H23" i="4"/>
  <c r="H8" i="4"/>
  <c r="H21" i="4"/>
  <c r="H26" i="4"/>
  <c r="H16" i="4"/>
  <c r="H14" i="4"/>
  <c r="H4" i="4"/>
  <c r="H19" i="4"/>
  <c r="H25" i="4"/>
  <c r="H9" i="4"/>
  <c r="H15" i="4"/>
  <c r="H22" i="4"/>
  <c r="H5" i="4"/>
  <c r="H17" i="4"/>
  <c r="H12" i="4"/>
  <c r="H3" i="4"/>
  <c r="H20" i="4"/>
  <c r="H10" i="4"/>
  <c r="H13" i="4"/>
  <c r="H24" i="4"/>
  <c r="H6" i="4"/>
  <c r="H18" i="4"/>
  <c r="H2" i="4"/>
  <c r="H11" i="4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" i="1"/>
  <c r="K29" i="1" l="1"/>
  <c r="K27" i="1"/>
  <c r="I25" i="1"/>
  <c r="I21" i="1"/>
  <c r="I17" i="1"/>
  <c r="I13" i="1"/>
  <c r="I9" i="1"/>
  <c r="I5" i="1"/>
  <c r="I4" i="1"/>
  <c r="I22" i="1"/>
  <c r="I18" i="1"/>
  <c r="I14" i="1"/>
  <c r="I10" i="1"/>
  <c r="I6" i="1"/>
  <c r="I7" i="1"/>
</calcChain>
</file>

<file path=xl/sharedStrings.xml><?xml version="1.0" encoding="utf-8"?>
<sst xmlns="http://schemas.openxmlformats.org/spreadsheetml/2006/main" count="246" uniqueCount="48">
  <si>
    <t>Employee_ID</t>
  </si>
  <si>
    <t>Name</t>
  </si>
  <si>
    <t>Department</t>
  </si>
  <si>
    <t>Hours_Worked</t>
  </si>
  <si>
    <t>Tasks_Completed</t>
  </si>
  <si>
    <t>Productivity_Score</t>
  </si>
  <si>
    <t>Performance_Rating</t>
  </si>
  <si>
    <t>Aakash</t>
  </si>
  <si>
    <t>Sales</t>
  </si>
  <si>
    <t>Meera</t>
  </si>
  <si>
    <t>Marketing</t>
  </si>
  <si>
    <t>Suresh</t>
  </si>
  <si>
    <t>HR</t>
  </si>
  <si>
    <t>Riya</t>
  </si>
  <si>
    <t>IT</t>
  </si>
  <si>
    <t>Prakash</t>
  </si>
  <si>
    <t>Finance</t>
  </si>
  <si>
    <t>Neha</t>
  </si>
  <si>
    <t>Rahul</t>
  </si>
  <si>
    <t>Priya</t>
  </si>
  <si>
    <t>Kunal</t>
  </si>
  <si>
    <t>Sneha</t>
  </si>
  <si>
    <t>Amit</t>
  </si>
  <si>
    <t>Pooja</t>
  </si>
  <si>
    <t>Varun</t>
  </si>
  <si>
    <t>Deepak</t>
  </si>
  <si>
    <t>Rakesh</t>
  </si>
  <si>
    <t>Kavita</t>
  </si>
  <si>
    <t>Sanjay</t>
  </si>
  <si>
    <t>Arjun</t>
  </si>
  <si>
    <t>Anjali</t>
  </si>
  <si>
    <t>Suman</t>
  </si>
  <si>
    <t>Mohan</t>
  </si>
  <si>
    <t>Jyoti</t>
  </si>
  <si>
    <t>Neeraj</t>
  </si>
  <si>
    <t>Akash</t>
  </si>
  <si>
    <t>Tanya</t>
  </si>
  <si>
    <t>On applying filter on dataset we get the above result of employee whose productive_score is highest</t>
  </si>
  <si>
    <t>Row Labels</t>
  </si>
  <si>
    <t>Grand Total</t>
  </si>
  <si>
    <t>StdDevp of Productivity_Score</t>
  </si>
  <si>
    <t>Marketing has the least variation in employee productivity and hence the most consistence</t>
  </si>
  <si>
    <t>Productivity Efficiency Index (PEI)</t>
  </si>
  <si>
    <t>Correlation b/w performance_rating and hours_worked</t>
  </si>
  <si>
    <t xml:space="preserve">ANS 4: As we can see with hours worked performance rating is also increasing so this means it is positively  </t>
  </si>
  <si>
    <t>ANS 5: The above are the employees who have performance rating of equal to or greater than 4 and works less than the average working value</t>
  </si>
  <si>
    <t xml:space="preserve"> Tasks per Hour</t>
  </si>
  <si>
    <t>From the above formula using match+index we can see Arjun has the highest work eefeciency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</si>
</sst>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b/>
      <sz val="11"/>
      <color rgb="FFFFFFFF"/>
      <name val="Calibri"/>
    </font>
    <font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C0504D"/>
        <bgColor rgb="FFC0504D"/>
      </patternFill>
    </fill>
    <fill>
      <patternFill patternType="solid">
        <fgColor rgb="FFF2DCDB"/>
        <bgColor rgb="FFF2DCDB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1" fillId="2" borderId="2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2405074365704281E-2"/>
          <c:y val="5.0925925925925923E-2"/>
          <c:w val="0.74115048118985127"/>
          <c:h val="0.8377930883639545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Sheet1!$D$2:$D$26</c:f>
              <c:numCache>
                <c:formatCode>General</c:formatCode>
                <c:ptCount val="25"/>
                <c:pt idx="0">
                  <c:v>35</c:v>
                </c:pt>
                <c:pt idx="1">
                  <c:v>40</c:v>
                </c:pt>
                <c:pt idx="2">
                  <c:v>30</c:v>
                </c:pt>
                <c:pt idx="3">
                  <c:v>45</c:v>
                </c:pt>
                <c:pt idx="4">
                  <c:v>25</c:v>
                </c:pt>
                <c:pt idx="5">
                  <c:v>38</c:v>
                </c:pt>
                <c:pt idx="6">
                  <c:v>50</c:v>
                </c:pt>
                <c:pt idx="7">
                  <c:v>28</c:v>
                </c:pt>
                <c:pt idx="8">
                  <c:v>42</c:v>
                </c:pt>
                <c:pt idx="9">
                  <c:v>37</c:v>
                </c:pt>
                <c:pt idx="10">
                  <c:v>29</c:v>
                </c:pt>
                <c:pt idx="11">
                  <c:v>44</c:v>
                </c:pt>
                <c:pt idx="12">
                  <c:v>33</c:v>
                </c:pt>
                <c:pt idx="13">
                  <c:v>41</c:v>
                </c:pt>
                <c:pt idx="14">
                  <c:v>48</c:v>
                </c:pt>
                <c:pt idx="15">
                  <c:v>26</c:v>
                </c:pt>
                <c:pt idx="16">
                  <c:v>31</c:v>
                </c:pt>
                <c:pt idx="17">
                  <c:v>43</c:v>
                </c:pt>
                <c:pt idx="18">
                  <c:v>39</c:v>
                </c:pt>
                <c:pt idx="19">
                  <c:v>36</c:v>
                </c:pt>
                <c:pt idx="20">
                  <c:v>27</c:v>
                </c:pt>
                <c:pt idx="21">
                  <c:v>32</c:v>
                </c:pt>
                <c:pt idx="22">
                  <c:v>46</c:v>
                </c:pt>
                <c:pt idx="23">
                  <c:v>34</c:v>
                </c:pt>
                <c:pt idx="24">
                  <c:v>47</c:v>
                </c:pt>
              </c:numCache>
            </c:numRef>
          </c:xVal>
          <c:yVal>
            <c:numRef>
              <c:f>Sheet1!$G$2:$G$26</c:f>
              <c:numCache>
                <c:formatCode>General</c:formatCode>
                <c:ptCount val="25"/>
                <c:pt idx="0">
                  <c:v>4</c:v>
                </c:pt>
                <c:pt idx="1">
                  <c:v>5</c:v>
                </c:pt>
                <c:pt idx="2">
                  <c:v>3</c:v>
                </c:pt>
                <c:pt idx="3">
                  <c:v>5</c:v>
                </c:pt>
                <c:pt idx="4">
                  <c:v>2</c:v>
                </c:pt>
                <c:pt idx="5">
                  <c:v>4</c:v>
                </c:pt>
                <c:pt idx="6">
                  <c:v>5</c:v>
                </c:pt>
                <c:pt idx="7">
                  <c:v>3</c:v>
                </c:pt>
                <c:pt idx="8">
                  <c:v>5</c:v>
                </c:pt>
                <c:pt idx="9">
                  <c:v>4</c:v>
                </c:pt>
                <c:pt idx="10">
                  <c:v>3</c:v>
                </c:pt>
                <c:pt idx="11">
                  <c:v>5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2</c:v>
                </c:pt>
                <c:pt idx="16">
                  <c:v>3</c:v>
                </c:pt>
                <c:pt idx="17">
                  <c:v>5</c:v>
                </c:pt>
                <c:pt idx="18">
                  <c:v>4</c:v>
                </c:pt>
                <c:pt idx="19">
                  <c:v>4</c:v>
                </c:pt>
                <c:pt idx="20">
                  <c:v>2</c:v>
                </c:pt>
                <c:pt idx="21">
                  <c:v>3</c:v>
                </c:pt>
                <c:pt idx="22">
                  <c:v>5</c:v>
                </c:pt>
                <c:pt idx="23">
                  <c:v>3</c:v>
                </c:pt>
                <c:pt idx="24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40-4879-B0BB-3B3608C4C7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896192"/>
        <c:axId val="107894656"/>
      </c:scatterChart>
      <c:valAx>
        <c:axId val="107896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7894656"/>
        <c:crosses val="autoZero"/>
        <c:crossBetween val="midCat"/>
      </c:valAx>
      <c:valAx>
        <c:axId val="107894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78961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Sheet2!$D$1</c:f>
              <c:strCache>
                <c:ptCount val="1"/>
                <c:pt idx="0">
                  <c:v>Hours_Worked</c:v>
                </c:pt>
              </c:strCache>
            </c:strRef>
          </c:tx>
          <c:invertIfNegative val="0"/>
          <c:cat>
            <c:multiLvlStrRef>
              <c:f>Sheet2!$A$2:$C$26</c:f>
              <c:multiLvlStrCache>
                <c:ptCount val="5"/>
                <c:lvl>
                  <c:pt idx="0">
                    <c:v>IT</c:v>
                  </c:pt>
                  <c:pt idx="1">
                    <c:v>IT</c:v>
                  </c:pt>
                  <c:pt idx="2">
                    <c:v>IT</c:v>
                  </c:pt>
                  <c:pt idx="3">
                    <c:v>Marketing</c:v>
                  </c:pt>
                  <c:pt idx="4">
                    <c:v>IT</c:v>
                  </c:pt>
                </c:lvl>
                <c:lvl>
                  <c:pt idx="0">
                    <c:v>Riya</c:v>
                  </c:pt>
                  <c:pt idx="1">
                    <c:v>Rahul</c:v>
                  </c:pt>
                  <c:pt idx="2">
                    <c:v>Rakesh</c:v>
                  </c:pt>
                  <c:pt idx="3">
                    <c:v>Neeraj</c:v>
                  </c:pt>
                  <c:pt idx="4">
                    <c:v>Tanya</c:v>
                  </c:pt>
                </c:lvl>
                <c:lvl>
                  <c:pt idx="0">
                    <c:v>104</c:v>
                  </c:pt>
                  <c:pt idx="1">
                    <c:v>107</c:v>
                  </c:pt>
                  <c:pt idx="2">
                    <c:v>115</c:v>
                  </c:pt>
                  <c:pt idx="3">
                    <c:v>123</c:v>
                  </c:pt>
                  <c:pt idx="4">
                    <c:v>125</c:v>
                  </c:pt>
                </c:lvl>
              </c:multiLvlStrCache>
            </c:multiLvlStrRef>
          </c:cat>
          <c:val>
            <c:numRef>
              <c:f>Sheet2!$D$2:$D$26</c:f>
              <c:numCache>
                <c:formatCode>General</c:formatCode>
                <c:ptCount val="5"/>
                <c:pt idx="0">
                  <c:v>45</c:v>
                </c:pt>
                <c:pt idx="1">
                  <c:v>50</c:v>
                </c:pt>
                <c:pt idx="2">
                  <c:v>48</c:v>
                </c:pt>
                <c:pt idx="3">
                  <c:v>46</c:v>
                </c:pt>
                <c:pt idx="4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8D-4E1D-8E70-700F14DEF548}"/>
            </c:ext>
          </c:extLst>
        </c:ser>
        <c:ser>
          <c:idx val="1"/>
          <c:order val="1"/>
          <c:tx>
            <c:strRef>
              <c:f>Sheet2!$E$1</c:f>
              <c:strCache>
                <c:ptCount val="1"/>
                <c:pt idx="0">
                  <c:v>Tasks_Completed</c:v>
                </c:pt>
              </c:strCache>
            </c:strRef>
          </c:tx>
          <c:invertIfNegative val="0"/>
          <c:cat>
            <c:multiLvlStrRef>
              <c:f>Sheet2!$A$2:$C$26</c:f>
              <c:multiLvlStrCache>
                <c:ptCount val="5"/>
                <c:lvl>
                  <c:pt idx="0">
                    <c:v>IT</c:v>
                  </c:pt>
                  <c:pt idx="1">
                    <c:v>IT</c:v>
                  </c:pt>
                  <c:pt idx="2">
                    <c:v>IT</c:v>
                  </c:pt>
                  <c:pt idx="3">
                    <c:v>Marketing</c:v>
                  </c:pt>
                  <c:pt idx="4">
                    <c:v>IT</c:v>
                  </c:pt>
                </c:lvl>
                <c:lvl>
                  <c:pt idx="0">
                    <c:v>Riya</c:v>
                  </c:pt>
                  <c:pt idx="1">
                    <c:v>Rahul</c:v>
                  </c:pt>
                  <c:pt idx="2">
                    <c:v>Rakesh</c:v>
                  </c:pt>
                  <c:pt idx="3">
                    <c:v>Neeraj</c:v>
                  </c:pt>
                  <c:pt idx="4">
                    <c:v>Tanya</c:v>
                  </c:pt>
                </c:lvl>
                <c:lvl>
                  <c:pt idx="0">
                    <c:v>104</c:v>
                  </c:pt>
                  <c:pt idx="1">
                    <c:v>107</c:v>
                  </c:pt>
                  <c:pt idx="2">
                    <c:v>115</c:v>
                  </c:pt>
                  <c:pt idx="3">
                    <c:v>123</c:v>
                  </c:pt>
                  <c:pt idx="4">
                    <c:v>125</c:v>
                  </c:pt>
                </c:lvl>
              </c:multiLvlStrCache>
            </c:multiLvlStrRef>
          </c:cat>
          <c:val>
            <c:numRef>
              <c:f>Sheet2!$E$2:$E$26</c:f>
              <c:numCache>
                <c:formatCode>General</c:formatCode>
                <c:ptCount val="5"/>
                <c:pt idx="0">
                  <c:v>75</c:v>
                </c:pt>
                <c:pt idx="1">
                  <c:v>80</c:v>
                </c:pt>
                <c:pt idx="2">
                  <c:v>78</c:v>
                </c:pt>
                <c:pt idx="3">
                  <c:v>77</c:v>
                </c:pt>
                <c:pt idx="4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8D-4E1D-8E70-700F14DEF548}"/>
            </c:ext>
          </c:extLst>
        </c:ser>
        <c:ser>
          <c:idx val="2"/>
          <c:order val="2"/>
          <c:tx>
            <c:strRef>
              <c:f>Sheet2!$F$1</c:f>
              <c:strCache>
                <c:ptCount val="1"/>
                <c:pt idx="0">
                  <c:v>Productivity_Score</c:v>
                </c:pt>
              </c:strCache>
            </c:strRef>
          </c:tx>
          <c:invertIfNegative val="0"/>
          <c:cat>
            <c:multiLvlStrRef>
              <c:f>Sheet2!$A$2:$C$26</c:f>
              <c:multiLvlStrCache>
                <c:ptCount val="5"/>
                <c:lvl>
                  <c:pt idx="0">
                    <c:v>IT</c:v>
                  </c:pt>
                  <c:pt idx="1">
                    <c:v>IT</c:v>
                  </c:pt>
                  <c:pt idx="2">
                    <c:v>IT</c:v>
                  </c:pt>
                  <c:pt idx="3">
                    <c:v>Marketing</c:v>
                  </c:pt>
                  <c:pt idx="4">
                    <c:v>IT</c:v>
                  </c:pt>
                </c:lvl>
                <c:lvl>
                  <c:pt idx="0">
                    <c:v>Riya</c:v>
                  </c:pt>
                  <c:pt idx="1">
                    <c:v>Rahul</c:v>
                  </c:pt>
                  <c:pt idx="2">
                    <c:v>Rakesh</c:v>
                  </c:pt>
                  <c:pt idx="3">
                    <c:v>Neeraj</c:v>
                  </c:pt>
                  <c:pt idx="4">
                    <c:v>Tanya</c:v>
                  </c:pt>
                </c:lvl>
                <c:lvl>
                  <c:pt idx="0">
                    <c:v>104</c:v>
                  </c:pt>
                  <c:pt idx="1">
                    <c:v>107</c:v>
                  </c:pt>
                  <c:pt idx="2">
                    <c:v>115</c:v>
                  </c:pt>
                  <c:pt idx="3">
                    <c:v>123</c:v>
                  </c:pt>
                  <c:pt idx="4">
                    <c:v>125</c:v>
                  </c:pt>
                </c:lvl>
              </c:multiLvlStrCache>
            </c:multiLvlStrRef>
          </c:cat>
          <c:val>
            <c:numRef>
              <c:f>Sheet2!$F$2:$F$26</c:f>
              <c:numCache>
                <c:formatCode>General</c:formatCode>
                <c:ptCount val="5"/>
                <c:pt idx="0">
                  <c:v>95</c:v>
                </c:pt>
                <c:pt idx="1">
                  <c:v>100</c:v>
                </c:pt>
                <c:pt idx="2">
                  <c:v>98</c:v>
                </c:pt>
                <c:pt idx="3">
                  <c:v>96</c:v>
                </c:pt>
                <c:pt idx="4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8D-4E1D-8E70-700F14DEF548}"/>
            </c:ext>
          </c:extLst>
        </c:ser>
        <c:ser>
          <c:idx val="3"/>
          <c:order val="3"/>
          <c:tx>
            <c:strRef>
              <c:f>Sheet2!$G$1</c:f>
              <c:strCache>
                <c:ptCount val="1"/>
                <c:pt idx="0">
                  <c:v>Performance_Rating</c:v>
                </c:pt>
              </c:strCache>
            </c:strRef>
          </c:tx>
          <c:invertIfNegative val="0"/>
          <c:cat>
            <c:multiLvlStrRef>
              <c:f>Sheet2!$A$2:$C$26</c:f>
              <c:multiLvlStrCache>
                <c:ptCount val="5"/>
                <c:lvl>
                  <c:pt idx="0">
                    <c:v>IT</c:v>
                  </c:pt>
                  <c:pt idx="1">
                    <c:v>IT</c:v>
                  </c:pt>
                  <c:pt idx="2">
                    <c:v>IT</c:v>
                  </c:pt>
                  <c:pt idx="3">
                    <c:v>Marketing</c:v>
                  </c:pt>
                  <c:pt idx="4">
                    <c:v>IT</c:v>
                  </c:pt>
                </c:lvl>
                <c:lvl>
                  <c:pt idx="0">
                    <c:v>Riya</c:v>
                  </c:pt>
                  <c:pt idx="1">
                    <c:v>Rahul</c:v>
                  </c:pt>
                  <c:pt idx="2">
                    <c:v>Rakesh</c:v>
                  </c:pt>
                  <c:pt idx="3">
                    <c:v>Neeraj</c:v>
                  </c:pt>
                  <c:pt idx="4">
                    <c:v>Tanya</c:v>
                  </c:pt>
                </c:lvl>
                <c:lvl>
                  <c:pt idx="0">
                    <c:v>104</c:v>
                  </c:pt>
                  <c:pt idx="1">
                    <c:v>107</c:v>
                  </c:pt>
                  <c:pt idx="2">
                    <c:v>115</c:v>
                  </c:pt>
                  <c:pt idx="3">
                    <c:v>123</c:v>
                  </c:pt>
                  <c:pt idx="4">
                    <c:v>125</c:v>
                  </c:pt>
                </c:lvl>
              </c:multiLvlStrCache>
            </c:multiLvlStrRef>
          </c:cat>
          <c:val>
            <c:numRef>
              <c:f>Sheet2!$G$2:$G$26</c:f>
              <c:numCache>
                <c:formatCode>General</c:formatCode>
                <c:ptCount val="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A8D-4E1D-8E70-700F14DEF5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0406016"/>
        <c:axId val="120407552"/>
      </c:barChart>
      <c:catAx>
        <c:axId val="12040601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120407552"/>
        <c:crosses val="autoZero"/>
        <c:auto val="1"/>
        <c:lblAlgn val="ctr"/>
        <c:lblOffset val="100"/>
        <c:noMultiLvlLbl val="0"/>
      </c:catAx>
      <c:valAx>
        <c:axId val="120407552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20406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1409700</xdr:colOff>
      <xdr:row>28</xdr:row>
      <xdr:rowOff>190500</xdr:rowOff>
    </xdr:from>
    <xdr:to>
      <xdr:col>9</xdr:col>
      <xdr:colOff>914400</xdr:colOff>
      <xdr:row>44</xdr:row>
      <xdr:rowOff>137160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381000</xdr:colOff>
      <xdr:row>4</xdr:row>
      <xdr:rowOff>171450</xdr:rowOff>
    </xdr:from>
    <xdr:to>
      <xdr:col>15</xdr:col>
      <xdr:colOff>76200</xdr:colOff>
      <xdr:row>38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bhimanyu" refreshedDate="45900.718575694445" createdVersion="3" refreshedVersion="3" minRefreshableVersion="3" recordCount="25" xr:uid="{00000000-000A-0000-FFFF-FFFF00000000}">
  <cacheSource type="worksheet">
    <worksheetSource ref="A1:G26" sheet="Sheet1"/>
  </cacheSource>
  <cacheFields count="7">
    <cacheField name="Employee_ID" numFmtId="0">
      <sharedItems containsSemiMixedTypes="0" containsString="0" containsNumber="1" containsInteger="1" minValue="101" maxValue="125"/>
    </cacheField>
    <cacheField name="Name" numFmtId="0">
      <sharedItems/>
    </cacheField>
    <cacheField name="Department" numFmtId="0">
      <sharedItems count="5">
        <s v="Sales"/>
        <s v="Marketing"/>
        <s v="HR"/>
        <s v="IT"/>
        <s v="Finance"/>
      </sharedItems>
    </cacheField>
    <cacheField name="Hours_Worked" numFmtId="0">
      <sharedItems containsSemiMixedTypes="0" containsString="0" containsNumber="1" containsInteger="1" minValue="25" maxValue="50"/>
    </cacheField>
    <cacheField name="Tasks_Completed" numFmtId="0">
      <sharedItems containsSemiMixedTypes="0" containsString="0" containsNumber="1" containsInteger="1" minValue="30" maxValue="80"/>
    </cacheField>
    <cacheField name="Productivity_Score" numFmtId="0">
      <sharedItems containsSemiMixedTypes="0" containsString="0" containsNumber="1" containsInteger="1" minValue="60" maxValue="100"/>
    </cacheField>
    <cacheField name="Performance_Rating" numFmtId="0">
      <sharedItems containsSemiMixedTypes="0" containsString="0" containsNumber="1" containsInteger="1" minValue="2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5">
  <r>
    <n v="101"/>
    <s v="Aakash"/>
    <x v="0"/>
    <n v="35"/>
    <n v="50"/>
    <n v="80"/>
    <n v="4"/>
  </r>
  <r>
    <n v="102"/>
    <s v="Meera"/>
    <x v="1"/>
    <n v="40"/>
    <n v="65"/>
    <n v="90"/>
    <n v="5"/>
  </r>
  <r>
    <n v="103"/>
    <s v="Suresh"/>
    <x v="2"/>
    <n v="30"/>
    <n v="40"/>
    <n v="70"/>
    <n v="3"/>
  </r>
  <r>
    <n v="104"/>
    <s v="Riya"/>
    <x v="3"/>
    <n v="45"/>
    <n v="75"/>
    <n v="95"/>
    <n v="5"/>
  </r>
  <r>
    <n v="105"/>
    <s v="Prakash"/>
    <x v="4"/>
    <n v="25"/>
    <n v="30"/>
    <n v="60"/>
    <n v="2"/>
  </r>
  <r>
    <n v="106"/>
    <s v="Neha"/>
    <x v="0"/>
    <n v="38"/>
    <n v="58"/>
    <n v="85"/>
    <n v="4"/>
  </r>
  <r>
    <n v="107"/>
    <s v="Rahul"/>
    <x v="3"/>
    <n v="50"/>
    <n v="80"/>
    <n v="100"/>
    <n v="5"/>
  </r>
  <r>
    <n v="108"/>
    <s v="Priya"/>
    <x v="2"/>
    <n v="28"/>
    <n v="35"/>
    <n v="65"/>
    <n v="3"/>
  </r>
  <r>
    <n v="109"/>
    <s v="Kunal"/>
    <x v="1"/>
    <n v="42"/>
    <n v="70"/>
    <n v="92"/>
    <n v="5"/>
  </r>
  <r>
    <n v="110"/>
    <s v="Sneha"/>
    <x v="0"/>
    <n v="37"/>
    <n v="55"/>
    <n v="83"/>
    <n v="4"/>
  </r>
  <r>
    <n v="111"/>
    <s v="Amit"/>
    <x v="4"/>
    <n v="29"/>
    <n v="38"/>
    <n v="68"/>
    <n v="3"/>
  </r>
  <r>
    <n v="112"/>
    <s v="Pooja"/>
    <x v="1"/>
    <n v="44"/>
    <n v="73"/>
    <n v="94"/>
    <n v="5"/>
  </r>
  <r>
    <n v="113"/>
    <s v="Varun"/>
    <x v="2"/>
    <n v="33"/>
    <n v="45"/>
    <n v="75"/>
    <n v="3"/>
  </r>
  <r>
    <n v="114"/>
    <s v="Deepak"/>
    <x v="0"/>
    <n v="41"/>
    <n v="66"/>
    <n v="89"/>
    <n v="4"/>
  </r>
  <r>
    <n v="115"/>
    <s v="Rakesh"/>
    <x v="3"/>
    <n v="48"/>
    <n v="78"/>
    <n v="98"/>
    <n v="5"/>
  </r>
  <r>
    <n v="116"/>
    <s v="Kavita"/>
    <x v="4"/>
    <n v="26"/>
    <n v="32"/>
    <n v="62"/>
    <n v="2"/>
  </r>
  <r>
    <n v="117"/>
    <s v="Sanjay"/>
    <x v="2"/>
    <n v="31"/>
    <n v="42"/>
    <n v="72"/>
    <n v="3"/>
  </r>
  <r>
    <n v="118"/>
    <s v="Arjun"/>
    <x v="1"/>
    <n v="43"/>
    <n v="75"/>
    <n v="93"/>
    <n v="5"/>
  </r>
  <r>
    <n v="119"/>
    <s v="Anjali"/>
    <x v="3"/>
    <n v="39"/>
    <n v="60"/>
    <n v="87"/>
    <n v="4"/>
  </r>
  <r>
    <n v="120"/>
    <s v="Suman"/>
    <x v="0"/>
    <n v="36"/>
    <n v="52"/>
    <n v="78"/>
    <n v="4"/>
  </r>
  <r>
    <n v="121"/>
    <s v="Mohan"/>
    <x v="4"/>
    <n v="27"/>
    <n v="34"/>
    <n v="64"/>
    <n v="2"/>
  </r>
  <r>
    <n v="122"/>
    <s v="Jyoti"/>
    <x v="2"/>
    <n v="32"/>
    <n v="44"/>
    <n v="74"/>
    <n v="3"/>
  </r>
  <r>
    <n v="123"/>
    <s v="Neeraj"/>
    <x v="1"/>
    <n v="46"/>
    <n v="77"/>
    <n v="96"/>
    <n v="5"/>
  </r>
  <r>
    <n v="124"/>
    <s v="Akash"/>
    <x v="0"/>
    <n v="34"/>
    <n v="48"/>
    <n v="76"/>
    <n v="3"/>
  </r>
  <r>
    <n v="125"/>
    <s v="Tanya"/>
    <x v="3"/>
    <n v="47"/>
    <n v="79"/>
    <n v="99"/>
    <n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B9" firstHeaderRow="1" firstDataRow="1" firstDataCol="1"/>
  <pivotFields count="7">
    <pivotField showAll="0"/>
    <pivotField showAll="0"/>
    <pivotField axis="axisRow" showAll="0">
      <items count="6">
        <item x="4"/>
        <item x="2"/>
        <item x="3"/>
        <item x="1"/>
        <item x="0"/>
        <item t="default"/>
      </items>
    </pivotField>
    <pivotField showAll="0"/>
    <pivotField showAll="0"/>
    <pivotField dataField="1" showAll="0"/>
    <pivotField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tdDevp of Productivity_Score" fld="5" subtotal="stdDevp" baseField="0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B12"/>
  <sheetViews>
    <sheetView workbookViewId="0">
      <selection activeCell="A12" sqref="A12"/>
    </sheetView>
  </sheetViews>
  <sheetFormatPr defaultRowHeight="13.2" x14ac:dyDescent="0.25"/>
  <cols>
    <col min="1" max="1" width="13.88671875" bestFit="1" customWidth="1"/>
    <col min="2" max="2" width="29" bestFit="1" customWidth="1"/>
  </cols>
  <sheetData>
    <row r="3" spans="1:2" x14ac:dyDescent="0.25">
      <c r="A3" s="4" t="s">
        <v>38</v>
      </c>
      <c r="B3" t="s">
        <v>40</v>
      </c>
    </row>
    <row r="4" spans="1:2" x14ac:dyDescent="0.25">
      <c r="A4" s="5" t="s">
        <v>16</v>
      </c>
      <c r="B4">
        <v>2.9580398915498081</v>
      </c>
    </row>
    <row r="5" spans="1:2" x14ac:dyDescent="0.25">
      <c r="A5" s="5" t="s">
        <v>12</v>
      </c>
      <c r="B5">
        <v>3.54400902933387</v>
      </c>
    </row>
    <row r="6" spans="1:2" x14ac:dyDescent="0.25">
      <c r="A6" s="5" t="s">
        <v>14</v>
      </c>
      <c r="B6">
        <v>4.7074409183759283</v>
      </c>
    </row>
    <row r="7" spans="1:2" x14ac:dyDescent="0.25">
      <c r="A7" s="5" t="s">
        <v>10</v>
      </c>
      <c r="B7">
        <v>2</v>
      </c>
    </row>
    <row r="8" spans="1:2" x14ac:dyDescent="0.25">
      <c r="A8" s="5" t="s">
        <v>8</v>
      </c>
      <c r="B8">
        <v>4.3748015828022293</v>
      </c>
    </row>
    <row r="9" spans="1:2" x14ac:dyDescent="0.25">
      <c r="A9" s="5" t="s">
        <v>39</v>
      </c>
      <c r="B9">
        <v>12.412896519346321</v>
      </c>
    </row>
    <row r="12" spans="1:2" x14ac:dyDescent="0.25">
      <c r="A12" s="5" t="s">
        <v>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P31"/>
  <sheetViews>
    <sheetView tabSelected="1" topLeftCell="G24" workbookViewId="0">
      <selection activeCell="L38" sqref="L38"/>
    </sheetView>
  </sheetViews>
  <sheetFormatPr defaultColWidth="12.5546875" defaultRowHeight="15.75" customHeight="1" x14ac:dyDescent="0.25"/>
  <cols>
    <col min="1" max="1" width="12.6640625" bestFit="1" customWidth="1"/>
    <col min="2" max="2" width="7.88671875" bestFit="1" customWidth="1"/>
    <col min="3" max="3" width="11.6640625" bestFit="1" customWidth="1"/>
    <col min="4" max="4" width="14.44140625" bestFit="1" customWidth="1"/>
    <col min="5" max="5" width="16.6640625" bestFit="1" customWidth="1"/>
    <col min="6" max="6" width="17.88671875" bestFit="1" customWidth="1"/>
    <col min="7" max="7" width="19.33203125" bestFit="1" customWidth="1"/>
    <col min="8" max="8" width="29.44140625" bestFit="1" customWidth="1"/>
    <col min="9" max="9" width="51.33203125" bestFit="1" customWidth="1"/>
    <col min="10" max="10" width="46.44140625" bestFit="1" customWidth="1"/>
    <col min="11" max="11" width="15.44140625" customWidth="1"/>
  </cols>
  <sheetData>
    <row r="1" spans="1:11" ht="15.7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t="s">
        <v>42</v>
      </c>
      <c r="I1" s="6" t="s">
        <v>43</v>
      </c>
      <c r="J1" t="s">
        <v>43</v>
      </c>
      <c r="K1" s="7" t="s">
        <v>46</v>
      </c>
    </row>
    <row r="2" spans="1:11" ht="15.75" customHeight="1" x14ac:dyDescent="0.3">
      <c r="A2" s="2">
        <v>101</v>
      </c>
      <c r="B2" s="2" t="s">
        <v>7</v>
      </c>
      <c r="C2" s="2" t="s">
        <v>8</v>
      </c>
      <c r="D2" s="2">
        <v>35</v>
      </c>
      <c r="E2" s="2">
        <v>50</v>
      </c>
      <c r="F2" s="2">
        <v>80</v>
      </c>
      <c r="G2" s="2">
        <v>4</v>
      </c>
      <c r="H2">
        <f>F2*G2/D2</f>
        <v>9.1428571428571423</v>
      </c>
      <c r="I2">
        <f>CORREL(D2:D26,G2:G26)</f>
        <v>0.94623485838187704</v>
      </c>
      <c r="J2">
        <f>CORREL(E2:E26, G2:G26)</f>
        <v>0.95745537036476214</v>
      </c>
      <c r="K2">
        <f>E2/D2</f>
        <v>1.4285714285714286</v>
      </c>
    </row>
    <row r="3" spans="1:11" ht="15.75" customHeight="1" x14ac:dyDescent="0.3">
      <c r="A3" s="3">
        <v>102</v>
      </c>
      <c r="B3" s="3" t="s">
        <v>9</v>
      </c>
      <c r="C3" s="3" t="s">
        <v>10</v>
      </c>
      <c r="D3" s="3">
        <v>40</v>
      </c>
      <c r="E3" s="3">
        <v>65</v>
      </c>
      <c r="F3" s="3">
        <v>90</v>
      </c>
      <c r="G3" s="3">
        <v>5</v>
      </c>
      <c r="H3">
        <f t="shared" ref="H3:H26" si="0">F3*G3/D3</f>
        <v>11.25</v>
      </c>
      <c r="I3">
        <f t="shared" ref="I3:I6" si="1">CORREL(D3:D27,G3:G27)</f>
        <v>0.9500383795186268</v>
      </c>
      <c r="J3">
        <f t="shared" ref="J3:J6" si="2">CORREL(E3:E27, G3:G27)</f>
        <v>0.96296725814652862</v>
      </c>
      <c r="K3">
        <f t="shared" ref="K3:K26" si="3">E3/D3</f>
        <v>1.625</v>
      </c>
    </row>
    <row r="4" spans="1:11" ht="15.75" customHeight="1" x14ac:dyDescent="0.3">
      <c r="A4" s="2">
        <v>103</v>
      </c>
      <c r="B4" s="2" t="s">
        <v>11</v>
      </c>
      <c r="C4" s="2" t="s">
        <v>12</v>
      </c>
      <c r="D4" s="2">
        <v>30</v>
      </c>
      <c r="E4" s="2">
        <v>40</v>
      </c>
      <c r="F4" s="2">
        <v>70</v>
      </c>
      <c r="G4" s="2">
        <v>3</v>
      </c>
      <c r="H4">
        <f t="shared" si="0"/>
        <v>7</v>
      </c>
      <c r="I4">
        <f t="shared" si="1"/>
        <v>0.95994673758060767</v>
      </c>
      <c r="J4">
        <f t="shared" si="2"/>
        <v>0.9693398194057925</v>
      </c>
      <c r="K4">
        <f t="shared" si="3"/>
        <v>1.3333333333333333</v>
      </c>
    </row>
    <row r="5" spans="1:11" ht="15.75" customHeight="1" x14ac:dyDescent="0.3">
      <c r="A5" s="3">
        <v>104</v>
      </c>
      <c r="B5" s="3" t="s">
        <v>13</v>
      </c>
      <c r="C5" s="3" t="s">
        <v>14</v>
      </c>
      <c r="D5" s="3">
        <v>45</v>
      </c>
      <c r="E5" s="3">
        <v>75</v>
      </c>
      <c r="F5" s="3">
        <v>95</v>
      </c>
      <c r="G5" s="3">
        <v>5</v>
      </c>
      <c r="H5">
        <f t="shared" si="0"/>
        <v>10.555555555555555</v>
      </c>
      <c r="I5">
        <f t="shared" si="1"/>
        <v>0.9594972957826956</v>
      </c>
      <c r="J5">
        <f t="shared" si="2"/>
        <v>0.96926959181259686</v>
      </c>
      <c r="K5">
        <f t="shared" si="3"/>
        <v>1.6666666666666667</v>
      </c>
    </row>
    <row r="6" spans="1:11" ht="15.75" customHeight="1" x14ac:dyDescent="0.3">
      <c r="A6" s="2">
        <v>105</v>
      </c>
      <c r="B6" s="2" t="s">
        <v>15</v>
      </c>
      <c r="C6" s="2" t="s">
        <v>16</v>
      </c>
      <c r="D6" s="2">
        <v>25</v>
      </c>
      <c r="E6" s="2">
        <v>30</v>
      </c>
      <c r="F6" s="2">
        <v>60</v>
      </c>
      <c r="G6" s="2">
        <v>2</v>
      </c>
      <c r="H6">
        <f t="shared" si="0"/>
        <v>4.8</v>
      </c>
      <c r="I6">
        <f t="shared" si="1"/>
        <v>0.95741434464986463</v>
      </c>
      <c r="J6">
        <f t="shared" si="2"/>
        <v>0.96744335123743885</v>
      </c>
      <c r="K6">
        <f t="shared" si="3"/>
        <v>1.2</v>
      </c>
    </row>
    <row r="7" spans="1:11" ht="15.75" customHeight="1" x14ac:dyDescent="0.3">
      <c r="A7" s="3">
        <v>106</v>
      </c>
      <c r="B7" s="3" t="s">
        <v>17</v>
      </c>
      <c r="C7" s="3" t="s">
        <v>8</v>
      </c>
      <c r="D7" s="3">
        <v>38</v>
      </c>
      <c r="E7" s="3">
        <v>58</v>
      </c>
      <c r="F7" s="3">
        <v>85</v>
      </c>
      <c r="G7" s="3">
        <v>4</v>
      </c>
      <c r="H7">
        <f t="shared" si="0"/>
        <v>8.9473684210526319</v>
      </c>
      <c r="I7">
        <f>CORREL(D7:D31,G7:G31)</f>
        <v>0.95116888116078724</v>
      </c>
      <c r="J7">
        <f>CORREL(E7:E31, G7:G31)</f>
        <v>0.96334019074793764</v>
      </c>
      <c r="K7">
        <f t="shared" si="3"/>
        <v>1.5263157894736843</v>
      </c>
    </row>
    <row r="8" spans="1:11" ht="15.75" customHeight="1" x14ac:dyDescent="0.3">
      <c r="A8" s="2">
        <v>107</v>
      </c>
      <c r="B8" s="2" t="s">
        <v>18</v>
      </c>
      <c r="C8" s="2" t="s">
        <v>14</v>
      </c>
      <c r="D8" s="2">
        <v>50</v>
      </c>
      <c r="E8" s="2">
        <v>80</v>
      </c>
      <c r="F8" s="2">
        <v>100</v>
      </c>
      <c r="G8" s="2">
        <v>5</v>
      </c>
      <c r="H8">
        <f t="shared" si="0"/>
        <v>10</v>
      </c>
      <c r="I8">
        <f>CORREL(D8:D32,G8:G32)</f>
        <v>0.95132991429977309</v>
      </c>
      <c r="J8">
        <f>CORREL(E8:E32, G8:G32)</f>
        <v>0.9635284698770018</v>
      </c>
      <c r="K8">
        <f t="shared" si="3"/>
        <v>1.6</v>
      </c>
    </row>
    <row r="9" spans="1:11" ht="15.75" customHeight="1" x14ac:dyDescent="0.3">
      <c r="A9" s="3">
        <v>108</v>
      </c>
      <c r="B9" s="3" t="s">
        <v>19</v>
      </c>
      <c r="C9" s="3" t="s">
        <v>12</v>
      </c>
      <c r="D9" s="3">
        <v>28</v>
      </c>
      <c r="E9" s="3">
        <v>35</v>
      </c>
      <c r="F9" s="3">
        <v>65</v>
      </c>
      <c r="G9" s="3">
        <v>3</v>
      </c>
      <c r="H9">
        <f t="shared" si="0"/>
        <v>6.9642857142857144</v>
      </c>
      <c r="I9">
        <f>CORREL(D9:D33,G9:G33)</f>
        <v>0.95630337771858576</v>
      </c>
      <c r="J9">
        <f>CORREL(E9:E33, G9:G33)</f>
        <v>0.96227020322665824</v>
      </c>
      <c r="K9">
        <f t="shared" si="3"/>
        <v>1.25</v>
      </c>
    </row>
    <row r="10" spans="1:11" ht="15.75" customHeight="1" x14ac:dyDescent="0.3">
      <c r="A10" s="2">
        <v>109</v>
      </c>
      <c r="B10" s="2" t="s">
        <v>20</v>
      </c>
      <c r="C10" s="2" t="s">
        <v>10</v>
      </c>
      <c r="D10" s="2">
        <v>42</v>
      </c>
      <c r="E10" s="2">
        <v>70</v>
      </c>
      <c r="F10" s="2">
        <v>92</v>
      </c>
      <c r="G10" s="2">
        <v>5</v>
      </c>
      <c r="H10">
        <f t="shared" si="0"/>
        <v>10.952380952380953</v>
      </c>
      <c r="I10">
        <f>CORREL(D10:D34,G10:G34)</f>
        <v>0.9618524679754239</v>
      </c>
      <c r="J10">
        <f>CORREL(E10:E34, G10:G34)</f>
        <v>0.96858983066433579</v>
      </c>
      <c r="K10">
        <f t="shared" si="3"/>
        <v>1.6666666666666667</v>
      </c>
    </row>
    <row r="11" spans="1:11" ht="15.75" customHeight="1" x14ac:dyDescent="0.3">
      <c r="A11" s="3">
        <v>110</v>
      </c>
      <c r="B11" s="3" t="s">
        <v>21</v>
      </c>
      <c r="C11" s="3" t="s">
        <v>8</v>
      </c>
      <c r="D11" s="3">
        <v>37</v>
      </c>
      <c r="E11" s="3">
        <v>55</v>
      </c>
      <c r="F11" s="3">
        <v>83</v>
      </c>
      <c r="G11" s="3">
        <v>4</v>
      </c>
      <c r="H11">
        <f t="shared" si="0"/>
        <v>8.9729729729729737</v>
      </c>
      <c r="I11">
        <f>CORREL(D11:D35,G11:G35)</f>
        <v>0.96677242085498327</v>
      </c>
      <c r="J11">
        <f>CORREL(E11:E35, G11:G35)</f>
        <v>0.9699541778102283</v>
      </c>
      <c r="K11">
        <f t="shared" si="3"/>
        <v>1.4864864864864864</v>
      </c>
    </row>
    <row r="12" spans="1:11" ht="15.75" customHeight="1" x14ac:dyDescent="0.3">
      <c r="A12" s="2">
        <v>111</v>
      </c>
      <c r="B12" s="2" t="s">
        <v>22</v>
      </c>
      <c r="C12" s="2" t="s">
        <v>16</v>
      </c>
      <c r="D12" s="2">
        <v>29</v>
      </c>
      <c r="E12" s="2">
        <v>38</v>
      </c>
      <c r="F12" s="2">
        <v>68</v>
      </c>
      <c r="G12" s="2">
        <v>3</v>
      </c>
      <c r="H12">
        <f t="shared" si="0"/>
        <v>7.0344827586206895</v>
      </c>
      <c r="I12">
        <f>CORREL(D12:D36,G12:G36)</f>
        <v>0.96882135756898924</v>
      </c>
      <c r="J12">
        <f>CORREL(E12:E36, G12:G36)</f>
        <v>0.97315238582775554</v>
      </c>
      <c r="K12">
        <f t="shared" si="3"/>
        <v>1.3103448275862069</v>
      </c>
    </row>
    <row r="13" spans="1:11" ht="15.75" customHeight="1" x14ac:dyDescent="0.3">
      <c r="A13" s="3">
        <v>112</v>
      </c>
      <c r="B13" s="3" t="s">
        <v>23</v>
      </c>
      <c r="C13" s="3" t="s">
        <v>10</v>
      </c>
      <c r="D13" s="3">
        <v>44</v>
      </c>
      <c r="E13" s="3">
        <v>73</v>
      </c>
      <c r="F13" s="3">
        <v>94</v>
      </c>
      <c r="G13" s="3">
        <v>5</v>
      </c>
      <c r="H13">
        <f t="shared" si="0"/>
        <v>10.681818181818182</v>
      </c>
      <c r="I13">
        <f>CORREL(D13:D37,G13:G37)</f>
        <v>0.97420711995664022</v>
      </c>
      <c r="J13">
        <f>CORREL(E13:E37, G13:G37)</f>
        <v>0.97803475176860577</v>
      </c>
      <c r="K13">
        <f t="shared" si="3"/>
        <v>1.6590909090909092</v>
      </c>
    </row>
    <row r="14" spans="1:11" ht="15.75" customHeight="1" x14ac:dyDescent="0.3">
      <c r="A14" s="2">
        <v>113</v>
      </c>
      <c r="B14" s="2" t="s">
        <v>24</v>
      </c>
      <c r="C14" s="2" t="s">
        <v>12</v>
      </c>
      <c r="D14" s="2">
        <v>33</v>
      </c>
      <c r="E14" s="2">
        <v>45</v>
      </c>
      <c r="F14" s="2">
        <v>75</v>
      </c>
      <c r="G14" s="2">
        <v>3</v>
      </c>
      <c r="H14">
        <f t="shared" si="0"/>
        <v>6.8181818181818183</v>
      </c>
      <c r="I14">
        <f>CORREL(D14:D38,G14:G38)</f>
        <v>0.97438497744834907</v>
      </c>
      <c r="J14">
        <f>CORREL(E14:E38, G14:G38)</f>
        <v>0.97755331091033071</v>
      </c>
      <c r="K14">
        <f t="shared" si="3"/>
        <v>1.3636363636363635</v>
      </c>
    </row>
    <row r="15" spans="1:11" ht="15.75" customHeight="1" x14ac:dyDescent="0.3">
      <c r="A15" s="3">
        <v>114</v>
      </c>
      <c r="B15" s="3" t="s">
        <v>25</v>
      </c>
      <c r="C15" s="3" t="s">
        <v>8</v>
      </c>
      <c r="D15" s="3">
        <v>41</v>
      </c>
      <c r="E15" s="3">
        <v>66</v>
      </c>
      <c r="F15" s="3">
        <v>89</v>
      </c>
      <c r="G15" s="3">
        <v>4</v>
      </c>
      <c r="H15">
        <f t="shared" si="0"/>
        <v>8.6829268292682933</v>
      </c>
      <c r="I15">
        <f>CORREL(D15:D39,G15:G39)</f>
        <v>0.97376024145394136</v>
      </c>
      <c r="J15">
        <f>CORREL(E15:E39, G15:G39)</f>
        <v>0.97674638997867957</v>
      </c>
      <c r="K15">
        <f t="shared" si="3"/>
        <v>1.6097560975609757</v>
      </c>
    </row>
    <row r="16" spans="1:11" ht="15.75" customHeight="1" x14ac:dyDescent="0.3">
      <c r="A16" s="2">
        <v>115</v>
      </c>
      <c r="B16" s="2" t="s">
        <v>26</v>
      </c>
      <c r="C16" s="2" t="s">
        <v>14</v>
      </c>
      <c r="D16" s="2">
        <v>48</v>
      </c>
      <c r="E16" s="2">
        <v>78</v>
      </c>
      <c r="F16" s="2">
        <v>98</v>
      </c>
      <c r="G16" s="2">
        <v>5</v>
      </c>
      <c r="H16">
        <f t="shared" si="0"/>
        <v>10.208333333333334</v>
      </c>
      <c r="I16">
        <f>CORREL(D16:D40,G16:G40)</f>
        <v>0.97626807976744834</v>
      </c>
      <c r="J16">
        <f>CORREL(E16:E40, G16:G40)</f>
        <v>0.98035577408808539</v>
      </c>
      <c r="K16">
        <f t="shared" si="3"/>
        <v>1.625</v>
      </c>
    </row>
    <row r="17" spans="1:16" ht="15.75" customHeight="1" x14ac:dyDescent="0.3">
      <c r="A17" s="3">
        <v>116</v>
      </c>
      <c r="B17" s="3" t="s">
        <v>27</v>
      </c>
      <c r="C17" s="3" t="s">
        <v>16</v>
      </c>
      <c r="D17" s="3">
        <v>26</v>
      </c>
      <c r="E17" s="3">
        <v>32</v>
      </c>
      <c r="F17" s="3">
        <v>62</v>
      </c>
      <c r="G17" s="3">
        <v>2</v>
      </c>
      <c r="H17">
        <f t="shared" si="0"/>
        <v>4.7692307692307692</v>
      </c>
      <c r="I17">
        <f>CORREL(D17:D41,G17:G41)</f>
        <v>0.97819949156564834</v>
      </c>
      <c r="J17">
        <f>CORREL(E17:E41, G17:G41)</f>
        <v>0.97815102490093719</v>
      </c>
      <c r="K17">
        <f t="shared" si="3"/>
        <v>1.2307692307692308</v>
      </c>
    </row>
    <row r="18" spans="1:16" ht="15.75" customHeight="1" x14ac:dyDescent="0.3">
      <c r="A18" s="2">
        <v>117</v>
      </c>
      <c r="B18" s="2" t="s">
        <v>28</v>
      </c>
      <c r="C18" s="2" t="s">
        <v>12</v>
      </c>
      <c r="D18" s="2">
        <v>31</v>
      </c>
      <c r="E18" s="2">
        <v>42</v>
      </c>
      <c r="F18" s="2">
        <v>72</v>
      </c>
      <c r="G18" s="2">
        <v>3</v>
      </c>
      <c r="H18">
        <f t="shared" si="0"/>
        <v>6.967741935483871</v>
      </c>
      <c r="I18">
        <f>CORREL(D18:D42,G18:G42)</f>
        <v>0.97182173187904419</v>
      </c>
      <c r="J18">
        <f>CORREL(E18:E42, G18:G42)</f>
        <v>0.97318246247391416</v>
      </c>
      <c r="K18">
        <f t="shared" si="3"/>
        <v>1.3548387096774193</v>
      </c>
    </row>
    <row r="19" spans="1:16" ht="15.75" customHeight="1" x14ac:dyDescent="0.3">
      <c r="A19" s="3">
        <v>118</v>
      </c>
      <c r="B19" s="3" t="s">
        <v>29</v>
      </c>
      <c r="C19" s="3" t="s">
        <v>10</v>
      </c>
      <c r="D19" s="3">
        <v>43</v>
      </c>
      <c r="E19" s="3">
        <v>75</v>
      </c>
      <c r="F19" s="3">
        <v>93</v>
      </c>
      <c r="G19" s="3">
        <v>5</v>
      </c>
      <c r="H19">
        <f t="shared" si="0"/>
        <v>10.813953488372093</v>
      </c>
      <c r="I19">
        <f>CORREL(D19:D43,G19:G43)</f>
        <v>0.97167260149065393</v>
      </c>
      <c r="J19">
        <f>CORREL(E19:E43, G19:G43)</f>
        <v>0.97297831875670215</v>
      </c>
      <c r="K19">
        <f t="shared" si="3"/>
        <v>1.7441860465116279</v>
      </c>
    </row>
    <row r="20" spans="1:16" ht="15.75" customHeight="1" x14ac:dyDescent="0.3">
      <c r="A20" s="2">
        <v>119</v>
      </c>
      <c r="B20" s="2" t="s">
        <v>30</v>
      </c>
      <c r="C20" s="2" t="s">
        <v>14</v>
      </c>
      <c r="D20" s="2">
        <v>39</v>
      </c>
      <c r="E20" s="2">
        <v>60</v>
      </c>
      <c r="F20" s="2">
        <v>87</v>
      </c>
      <c r="G20" s="2">
        <v>4</v>
      </c>
      <c r="H20">
        <f t="shared" si="0"/>
        <v>8.9230769230769234</v>
      </c>
      <c r="I20">
        <f>CORREL(D20:D44,G20:G44)</f>
        <v>0.97657738309148767</v>
      </c>
      <c r="J20">
        <f>CORREL(E20:E44, G20:G44)</f>
        <v>0.96800914233982116</v>
      </c>
      <c r="K20">
        <f t="shared" si="3"/>
        <v>1.5384615384615385</v>
      </c>
    </row>
    <row r="21" spans="1:16" ht="15.75" customHeight="1" x14ac:dyDescent="0.3">
      <c r="A21" s="3">
        <v>120</v>
      </c>
      <c r="B21" s="3" t="s">
        <v>31</v>
      </c>
      <c r="C21" s="3" t="s">
        <v>8</v>
      </c>
      <c r="D21" s="3">
        <v>36</v>
      </c>
      <c r="E21" s="3">
        <v>52</v>
      </c>
      <c r="F21" s="3">
        <v>78</v>
      </c>
      <c r="G21" s="3">
        <v>4</v>
      </c>
      <c r="H21">
        <f t="shared" si="0"/>
        <v>8.6666666666666661</v>
      </c>
      <c r="I21">
        <f>CORREL(D21:D45,G21:G45)</f>
        <v>0.97634566781493393</v>
      </c>
      <c r="J21">
        <f>CORREL(E21:E45, G21:G45)</f>
        <v>0.9677745900652136</v>
      </c>
      <c r="K21">
        <f t="shared" si="3"/>
        <v>1.4444444444444444</v>
      </c>
    </row>
    <row r="22" spans="1:16" ht="15.75" customHeight="1" x14ac:dyDescent="0.3">
      <c r="A22" s="2">
        <v>121</v>
      </c>
      <c r="B22" s="2" t="s">
        <v>32</v>
      </c>
      <c r="C22" s="2" t="s">
        <v>16</v>
      </c>
      <c r="D22" s="2">
        <v>27</v>
      </c>
      <c r="E22" s="2">
        <v>34</v>
      </c>
      <c r="F22" s="2">
        <v>64</v>
      </c>
      <c r="G22" s="2">
        <v>2</v>
      </c>
      <c r="H22">
        <f t="shared" si="0"/>
        <v>4.7407407407407405</v>
      </c>
      <c r="I22">
        <f>CORREL(D22:D46,G22:G46)</f>
        <v>0.99562256643285396</v>
      </c>
      <c r="J22">
        <f>CORREL(E22:E46, G22:G46)</f>
        <v>0.99483644276347349</v>
      </c>
      <c r="K22">
        <f t="shared" si="3"/>
        <v>1.2592592592592593</v>
      </c>
    </row>
    <row r="23" spans="1:16" ht="15.75" customHeight="1" x14ac:dyDescent="0.3">
      <c r="A23" s="3">
        <v>122</v>
      </c>
      <c r="B23" s="3" t="s">
        <v>33</v>
      </c>
      <c r="C23" s="3" t="s">
        <v>12</v>
      </c>
      <c r="D23" s="3">
        <v>32</v>
      </c>
      <c r="E23" s="3">
        <v>44</v>
      </c>
      <c r="F23" s="3">
        <v>74</v>
      </c>
      <c r="G23" s="3">
        <v>3</v>
      </c>
      <c r="H23">
        <f t="shared" si="0"/>
        <v>6.9375</v>
      </c>
      <c r="I23">
        <f>CORREL(D23:D47,G23:G47)</f>
        <v>0.99321105524990805</v>
      </c>
      <c r="J23">
        <f>CORREL(E23:E47, G23:G47)</f>
        <v>0.99515266171379668</v>
      </c>
      <c r="K23">
        <f t="shared" si="3"/>
        <v>1.375</v>
      </c>
    </row>
    <row r="24" spans="1:16" ht="15.75" customHeight="1" x14ac:dyDescent="0.3">
      <c r="A24" s="2">
        <v>123</v>
      </c>
      <c r="B24" s="2" t="s">
        <v>34</v>
      </c>
      <c r="C24" s="2" t="s">
        <v>10</v>
      </c>
      <c r="D24" s="2">
        <v>46</v>
      </c>
      <c r="E24" s="2">
        <v>77</v>
      </c>
      <c r="F24" s="2">
        <v>96</v>
      </c>
      <c r="G24" s="2">
        <v>5</v>
      </c>
      <c r="H24">
        <f t="shared" si="0"/>
        <v>10.434782608695652</v>
      </c>
      <c r="I24">
        <f>CORREL(D24:D48,G24:G48)</f>
        <v>0.99760860558452769</v>
      </c>
      <c r="J24">
        <f>CORREL(E24:E48, G24:G48)</f>
        <v>0.9983374884595827</v>
      </c>
      <c r="K24">
        <f t="shared" si="3"/>
        <v>1.673913043478261</v>
      </c>
    </row>
    <row r="25" spans="1:16" ht="15.75" customHeight="1" x14ac:dyDescent="0.3">
      <c r="A25" s="3">
        <v>124</v>
      </c>
      <c r="B25" s="3" t="s">
        <v>35</v>
      </c>
      <c r="C25" s="3" t="s">
        <v>8</v>
      </c>
      <c r="D25" s="3">
        <v>34</v>
      </c>
      <c r="E25" s="3">
        <v>48</v>
      </c>
      <c r="F25" s="3">
        <v>76</v>
      </c>
      <c r="G25" s="3">
        <v>3</v>
      </c>
      <c r="H25">
        <f t="shared" si="0"/>
        <v>6.7058823529411766</v>
      </c>
      <c r="I25">
        <f>CORREL(D25:D49,G25:G49)</f>
        <v>1</v>
      </c>
      <c r="J25">
        <f>CORREL(E25:E49, G25:G49)</f>
        <v>1</v>
      </c>
      <c r="K25">
        <f t="shared" si="3"/>
        <v>1.411764705882353</v>
      </c>
    </row>
    <row r="26" spans="1:16" ht="15.75" customHeight="1" x14ac:dyDescent="0.3">
      <c r="A26" s="2">
        <v>125</v>
      </c>
      <c r="B26" s="2" t="s">
        <v>36</v>
      </c>
      <c r="C26" s="2" t="s">
        <v>14</v>
      </c>
      <c r="D26" s="2">
        <v>47</v>
      </c>
      <c r="E26" s="2">
        <v>79</v>
      </c>
      <c r="F26" s="2">
        <v>99</v>
      </c>
      <c r="G26" s="2">
        <v>5</v>
      </c>
      <c r="H26">
        <f t="shared" si="0"/>
        <v>10.531914893617021</v>
      </c>
      <c r="I26" t="e">
        <f>CORREL(D26,G26)</f>
        <v>#DIV/0!</v>
      </c>
      <c r="J26" t="e">
        <f>CORREL(E26:E50, G26:G50)</f>
        <v>#DIV/0!</v>
      </c>
      <c r="K26">
        <f t="shared" si="3"/>
        <v>1.6808510638297873</v>
      </c>
    </row>
    <row r="27" spans="1:16" ht="15.75" customHeight="1" x14ac:dyDescent="0.25">
      <c r="D27">
        <f>AVERAGE(D2:D26)</f>
        <v>37.04</v>
      </c>
      <c r="K27">
        <f>MAX(K1:K26)</f>
        <v>1.7441860465116279</v>
      </c>
    </row>
    <row r="29" spans="1:16" ht="15.75" customHeight="1" x14ac:dyDescent="0.25">
      <c r="K29" t="str">
        <f>INDEX(B2:B26, MATCH(MAX(K2:K26), K2:K26, 0))</f>
        <v>Arjun</v>
      </c>
    </row>
    <row r="31" spans="1:16" ht="15.75" customHeight="1" x14ac:dyDescent="0.25">
      <c r="A31" s="8" t="s">
        <v>44</v>
      </c>
      <c r="B31" s="8"/>
      <c r="C31" s="8"/>
      <c r="D31" s="8"/>
      <c r="E31" s="8"/>
      <c r="F31" s="8"/>
      <c r="G31" s="8"/>
      <c r="K31" s="8" t="s">
        <v>47</v>
      </c>
      <c r="L31" s="8"/>
      <c r="M31" s="8"/>
      <c r="N31" s="8"/>
      <c r="O31" s="8"/>
      <c r="P31" s="8"/>
    </row>
  </sheetData>
  <mergeCells count="2">
    <mergeCell ref="A31:G31"/>
    <mergeCell ref="K31:P3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G30"/>
  <sheetViews>
    <sheetView workbookViewId="0">
      <selection sqref="A1:G26"/>
    </sheetView>
  </sheetViews>
  <sheetFormatPr defaultRowHeight="13.2" x14ac:dyDescent="0.25"/>
  <cols>
    <col min="1" max="1" width="12.6640625" bestFit="1" customWidth="1"/>
    <col min="2" max="2" width="7.88671875" bestFit="1" customWidth="1"/>
    <col min="3" max="3" width="11.6640625" bestFit="1" customWidth="1"/>
    <col min="4" max="4" width="14.44140625" bestFit="1" customWidth="1"/>
    <col min="5" max="5" width="16.6640625" bestFit="1" customWidth="1"/>
    <col min="6" max="6" width="17.88671875" bestFit="1" customWidth="1"/>
    <col min="7" max="7" width="19.33203125" bestFit="1" customWidth="1"/>
  </cols>
  <sheetData>
    <row r="1" spans="1:7" ht="14.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4.4" hidden="1" x14ac:dyDescent="0.3">
      <c r="A2" s="2">
        <v>101</v>
      </c>
      <c r="B2" s="2" t="s">
        <v>7</v>
      </c>
      <c r="C2" s="2" t="s">
        <v>8</v>
      </c>
      <c r="D2" s="2">
        <v>35</v>
      </c>
      <c r="E2" s="2">
        <v>50</v>
      </c>
      <c r="F2" s="2">
        <v>80</v>
      </c>
      <c r="G2" s="2">
        <v>4</v>
      </c>
    </row>
    <row r="3" spans="1:7" ht="14.4" hidden="1" x14ac:dyDescent="0.3">
      <c r="A3" s="3">
        <v>102</v>
      </c>
      <c r="B3" s="3" t="s">
        <v>9</v>
      </c>
      <c r="C3" s="3" t="s">
        <v>10</v>
      </c>
      <c r="D3" s="3">
        <v>40</v>
      </c>
      <c r="E3" s="3">
        <v>65</v>
      </c>
      <c r="F3" s="3">
        <v>90</v>
      </c>
      <c r="G3" s="3">
        <v>5</v>
      </c>
    </row>
    <row r="4" spans="1:7" ht="14.4" hidden="1" x14ac:dyDescent="0.3">
      <c r="A4" s="2">
        <v>103</v>
      </c>
      <c r="B4" s="2" t="s">
        <v>11</v>
      </c>
      <c r="C4" s="2" t="s">
        <v>12</v>
      </c>
      <c r="D4" s="2">
        <v>30</v>
      </c>
      <c r="E4" s="2">
        <v>40</v>
      </c>
      <c r="F4" s="2">
        <v>70</v>
      </c>
      <c r="G4" s="2">
        <v>3</v>
      </c>
    </row>
    <row r="5" spans="1:7" ht="14.4" x14ac:dyDescent="0.3">
      <c r="A5" s="3">
        <v>104</v>
      </c>
      <c r="B5" s="3" t="s">
        <v>13</v>
      </c>
      <c r="C5" s="3" t="s">
        <v>14</v>
      </c>
      <c r="D5" s="3">
        <v>45</v>
      </c>
      <c r="E5" s="3">
        <v>75</v>
      </c>
      <c r="F5" s="3">
        <v>95</v>
      </c>
      <c r="G5" s="3">
        <v>5</v>
      </c>
    </row>
    <row r="6" spans="1:7" ht="14.4" hidden="1" x14ac:dyDescent="0.3">
      <c r="A6" s="2">
        <v>105</v>
      </c>
      <c r="B6" s="2" t="s">
        <v>15</v>
      </c>
      <c r="C6" s="2" t="s">
        <v>16</v>
      </c>
      <c r="D6" s="2">
        <v>25</v>
      </c>
      <c r="E6" s="2">
        <v>30</v>
      </c>
      <c r="F6" s="2">
        <v>60</v>
      </c>
      <c r="G6" s="2">
        <v>2</v>
      </c>
    </row>
    <row r="7" spans="1:7" ht="14.4" hidden="1" x14ac:dyDescent="0.3">
      <c r="A7" s="3">
        <v>106</v>
      </c>
      <c r="B7" s="3" t="s">
        <v>17</v>
      </c>
      <c r="C7" s="3" t="s">
        <v>8</v>
      </c>
      <c r="D7" s="3">
        <v>38</v>
      </c>
      <c r="E7" s="3">
        <v>58</v>
      </c>
      <c r="F7" s="3">
        <v>85</v>
      </c>
      <c r="G7" s="3">
        <v>4</v>
      </c>
    </row>
    <row r="8" spans="1:7" ht="14.4" x14ac:dyDescent="0.3">
      <c r="A8" s="2">
        <v>107</v>
      </c>
      <c r="B8" s="2" t="s">
        <v>18</v>
      </c>
      <c r="C8" s="2" t="s">
        <v>14</v>
      </c>
      <c r="D8" s="2">
        <v>50</v>
      </c>
      <c r="E8" s="2">
        <v>80</v>
      </c>
      <c r="F8" s="2">
        <v>100</v>
      </c>
      <c r="G8" s="2">
        <v>5</v>
      </c>
    </row>
    <row r="9" spans="1:7" ht="14.4" hidden="1" x14ac:dyDescent="0.3">
      <c r="A9" s="3">
        <v>108</v>
      </c>
      <c r="B9" s="3" t="s">
        <v>19</v>
      </c>
      <c r="C9" s="3" t="s">
        <v>12</v>
      </c>
      <c r="D9" s="3">
        <v>28</v>
      </c>
      <c r="E9" s="3">
        <v>35</v>
      </c>
      <c r="F9" s="3">
        <v>65</v>
      </c>
      <c r="G9" s="3">
        <v>3</v>
      </c>
    </row>
    <row r="10" spans="1:7" ht="14.4" hidden="1" x14ac:dyDescent="0.3">
      <c r="A10" s="2">
        <v>109</v>
      </c>
      <c r="B10" s="2" t="s">
        <v>20</v>
      </c>
      <c r="C10" s="2" t="s">
        <v>10</v>
      </c>
      <c r="D10" s="2">
        <v>42</v>
      </c>
      <c r="E10" s="2">
        <v>70</v>
      </c>
      <c r="F10" s="2">
        <v>92</v>
      </c>
      <c r="G10" s="2">
        <v>5</v>
      </c>
    </row>
    <row r="11" spans="1:7" ht="14.4" hidden="1" x14ac:dyDescent="0.3">
      <c r="A11" s="3">
        <v>110</v>
      </c>
      <c r="B11" s="3" t="s">
        <v>21</v>
      </c>
      <c r="C11" s="3" t="s">
        <v>8</v>
      </c>
      <c r="D11" s="3">
        <v>37</v>
      </c>
      <c r="E11" s="3">
        <v>55</v>
      </c>
      <c r="F11" s="3">
        <v>83</v>
      </c>
      <c r="G11" s="3">
        <v>4</v>
      </c>
    </row>
    <row r="12" spans="1:7" ht="14.4" hidden="1" x14ac:dyDescent="0.3">
      <c r="A12" s="2">
        <v>111</v>
      </c>
      <c r="B12" s="2" t="s">
        <v>22</v>
      </c>
      <c r="C12" s="2" t="s">
        <v>16</v>
      </c>
      <c r="D12" s="2">
        <v>29</v>
      </c>
      <c r="E12" s="2">
        <v>38</v>
      </c>
      <c r="F12" s="2">
        <v>68</v>
      </c>
      <c r="G12" s="2">
        <v>3</v>
      </c>
    </row>
    <row r="13" spans="1:7" ht="14.4" hidden="1" x14ac:dyDescent="0.3">
      <c r="A13" s="3">
        <v>112</v>
      </c>
      <c r="B13" s="3" t="s">
        <v>23</v>
      </c>
      <c r="C13" s="3" t="s">
        <v>10</v>
      </c>
      <c r="D13" s="3">
        <v>44</v>
      </c>
      <c r="E13" s="3">
        <v>73</v>
      </c>
      <c r="F13" s="3">
        <v>94</v>
      </c>
      <c r="G13" s="3">
        <v>5</v>
      </c>
    </row>
    <row r="14" spans="1:7" ht="14.4" hidden="1" x14ac:dyDescent="0.3">
      <c r="A14" s="2">
        <v>113</v>
      </c>
      <c r="B14" s="2" t="s">
        <v>24</v>
      </c>
      <c r="C14" s="2" t="s">
        <v>12</v>
      </c>
      <c r="D14" s="2">
        <v>33</v>
      </c>
      <c r="E14" s="2">
        <v>45</v>
      </c>
      <c r="F14" s="2">
        <v>75</v>
      </c>
      <c r="G14" s="2">
        <v>3</v>
      </c>
    </row>
    <row r="15" spans="1:7" ht="14.4" hidden="1" x14ac:dyDescent="0.3">
      <c r="A15" s="3">
        <v>114</v>
      </c>
      <c r="B15" s="3" t="s">
        <v>25</v>
      </c>
      <c r="C15" s="3" t="s">
        <v>8</v>
      </c>
      <c r="D15" s="3">
        <v>41</v>
      </c>
      <c r="E15" s="3">
        <v>66</v>
      </c>
      <c r="F15" s="3">
        <v>89</v>
      </c>
      <c r="G15" s="3">
        <v>4</v>
      </c>
    </row>
    <row r="16" spans="1:7" ht="14.4" x14ac:dyDescent="0.3">
      <c r="A16" s="2">
        <v>115</v>
      </c>
      <c r="B16" s="2" t="s">
        <v>26</v>
      </c>
      <c r="C16" s="2" t="s">
        <v>14</v>
      </c>
      <c r="D16" s="2">
        <v>48</v>
      </c>
      <c r="E16" s="2">
        <v>78</v>
      </c>
      <c r="F16" s="2">
        <v>98</v>
      </c>
      <c r="G16" s="2">
        <v>5</v>
      </c>
    </row>
    <row r="17" spans="1:7" ht="14.4" hidden="1" x14ac:dyDescent="0.3">
      <c r="A17" s="3">
        <v>116</v>
      </c>
      <c r="B17" s="3" t="s">
        <v>27</v>
      </c>
      <c r="C17" s="3" t="s">
        <v>16</v>
      </c>
      <c r="D17" s="3">
        <v>26</v>
      </c>
      <c r="E17" s="3">
        <v>32</v>
      </c>
      <c r="F17" s="3">
        <v>62</v>
      </c>
      <c r="G17" s="3">
        <v>2</v>
      </c>
    </row>
    <row r="18" spans="1:7" ht="14.4" hidden="1" x14ac:dyDescent="0.3">
      <c r="A18" s="2">
        <v>117</v>
      </c>
      <c r="B18" s="2" t="s">
        <v>28</v>
      </c>
      <c r="C18" s="2" t="s">
        <v>12</v>
      </c>
      <c r="D18" s="2">
        <v>31</v>
      </c>
      <c r="E18" s="2">
        <v>42</v>
      </c>
      <c r="F18" s="2">
        <v>72</v>
      </c>
      <c r="G18" s="2">
        <v>3</v>
      </c>
    </row>
    <row r="19" spans="1:7" ht="14.4" hidden="1" x14ac:dyDescent="0.3">
      <c r="A19" s="3">
        <v>118</v>
      </c>
      <c r="B19" s="3" t="s">
        <v>29</v>
      </c>
      <c r="C19" s="3" t="s">
        <v>10</v>
      </c>
      <c r="D19" s="3">
        <v>43</v>
      </c>
      <c r="E19" s="3">
        <v>75</v>
      </c>
      <c r="F19" s="3">
        <v>93</v>
      </c>
      <c r="G19" s="3">
        <v>5</v>
      </c>
    </row>
    <row r="20" spans="1:7" ht="14.4" hidden="1" x14ac:dyDescent="0.3">
      <c r="A20" s="2">
        <v>119</v>
      </c>
      <c r="B20" s="2" t="s">
        <v>30</v>
      </c>
      <c r="C20" s="2" t="s">
        <v>14</v>
      </c>
      <c r="D20" s="2">
        <v>39</v>
      </c>
      <c r="E20" s="2">
        <v>60</v>
      </c>
      <c r="F20" s="2">
        <v>87</v>
      </c>
      <c r="G20" s="2">
        <v>4</v>
      </c>
    </row>
    <row r="21" spans="1:7" ht="14.4" hidden="1" x14ac:dyDescent="0.3">
      <c r="A21" s="3">
        <v>120</v>
      </c>
      <c r="B21" s="3" t="s">
        <v>31</v>
      </c>
      <c r="C21" s="3" t="s">
        <v>8</v>
      </c>
      <c r="D21" s="3">
        <v>36</v>
      </c>
      <c r="E21" s="3">
        <v>52</v>
      </c>
      <c r="F21" s="3">
        <v>78</v>
      </c>
      <c r="G21" s="3">
        <v>4</v>
      </c>
    </row>
    <row r="22" spans="1:7" ht="14.4" hidden="1" x14ac:dyDescent="0.3">
      <c r="A22" s="2">
        <v>121</v>
      </c>
      <c r="B22" s="2" t="s">
        <v>32</v>
      </c>
      <c r="C22" s="2" t="s">
        <v>16</v>
      </c>
      <c r="D22" s="2">
        <v>27</v>
      </c>
      <c r="E22" s="2">
        <v>34</v>
      </c>
      <c r="F22" s="2">
        <v>64</v>
      </c>
      <c r="G22" s="2">
        <v>2</v>
      </c>
    </row>
    <row r="23" spans="1:7" ht="14.4" hidden="1" x14ac:dyDescent="0.3">
      <c r="A23" s="3">
        <v>122</v>
      </c>
      <c r="B23" s="3" t="s">
        <v>33</v>
      </c>
      <c r="C23" s="3" t="s">
        <v>12</v>
      </c>
      <c r="D23" s="3">
        <v>32</v>
      </c>
      <c r="E23" s="3">
        <v>44</v>
      </c>
      <c r="F23" s="3">
        <v>74</v>
      </c>
      <c r="G23" s="3">
        <v>3</v>
      </c>
    </row>
    <row r="24" spans="1:7" ht="14.4" x14ac:dyDescent="0.3">
      <c r="A24" s="2">
        <v>123</v>
      </c>
      <c r="B24" s="2" t="s">
        <v>34</v>
      </c>
      <c r="C24" s="2" t="s">
        <v>10</v>
      </c>
      <c r="D24" s="2">
        <v>46</v>
      </c>
      <c r="E24" s="2">
        <v>77</v>
      </c>
      <c r="F24" s="2">
        <v>96</v>
      </c>
      <c r="G24" s="2">
        <v>5</v>
      </c>
    </row>
    <row r="25" spans="1:7" ht="14.4" hidden="1" x14ac:dyDescent="0.3">
      <c r="A25" s="3">
        <v>124</v>
      </c>
      <c r="B25" s="3" t="s">
        <v>35</v>
      </c>
      <c r="C25" s="3" t="s">
        <v>8</v>
      </c>
      <c r="D25" s="3">
        <v>34</v>
      </c>
      <c r="E25" s="3">
        <v>48</v>
      </c>
      <c r="F25" s="3">
        <v>76</v>
      </c>
      <c r="G25" s="3">
        <v>3</v>
      </c>
    </row>
    <row r="26" spans="1:7" ht="14.4" x14ac:dyDescent="0.3">
      <c r="A26" s="2">
        <v>125</v>
      </c>
      <c r="B26" s="2" t="s">
        <v>36</v>
      </c>
      <c r="C26" s="2" t="s">
        <v>14</v>
      </c>
      <c r="D26" s="2">
        <v>47</v>
      </c>
      <c r="E26" s="2">
        <v>79</v>
      </c>
      <c r="F26" s="2">
        <v>99</v>
      </c>
      <c r="G26" s="2">
        <v>5</v>
      </c>
    </row>
    <row r="30" spans="1:7" x14ac:dyDescent="0.25">
      <c r="A30" t="s">
        <v>37</v>
      </c>
    </row>
  </sheetData>
  <autoFilter ref="F1:F26" xr:uid="{00000000-0009-0000-0000-000002000000}">
    <filterColumn colId="0">
      <customFilters>
        <customFilter operator="greaterThanOrEqual" val="95"/>
      </customFilters>
    </filterColumn>
  </autoFilter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26"/>
  <sheetViews>
    <sheetView workbookViewId="0">
      <selection activeCell="H1" sqref="H1"/>
    </sheetView>
  </sheetViews>
  <sheetFormatPr defaultRowHeight="13.2" x14ac:dyDescent="0.25"/>
  <cols>
    <col min="1" max="1" width="12.6640625" bestFit="1" customWidth="1"/>
    <col min="2" max="2" width="7.88671875" bestFit="1" customWidth="1"/>
    <col min="3" max="3" width="11.6640625" bestFit="1" customWidth="1"/>
    <col min="4" max="4" width="14.44140625" bestFit="1" customWidth="1"/>
    <col min="5" max="5" width="16.6640625" bestFit="1" customWidth="1"/>
    <col min="6" max="6" width="17.88671875" bestFit="1" customWidth="1"/>
    <col min="7" max="7" width="19.33203125" bestFit="1" customWidth="1"/>
    <col min="8" max="8" width="29.44140625" bestFit="1" customWidth="1"/>
  </cols>
  <sheetData>
    <row r="1" spans="1:8" ht="14.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t="s">
        <v>42</v>
      </c>
    </row>
    <row r="2" spans="1:8" ht="14.4" x14ac:dyDescent="0.3">
      <c r="A2" s="3">
        <v>102</v>
      </c>
      <c r="B2" s="3" t="s">
        <v>9</v>
      </c>
      <c r="C2" s="3" t="s">
        <v>10</v>
      </c>
      <c r="D2" s="3">
        <v>40</v>
      </c>
      <c r="E2" s="3">
        <v>65</v>
      </c>
      <c r="F2" s="3">
        <v>90</v>
      </c>
      <c r="G2" s="3">
        <v>5</v>
      </c>
      <c r="H2">
        <f t="shared" ref="H2:H26" si="0">F2*G2/D2</f>
        <v>11.25</v>
      </c>
    </row>
    <row r="3" spans="1:8" ht="14.4" x14ac:dyDescent="0.3">
      <c r="A3" s="2">
        <v>109</v>
      </c>
      <c r="B3" s="2" t="s">
        <v>20</v>
      </c>
      <c r="C3" s="2" t="s">
        <v>10</v>
      </c>
      <c r="D3" s="2">
        <v>42</v>
      </c>
      <c r="E3" s="2">
        <v>70</v>
      </c>
      <c r="F3" s="2">
        <v>92</v>
      </c>
      <c r="G3" s="2">
        <v>5</v>
      </c>
      <c r="H3">
        <f t="shared" si="0"/>
        <v>10.952380952380953</v>
      </c>
    </row>
    <row r="4" spans="1:8" ht="14.4" x14ac:dyDescent="0.3">
      <c r="A4" s="3">
        <v>118</v>
      </c>
      <c r="B4" s="3" t="s">
        <v>29</v>
      </c>
      <c r="C4" s="3" t="s">
        <v>10</v>
      </c>
      <c r="D4" s="3">
        <v>43</v>
      </c>
      <c r="E4" s="3">
        <v>75</v>
      </c>
      <c r="F4" s="3">
        <v>93</v>
      </c>
      <c r="G4" s="3">
        <v>5</v>
      </c>
      <c r="H4">
        <f t="shared" si="0"/>
        <v>10.813953488372093</v>
      </c>
    </row>
    <row r="5" spans="1:8" ht="14.4" x14ac:dyDescent="0.3">
      <c r="A5" s="3">
        <v>112</v>
      </c>
      <c r="B5" s="3" t="s">
        <v>23</v>
      </c>
      <c r="C5" s="3" t="s">
        <v>10</v>
      </c>
      <c r="D5" s="3">
        <v>44</v>
      </c>
      <c r="E5" s="3">
        <v>73</v>
      </c>
      <c r="F5" s="3">
        <v>94</v>
      </c>
      <c r="G5" s="3">
        <v>5</v>
      </c>
      <c r="H5">
        <f t="shared" si="0"/>
        <v>10.681818181818182</v>
      </c>
    </row>
    <row r="6" spans="1:8" ht="14.4" x14ac:dyDescent="0.3">
      <c r="A6" s="3">
        <v>104</v>
      </c>
      <c r="B6" s="3" t="s">
        <v>13</v>
      </c>
      <c r="C6" s="3" t="s">
        <v>14</v>
      </c>
      <c r="D6" s="3">
        <v>45</v>
      </c>
      <c r="E6" s="3">
        <v>75</v>
      </c>
      <c r="F6" s="3">
        <v>95</v>
      </c>
      <c r="G6" s="3">
        <v>5</v>
      </c>
      <c r="H6">
        <f t="shared" si="0"/>
        <v>10.555555555555555</v>
      </c>
    </row>
    <row r="7" spans="1:8" ht="14.4" x14ac:dyDescent="0.3">
      <c r="A7" s="2">
        <v>125</v>
      </c>
      <c r="B7" s="2" t="s">
        <v>36</v>
      </c>
      <c r="C7" s="2" t="s">
        <v>14</v>
      </c>
      <c r="D7" s="2">
        <v>47</v>
      </c>
      <c r="E7" s="2">
        <v>79</v>
      </c>
      <c r="F7" s="2">
        <v>99</v>
      </c>
      <c r="G7" s="2">
        <v>5</v>
      </c>
      <c r="H7">
        <f t="shared" si="0"/>
        <v>10.531914893617021</v>
      </c>
    </row>
    <row r="8" spans="1:8" ht="14.4" x14ac:dyDescent="0.3">
      <c r="A8" s="2">
        <v>123</v>
      </c>
      <c r="B8" s="2" t="s">
        <v>34</v>
      </c>
      <c r="C8" s="2" t="s">
        <v>10</v>
      </c>
      <c r="D8" s="2">
        <v>46</v>
      </c>
      <c r="E8" s="2">
        <v>77</v>
      </c>
      <c r="F8" s="2">
        <v>96</v>
      </c>
      <c r="G8" s="2">
        <v>5</v>
      </c>
      <c r="H8">
        <f t="shared" si="0"/>
        <v>10.434782608695652</v>
      </c>
    </row>
    <row r="9" spans="1:8" ht="14.4" x14ac:dyDescent="0.3">
      <c r="A9" s="2">
        <v>115</v>
      </c>
      <c r="B9" s="2" t="s">
        <v>26</v>
      </c>
      <c r="C9" s="2" t="s">
        <v>14</v>
      </c>
      <c r="D9" s="2">
        <v>48</v>
      </c>
      <c r="E9" s="2">
        <v>78</v>
      </c>
      <c r="F9" s="2">
        <v>98</v>
      </c>
      <c r="G9" s="2">
        <v>5</v>
      </c>
      <c r="H9">
        <f t="shared" si="0"/>
        <v>10.208333333333334</v>
      </c>
    </row>
    <row r="10" spans="1:8" ht="14.4" x14ac:dyDescent="0.3">
      <c r="A10" s="2">
        <v>107</v>
      </c>
      <c r="B10" s="2" t="s">
        <v>18</v>
      </c>
      <c r="C10" s="2" t="s">
        <v>14</v>
      </c>
      <c r="D10" s="2">
        <v>50</v>
      </c>
      <c r="E10" s="2">
        <v>80</v>
      </c>
      <c r="F10" s="2">
        <v>100</v>
      </c>
      <c r="G10" s="2">
        <v>5</v>
      </c>
      <c r="H10">
        <f t="shared" si="0"/>
        <v>10</v>
      </c>
    </row>
    <row r="11" spans="1:8" ht="14.4" x14ac:dyDescent="0.3">
      <c r="A11" s="2">
        <v>101</v>
      </c>
      <c r="B11" s="2" t="s">
        <v>7</v>
      </c>
      <c r="C11" s="2" t="s">
        <v>8</v>
      </c>
      <c r="D11" s="2">
        <v>35</v>
      </c>
      <c r="E11" s="2">
        <v>50</v>
      </c>
      <c r="F11" s="2">
        <v>80</v>
      </c>
      <c r="G11" s="2">
        <v>4</v>
      </c>
      <c r="H11">
        <f t="shared" si="0"/>
        <v>9.1428571428571423</v>
      </c>
    </row>
    <row r="12" spans="1:8" ht="14.4" x14ac:dyDescent="0.3">
      <c r="A12" s="3">
        <v>110</v>
      </c>
      <c r="B12" s="3" t="s">
        <v>21</v>
      </c>
      <c r="C12" s="3" t="s">
        <v>8</v>
      </c>
      <c r="D12" s="3">
        <v>37</v>
      </c>
      <c r="E12" s="3">
        <v>55</v>
      </c>
      <c r="F12" s="3">
        <v>83</v>
      </c>
      <c r="G12" s="3">
        <v>4</v>
      </c>
      <c r="H12">
        <f t="shared" si="0"/>
        <v>8.9729729729729737</v>
      </c>
    </row>
    <row r="13" spans="1:8" ht="14.4" x14ac:dyDescent="0.3">
      <c r="A13" s="3">
        <v>106</v>
      </c>
      <c r="B13" s="3" t="s">
        <v>17</v>
      </c>
      <c r="C13" s="3" t="s">
        <v>8</v>
      </c>
      <c r="D13" s="3">
        <v>38</v>
      </c>
      <c r="E13" s="3">
        <v>58</v>
      </c>
      <c r="F13" s="3">
        <v>85</v>
      </c>
      <c r="G13" s="3">
        <v>4</v>
      </c>
      <c r="H13">
        <f t="shared" si="0"/>
        <v>8.9473684210526319</v>
      </c>
    </row>
    <row r="14" spans="1:8" ht="14.4" x14ac:dyDescent="0.3">
      <c r="A14" s="2">
        <v>119</v>
      </c>
      <c r="B14" s="2" t="s">
        <v>30</v>
      </c>
      <c r="C14" s="2" t="s">
        <v>14</v>
      </c>
      <c r="D14" s="2">
        <v>39</v>
      </c>
      <c r="E14" s="2">
        <v>60</v>
      </c>
      <c r="F14" s="2">
        <v>87</v>
      </c>
      <c r="G14" s="2">
        <v>4</v>
      </c>
      <c r="H14">
        <f t="shared" si="0"/>
        <v>8.9230769230769234</v>
      </c>
    </row>
    <row r="15" spans="1:8" ht="14.4" x14ac:dyDescent="0.3">
      <c r="A15" s="3">
        <v>114</v>
      </c>
      <c r="B15" s="3" t="s">
        <v>25</v>
      </c>
      <c r="C15" s="3" t="s">
        <v>8</v>
      </c>
      <c r="D15" s="3">
        <v>41</v>
      </c>
      <c r="E15" s="3">
        <v>66</v>
      </c>
      <c r="F15" s="3">
        <v>89</v>
      </c>
      <c r="G15" s="3">
        <v>4</v>
      </c>
      <c r="H15">
        <f t="shared" si="0"/>
        <v>8.6829268292682933</v>
      </c>
    </row>
    <row r="16" spans="1:8" ht="14.4" x14ac:dyDescent="0.3">
      <c r="A16" s="3">
        <v>120</v>
      </c>
      <c r="B16" s="3" t="s">
        <v>31</v>
      </c>
      <c r="C16" s="3" t="s">
        <v>8</v>
      </c>
      <c r="D16" s="3">
        <v>36</v>
      </c>
      <c r="E16" s="3">
        <v>52</v>
      </c>
      <c r="F16" s="3">
        <v>78</v>
      </c>
      <c r="G16" s="3">
        <v>4</v>
      </c>
      <c r="H16">
        <f t="shared" si="0"/>
        <v>8.6666666666666661</v>
      </c>
    </row>
    <row r="17" spans="1:8" ht="14.4" x14ac:dyDescent="0.3">
      <c r="A17" s="2">
        <v>111</v>
      </c>
      <c r="B17" s="2" t="s">
        <v>22</v>
      </c>
      <c r="C17" s="2" t="s">
        <v>16</v>
      </c>
      <c r="D17" s="2">
        <v>29</v>
      </c>
      <c r="E17" s="2">
        <v>38</v>
      </c>
      <c r="F17" s="2">
        <v>68</v>
      </c>
      <c r="G17" s="2">
        <v>3</v>
      </c>
      <c r="H17">
        <f t="shared" si="0"/>
        <v>7.0344827586206895</v>
      </c>
    </row>
    <row r="18" spans="1:8" ht="14.4" x14ac:dyDescent="0.3">
      <c r="A18" s="2">
        <v>103</v>
      </c>
      <c r="B18" s="2" t="s">
        <v>11</v>
      </c>
      <c r="C18" s="2" t="s">
        <v>12</v>
      </c>
      <c r="D18" s="2">
        <v>30</v>
      </c>
      <c r="E18" s="2">
        <v>40</v>
      </c>
      <c r="F18" s="2">
        <v>70</v>
      </c>
      <c r="G18" s="2">
        <v>3</v>
      </c>
      <c r="H18">
        <f t="shared" si="0"/>
        <v>7</v>
      </c>
    </row>
    <row r="19" spans="1:8" ht="14.4" x14ac:dyDescent="0.3">
      <c r="A19" s="2">
        <v>117</v>
      </c>
      <c r="B19" s="2" t="s">
        <v>28</v>
      </c>
      <c r="C19" s="2" t="s">
        <v>12</v>
      </c>
      <c r="D19" s="2">
        <v>31</v>
      </c>
      <c r="E19" s="2">
        <v>42</v>
      </c>
      <c r="F19" s="2">
        <v>72</v>
      </c>
      <c r="G19" s="2">
        <v>3</v>
      </c>
      <c r="H19">
        <f t="shared" si="0"/>
        <v>6.967741935483871</v>
      </c>
    </row>
    <row r="20" spans="1:8" ht="14.4" x14ac:dyDescent="0.3">
      <c r="A20" s="3">
        <v>108</v>
      </c>
      <c r="B20" s="3" t="s">
        <v>19</v>
      </c>
      <c r="C20" s="3" t="s">
        <v>12</v>
      </c>
      <c r="D20" s="3">
        <v>28</v>
      </c>
      <c r="E20" s="3">
        <v>35</v>
      </c>
      <c r="F20" s="3">
        <v>65</v>
      </c>
      <c r="G20" s="3">
        <v>3</v>
      </c>
      <c r="H20">
        <f t="shared" si="0"/>
        <v>6.9642857142857144</v>
      </c>
    </row>
    <row r="21" spans="1:8" ht="14.4" x14ac:dyDescent="0.3">
      <c r="A21" s="3">
        <v>122</v>
      </c>
      <c r="B21" s="3" t="s">
        <v>33</v>
      </c>
      <c r="C21" s="3" t="s">
        <v>12</v>
      </c>
      <c r="D21" s="3">
        <v>32</v>
      </c>
      <c r="E21" s="3">
        <v>44</v>
      </c>
      <c r="F21" s="3">
        <v>74</v>
      </c>
      <c r="G21" s="3">
        <v>3</v>
      </c>
      <c r="H21">
        <f t="shared" si="0"/>
        <v>6.9375</v>
      </c>
    </row>
    <row r="22" spans="1:8" ht="14.4" x14ac:dyDescent="0.3">
      <c r="A22" s="2">
        <v>113</v>
      </c>
      <c r="B22" s="2" t="s">
        <v>24</v>
      </c>
      <c r="C22" s="2" t="s">
        <v>12</v>
      </c>
      <c r="D22" s="2">
        <v>33</v>
      </c>
      <c r="E22" s="2">
        <v>45</v>
      </c>
      <c r="F22" s="2">
        <v>75</v>
      </c>
      <c r="G22" s="2">
        <v>3</v>
      </c>
      <c r="H22">
        <f t="shared" si="0"/>
        <v>6.8181818181818183</v>
      </c>
    </row>
    <row r="23" spans="1:8" ht="14.4" x14ac:dyDescent="0.3">
      <c r="A23" s="3">
        <v>124</v>
      </c>
      <c r="B23" s="3" t="s">
        <v>35</v>
      </c>
      <c r="C23" s="3" t="s">
        <v>8</v>
      </c>
      <c r="D23" s="3">
        <v>34</v>
      </c>
      <c r="E23" s="3">
        <v>48</v>
      </c>
      <c r="F23" s="3">
        <v>76</v>
      </c>
      <c r="G23" s="3">
        <v>3</v>
      </c>
      <c r="H23">
        <f t="shared" si="0"/>
        <v>6.7058823529411766</v>
      </c>
    </row>
    <row r="24" spans="1:8" ht="14.4" x14ac:dyDescent="0.3">
      <c r="A24" s="2">
        <v>105</v>
      </c>
      <c r="B24" s="2" t="s">
        <v>15</v>
      </c>
      <c r="C24" s="2" t="s">
        <v>16</v>
      </c>
      <c r="D24" s="2">
        <v>25</v>
      </c>
      <c r="E24" s="2">
        <v>30</v>
      </c>
      <c r="F24" s="2">
        <v>60</v>
      </c>
      <c r="G24" s="2">
        <v>2</v>
      </c>
      <c r="H24">
        <f t="shared" si="0"/>
        <v>4.8</v>
      </c>
    </row>
    <row r="25" spans="1:8" ht="14.4" x14ac:dyDescent="0.3">
      <c r="A25" s="3">
        <v>116</v>
      </c>
      <c r="B25" s="3" t="s">
        <v>27</v>
      </c>
      <c r="C25" s="3" t="s">
        <v>16</v>
      </c>
      <c r="D25" s="3">
        <v>26</v>
      </c>
      <c r="E25" s="3">
        <v>32</v>
      </c>
      <c r="F25" s="3">
        <v>62</v>
      </c>
      <c r="G25" s="3">
        <v>2</v>
      </c>
      <c r="H25">
        <f t="shared" si="0"/>
        <v>4.7692307692307692</v>
      </c>
    </row>
    <row r="26" spans="1:8" ht="14.4" x14ac:dyDescent="0.3">
      <c r="A26" s="2">
        <v>121</v>
      </c>
      <c r="B26" s="2" t="s">
        <v>32</v>
      </c>
      <c r="C26" s="2" t="s">
        <v>16</v>
      </c>
      <c r="D26" s="2">
        <v>27</v>
      </c>
      <c r="E26" s="2">
        <v>34</v>
      </c>
      <c r="F26" s="2">
        <v>64</v>
      </c>
      <c r="G26" s="2">
        <v>2</v>
      </c>
      <c r="H26">
        <f t="shared" si="0"/>
        <v>4.7407407407407405</v>
      </c>
    </row>
  </sheetData>
  <autoFilter ref="H1:H26" xr:uid="{00000000-0009-0000-0000-000003000000}"/>
  <sortState xmlns:xlrd2="http://schemas.microsoft.com/office/spreadsheetml/2017/richdata2" ref="A2:H26">
    <sortCondition descending="1" ref="H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filterMode="1"/>
  <dimension ref="A1:G30"/>
  <sheetViews>
    <sheetView workbookViewId="0">
      <selection activeCell="A30" sqref="A30"/>
    </sheetView>
  </sheetViews>
  <sheetFormatPr defaultRowHeight="13.2" x14ac:dyDescent="0.25"/>
  <cols>
    <col min="1" max="1" width="12.6640625" bestFit="1" customWidth="1"/>
    <col min="2" max="2" width="7.88671875" bestFit="1" customWidth="1"/>
    <col min="3" max="3" width="11.6640625" bestFit="1" customWidth="1"/>
    <col min="4" max="4" width="14.44140625" bestFit="1" customWidth="1"/>
    <col min="5" max="5" width="16.6640625" bestFit="1" customWidth="1"/>
    <col min="6" max="6" width="17.88671875" bestFit="1" customWidth="1"/>
    <col min="7" max="7" width="19.33203125" bestFit="1" customWidth="1"/>
  </cols>
  <sheetData>
    <row r="1" spans="1:7" ht="14.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4.4" hidden="1" x14ac:dyDescent="0.3">
      <c r="A2" s="2">
        <v>101</v>
      </c>
      <c r="B2" s="2" t="s">
        <v>7</v>
      </c>
      <c r="C2" s="2" t="s">
        <v>8</v>
      </c>
      <c r="D2" s="2">
        <v>35</v>
      </c>
      <c r="E2" s="2">
        <v>50</v>
      </c>
      <c r="F2" s="2">
        <v>80</v>
      </c>
      <c r="G2" s="2">
        <v>4</v>
      </c>
    </row>
    <row r="3" spans="1:7" ht="14.4" x14ac:dyDescent="0.3">
      <c r="A3" s="3">
        <v>102</v>
      </c>
      <c r="B3" s="3" t="s">
        <v>9</v>
      </c>
      <c r="C3" s="3" t="s">
        <v>10</v>
      </c>
      <c r="D3" s="3">
        <v>40</v>
      </c>
      <c r="E3" s="3">
        <v>65</v>
      </c>
      <c r="F3" s="3">
        <v>90</v>
      </c>
      <c r="G3" s="3">
        <v>5</v>
      </c>
    </row>
    <row r="4" spans="1:7" ht="14.4" hidden="1" x14ac:dyDescent="0.3">
      <c r="A4" s="2">
        <v>103</v>
      </c>
      <c r="B4" s="2" t="s">
        <v>11</v>
      </c>
      <c r="C4" s="2" t="s">
        <v>12</v>
      </c>
      <c r="D4" s="2">
        <v>30</v>
      </c>
      <c r="E4" s="2">
        <v>40</v>
      </c>
      <c r="F4" s="2">
        <v>70</v>
      </c>
      <c r="G4" s="2">
        <v>3</v>
      </c>
    </row>
    <row r="5" spans="1:7" ht="14.4" x14ac:dyDescent="0.3">
      <c r="A5" s="3">
        <v>104</v>
      </c>
      <c r="B5" s="3" t="s">
        <v>13</v>
      </c>
      <c r="C5" s="3" t="s">
        <v>14</v>
      </c>
      <c r="D5" s="3">
        <v>45</v>
      </c>
      <c r="E5" s="3">
        <v>75</v>
      </c>
      <c r="F5" s="3">
        <v>95</v>
      </c>
      <c r="G5" s="3">
        <v>5</v>
      </c>
    </row>
    <row r="6" spans="1:7" ht="14.4" hidden="1" x14ac:dyDescent="0.3">
      <c r="A6" s="2">
        <v>105</v>
      </c>
      <c r="B6" s="2" t="s">
        <v>15</v>
      </c>
      <c r="C6" s="2" t="s">
        <v>16</v>
      </c>
      <c r="D6" s="2">
        <v>25</v>
      </c>
      <c r="E6" s="2">
        <v>30</v>
      </c>
      <c r="F6" s="2">
        <v>60</v>
      </c>
      <c r="G6" s="2">
        <v>2</v>
      </c>
    </row>
    <row r="7" spans="1:7" ht="14.4" x14ac:dyDescent="0.3">
      <c r="A7" s="3">
        <v>106</v>
      </c>
      <c r="B7" s="3" t="s">
        <v>17</v>
      </c>
      <c r="C7" s="3" t="s">
        <v>8</v>
      </c>
      <c r="D7" s="3">
        <v>38</v>
      </c>
      <c r="E7" s="3">
        <v>58</v>
      </c>
      <c r="F7" s="3">
        <v>85</v>
      </c>
      <c r="G7" s="3">
        <v>4</v>
      </c>
    </row>
    <row r="8" spans="1:7" ht="14.4" x14ac:dyDescent="0.3">
      <c r="A8" s="2">
        <v>107</v>
      </c>
      <c r="B8" s="2" t="s">
        <v>18</v>
      </c>
      <c r="C8" s="2" t="s">
        <v>14</v>
      </c>
      <c r="D8" s="2">
        <v>50</v>
      </c>
      <c r="E8" s="2">
        <v>80</v>
      </c>
      <c r="F8" s="2">
        <v>100</v>
      </c>
      <c r="G8" s="2">
        <v>5</v>
      </c>
    </row>
    <row r="9" spans="1:7" ht="14.4" hidden="1" x14ac:dyDescent="0.3">
      <c r="A9" s="3">
        <v>108</v>
      </c>
      <c r="B9" s="3" t="s">
        <v>19</v>
      </c>
      <c r="C9" s="3" t="s">
        <v>12</v>
      </c>
      <c r="D9" s="3">
        <v>28</v>
      </c>
      <c r="E9" s="3">
        <v>35</v>
      </c>
      <c r="F9" s="3">
        <v>65</v>
      </c>
      <c r="G9" s="3">
        <v>3</v>
      </c>
    </row>
    <row r="10" spans="1:7" ht="14.4" x14ac:dyDescent="0.3">
      <c r="A10" s="2">
        <v>109</v>
      </c>
      <c r="B10" s="2" t="s">
        <v>20</v>
      </c>
      <c r="C10" s="2" t="s">
        <v>10</v>
      </c>
      <c r="D10" s="2">
        <v>42</v>
      </c>
      <c r="E10" s="2">
        <v>70</v>
      </c>
      <c r="F10" s="2">
        <v>92</v>
      </c>
      <c r="G10" s="2">
        <v>5</v>
      </c>
    </row>
    <row r="11" spans="1:7" ht="14.4" hidden="1" x14ac:dyDescent="0.3">
      <c r="A11" s="3">
        <v>110</v>
      </c>
      <c r="B11" s="3" t="s">
        <v>21</v>
      </c>
      <c r="C11" s="3" t="s">
        <v>8</v>
      </c>
      <c r="D11" s="3">
        <v>37</v>
      </c>
      <c r="E11" s="3">
        <v>55</v>
      </c>
      <c r="F11" s="3">
        <v>83</v>
      </c>
      <c r="G11" s="3">
        <v>4</v>
      </c>
    </row>
    <row r="12" spans="1:7" ht="14.4" hidden="1" x14ac:dyDescent="0.3">
      <c r="A12" s="2">
        <v>111</v>
      </c>
      <c r="B12" s="2" t="s">
        <v>22</v>
      </c>
      <c r="C12" s="2" t="s">
        <v>16</v>
      </c>
      <c r="D12" s="2">
        <v>29</v>
      </c>
      <c r="E12" s="2">
        <v>38</v>
      </c>
      <c r="F12" s="2">
        <v>68</v>
      </c>
      <c r="G12" s="2">
        <v>3</v>
      </c>
    </row>
    <row r="13" spans="1:7" ht="14.4" x14ac:dyDescent="0.3">
      <c r="A13" s="3">
        <v>112</v>
      </c>
      <c r="B13" s="3" t="s">
        <v>23</v>
      </c>
      <c r="C13" s="3" t="s">
        <v>10</v>
      </c>
      <c r="D13" s="3">
        <v>44</v>
      </c>
      <c r="E13" s="3">
        <v>73</v>
      </c>
      <c r="F13" s="3">
        <v>94</v>
      </c>
      <c r="G13" s="3">
        <v>5</v>
      </c>
    </row>
    <row r="14" spans="1:7" ht="14.4" hidden="1" x14ac:dyDescent="0.3">
      <c r="A14" s="2">
        <v>113</v>
      </c>
      <c r="B14" s="2" t="s">
        <v>24</v>
      </c>
      <c r="C14" s="2" t="s">
        <v>12</v>
      </c>
      <c r="D14" s="2">
        <v>33</v>
      </c>
      <c r="E14" s="2">
        <v>45</v>
      </c>
      <c r="F14" s="2">
        <v>75</v>
      </c>
      <c r="G14" s="2">
        <v>3</v>
      </c>
    </row>
    <row r="15" spans="1:7" ht="14.4" x14ac:dyDescent="0.3">
      <c r="A15" s="3">
        <v>114</v>
      </c>
      <c r="B15" s="3" t="s">
        <v>25</v>
      </c>
      <c r="C15" s="3" t="s">
        <v>8</v>
      </c>
      <c r="D15" s="3">
        <v>41</v>
      </c>
      <c r="E15" s="3">
        <v>66</v>
      </c>
      <c r="F15" s="3">
        <v>89</v>
      </c>
      <c r="G15" s="3">
        <v>4</v>
      </c>
    </row>
    <row r="16" spans="1:7" ht="14.4" x14ac:dyDescent="0.3">
      <c r="A16" s="2">
        <v>115</v>
      </c>
      <c r="B16" s="2" t="s">
        <v>26</v>
      </c>
      <c r="C16" s="2" t="s">
        <v>14</v>
      </c>
      <c r="D16" s="2">
        <v>48</v>
      </c>
      <c r="E16" s="2">
        <v>78</v>
      </c>
      <c r="F16" s="2">
        <v>98</v>
      </c>
      <c r="G16" s="2">
        <v>5</v>
      </c>
    </row>
    <row r="17" spans="1:7" ht="14.4" hidden="1" x14ac:dyDescent="0.3">
      <c r="A17" s="3">
        <v>116</v>
      </c>
      <c r="B17" s="3" t="s">
        <v>27</v>
      </c>
      <c r="C17" s="3" t="s">
        <v>16</v>
      </c>
      <c r="D17" s="3">
        <v>26</v>
      </c>
      <c r="E17" s="3">
        <v>32</v>
      </c>
      <c r="F17" s="3">
        <v>62</v>
      </c>
      <c r="G17" s="3">
        <v>2</v>
      </c>
    </row>
    <row r="18" spans="1:7" ht="14.4" hidden="1" x14ac:dyDescent="0.3">
      <c r="A18" s="2">
        <v>117</v>
      </c>
      <c r="B18" s="2" t="s">
        <v>28</v>
      </c>
      <c r="C18" s="2" t="s">
        <v>12</v>
      </c>
      <c r="D18" s="2">
        <v>31</v>
      </c>
      <c r="E18" s="2">
        <v>42</v>
      </c>
      <c r="F18" s="2">
        <v>72</v>
      </c>
      <c r="G18" s="2">
        <v>3</v>
      </c>
    </row>
    <row r="19" spans="1:7" ht="14.4" x14ac:dyDescent="0.3">
      <c r="A19" s="3">
        <v>118</v>
      </c>
      <c r="B19" s="3" t="s">
        <v>29</v>
      </c>
      <c r="C19" s="3" t="s">
        <v>10</v>
      </c>
      <c r="D19" s="3">
        <v>43</v>
      </c>
      <c r="E19" s="3">
        <v>75</v>
      </c>
      <c r="F19" s="3">
        <v>93</v>
      </c>
      <c r="G19" s="3">
        <v>5</v>
      </c>
    </row>
    <row r="20" spans="1:7" ht="14.4" x14ac:dyDescent="0.3">
      <c r="A20" s="2">
        <v>119</v>
      </c>
      <c r="B20" s="2" t="s">
        <v>30</v>
      </c>
      <c r="C20" s="2" t="s">
        <v>14</v>
      </c>
      <c r="D20" s="2">
        <v>39</v>
      </c>
      <c r="E20" s="2">
        <v>60</v>
      </c>
      <c r="F20" s="2">
        <v>87</v>
      </c>
      <c r="G20" s="2">
        <v>4</v>
      </c>
    </row>
    <row r="21" spans="1:7" ht="14.4" hidden="1" x14ac:dyDescent="0.3">
      <c r="A21" s="3">
        <v>120</v>
      </c>
      <c r="B21" s="3" t="s">
        <v>31</v>
      </c>
      <c r="C21" s="3" t="s">
        <v>8</v>
      </c>
      <c r="D21" s="3">
        <v>36</v>
      </c>
      <c r="E21" s="3">
        <v>52</v>
      </c>
      <c r="F21" s="3">
        <v>78</v>
      </c>
      <c r="G21" s="3">
        <v>4</v>
      </c>
    </row>
    <row r="22" spans="1:7" ht="14.4" hidden="1" x14ac:dyDescent="0.3">
      <c r="A22" s="2">
        <v>121</v>
      </c>
      <c r="B22" s="2" t="s">
        <v>32</v>
      </c>
      <c r="C22" s="2" t="s">
        <v>16</v>
      </c>
      <c r="D22" s="2">
        <v>27</v>
      </c>
      <c r="E22" s="2">
        <v>34</v>
      </c>
      <c r="F22" s="2">
        <v>64</v>
      </c>
      <c r="G22" s="2">
        <v>2</v>
      </c>
    </row>
    <row r="23" spans="1:7" ht="14.4" hidden="1" x14ac:dyDescent="0.3">
      <c r="A23" s="3">
        <v>122</v>
      </c>
      <c r="B23" s="3" t="s">
        <v>33</v>
      </c>
      <c r="C23" s="3" t="s">
        <v>12</v>
      </c>
      <c r="D23" s="3">
        <v>32</v>
      </c>
      <c r="E23" s="3">
        <v>44</v>
      </c>
      <c r="F23" s="3">
        <v>74</v>
      </c>
      <c r="G23" s="3">
        <v>3</v>
      </c>
    </row>
    <row r="24" spans="1:7" ht="14.4" x14ac:dyDescent="0.3">
      <c r="A24" s="2">
        <v>123</v>
      </c>
      <c r="B24" s="2" t="s">
        <v>34</v>
      </c>
      <c r="C24" s="2" t="s">
        <v>10</v>
      </c>
      <c r="D24" s="2">
        <v>46</v>
      </c>
      <c r="E24" s="2">
        <v>77</v>
      </c>
      <c r="F24" s="2">
        <v>96</v>
      </c>
      <c r="G24" s="2">
        <v>5</v>
      </c>
    </row>
    <row r="25" spans="1:7" ht="14.4" hidden="1" x14ac:dyDescent="0.3">
      <c r="A25" s="3">
        <v>124</v>
      </c>
      <c r="B25" s="3" t="s">
        <v>35</v>
      </c>
      <c r="C25" s="3" t="s">
        <v>8</v>
      </c>
      <c r="D25" s="3">
        <v>34</v>
      </c>
      <c r="E25" s="3">
        <v>48</v>
      </c>
      <c r="F25" s="3">
        <v>76</v>
      </c>
      <c r="G25" s="3">
        <v>3</v>
      </c>
    </row>
    <row r="26" spans="1:7" ht="14.4" x14ac:dyDescent="0.3">
      <c r="A26" s="2">
        <v>125</v>
      </c>
      <c r="B26" s="2" t="s">
        <v>36</v>
      </c>
      <c r="C26" s="2" t="s">
        <v>14</v>
      </c>
      <c r="D26" s="2">
        <v>47</v>
      </c>
      <c r="E26" s="2">
        <v>79</v>
      </c>
      <c r="F26" s="2">
        <v>99</v>
      </c>
      <c r="G26" s="2">
        <v>5</v>
      </c>
    </row>
    <row r="30" spans="1:7" x14ac:dyDescent="0.25">
      <c r="A30" t="s">
        <v>45</v>
      </c>
    </row>
  </sheetData>
  <autoFilter ref="A1:G26" xr:uid="{00000000-0009-0000-0000-000004000000}">
    <filterColumn colId="3">
      <customFilters>
        <customFilter operator="greaterThan" val="37.04"/>
      </customFilters>
    </filterColumn>
    <filterColumn colId="6">
      <filters>
        <filter val="4"/>
        <filter val="5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Sheet3</vt:lpstr>
      <vt:lpstr>Sheet1</vt:lpstr>
      <vt:lpstr>Sheet2</vt:lpstr>
      <vt:lpstr>Sheet4</vt:lpstr>
      <vt:lpstr>Sheet5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Mayank</dc:creator>
  <cp:lastModifiedBy>Mayank Kumar</cp:lastModifiedBy>
  <dcterms:created xsi:type="dcterms:W3CDTF">2025-10-01T11:36:55Z</dcterms:created>
  <dcterms:modified xsi:type="dcterms:W3CDTF">2025-10-01T11:36:55Z</dcterms:modified>
</cp:coreProperties>
</file>