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/src/camino-planner/doc/"/>
    </mc:Choice>
  </mc:AlternateContent>
  <xr:revisionPtr revIDLastSave="0" documentId="13_ncr:1_{BF452CE3-F081-9A45-AAAB-C4071CC2A6FF}" xr6:coauthVersionLast="47" xr6:coauthVersionMax="47" xr10:uidLastSave="{00000000-0000-0000-0000-000000000000}"/>
  <bookViews>
    <workbookView xWindow="24280" yWindow="12600" windowWidth="28040" windowHeight="17440" xr2:uid="{3B1FC4CF-DE9B-014D-82EA-AF9F52C883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1" l="1"/>
  <c r="T30" i="1"/>
  <c r="S30" i="1"/>
  <c r="R30" i="1"/>
  <c r="Q30" i="1"/>
  <c r="P30" i="1"/>
  <c r="N30" i="1"/>
  <c r="M30" i="1"/>
  <c r="L30" i="1"/>
  <c r="K30" i="1"/>
  <c r="J30" i="1"/>
  <c r="I30" i="1"/>
  <c r="G30" i="1"/>
  <c r="F30" i="1"/>
  <c r="E30" i="1"/>
  <c r="D30" i="1"/>
  <c r="C30" i="1"/>
  <c r="B30" i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N35" i="1"/>
  <c r="U35" i="1" s="1"/>
  <c r="L35" i="1"/>
  <c r="S35" i="1" s="1"/>
  <c r="N33" i="1"/>
  <c r="U33" i="1" s="1"/>
  <c r="I34" i="1"/>
  <c r="P34" i="1" s="1"/>
  <c r="N32" i="1"/>
  <c r="U32" i="1" s="1"/>
  <c r="I31" i="1"/>
  <c r="P31" i="1" s="1"/>
  <c r="I35" i="1"/>
  <c r="P35" i="1" s="1"/>
  <c r="L32" i="1" l="1"/>
  <c r="S32" i="1" s="1"/>
  <c r="I32" i="1"/>
  <c r="P32" i="1" s="1"/>
  <c r="J35" i="1"/>
  <c r="Q35" i="1" s="1"/>
  <c r="J31" i="1"/>
  <c r="Q31" i="1" s="1"/>
  <c r="J32" i="1"/>
  <c r="Q32" i="1" s="1"/>
  <c r="M35" i="1"/>
  <c r="T35" i="1" s="1"/>
  <c r="K31" i="1"/>
  <c r="R31" i="1" s="1"/>
  <c r="M33" i="1"/>
  <c r="T33" i="1" s="1"/>
  <c r="J34" i="1"/>
  <c r="Q34" i="1" s="1"/>
  <c r="N34" i="1"/>
  <c r="U34" i="1" s="1"/>
  <c r="K33" i="1"/>
  <c r="R33" i="1" s="1"/>
  <c r="M32" i="1"/>
  <c r="T32" i="1" s="1"/>
  <c r="K34" i="1"/>
  <c r="R34" i="1" s="1"/>
  <c r="N31" i="1"/>
  <c r="U31" i="1" s="1"/>
  <c r="L33" i="1"/>
  <c r="S33" i="1" s="1"/>
  <c r="J33" i="1"/>
  <c r="Q33" i="1" s="1"/>
  <c r="I33" i="1"/>
  <c r="P33" i="1" s="1"/>
  <c r="M31" i="1"/>
  <c r="T31" i="1" s="1"/>
  <c r="L34" i="1"/>
  <c r="S34" i="1" s="1"/>
  <c r="L31" i="1"/>
  <c r="S31" i="1" s="1"/>
  <c r="M34" i="1"/>
  <c r="T34" i="1" s="1"/>
  <c r="K32" i="1"/>
  <c r="R32" i="1" s="1"/>
  <c r="K35" i="1"/>
  <c r="R35" i="1" s="1"/>
</calcChain>
</file>

<file path=xl/sharedStrings.xml><?xml version="1.0" encoding="utf-8"?>
<sst xmlns="http://schemas.openxmlformats.org/spreadsheetml/2006/main" count="15" uniqueCount="15">
  <si>
    <t>Super Fit</t>
  </si>
  <si>
    <t>Hours</t>
  </si>
  <si>
    <t>Very Fit</t>
  </si>
  <si>
    <t>Fit</t>
  </si>
  <si>
    <t>Normal</t>
  </si>
  <si>
    <t>Very Unfit</t>
  </si>
  <si>
    <t>Corrected Time</t>
  </si>
  <si>
    <t>Suggested Time Range</t>
  </si>
  <si>
    <t>Suggested Distance</t>
  </si>
  <si>
    <t>Target</t>
  </si>
  <si>
    <t>Lower</t>
  </si>
  <si>
    <t>Minimum</t>
  </si>
  <si>
    <t>Upper</t>
  </si>
  <si>
    <t>Maximum</t>
  </si>
  <si>
    <t>Unfit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</si>
</sst>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Super 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2.75</c:v>
                </c:pt>
                <c:pt idx="6">
                  <c:v>3.5</c:v>
                </c:pt>
                <c:pt idx="7">
                  <c:v>4.5</c:v>
                </c:pt>
                <c:pt idx="8">
                  <c:v>5.5</c:v>
                </c:pt>
                <c:pt idx="9">
                  <c:v>6.75</c:v>
                </c:pt>
                <c:pt idx="10">
                  <c:v>7.75</c:v>
                </c:pt>
                <c:pt idx="11">
                  <c:v>8.875</c:v>
                </c:pt>
                <c:pt idx="12">
                  <c:v>10</c:v>
                </c:pt>
                <c:pt idx="13">
                  <c:v>11.25</c:v>
                </c:pt>
                <c:pt idx="14">
                  <c:v>12.5</c:v>
                </c:pt>
                <c:pt idx="15">
                  <c:v>13.5</c:v>
                </c:pt>
                <c:pt idx="16">
                  <c:v>14.5</c:v>
                </c:pt>
                <c:pt idx="17">
                  <c:v>15.75</c:v>
                </c:pt>
                <c:pt idx="18">
                  <c:v>17</c:v>
                </c:pt>
                <c:pt idx="19">
                  <c:v>18.25</c:v>
                </c:pt>
                <c:pt idx="20">
                  <c:v>19.5</c:v>
                </c:pt>
                <c:pt idx="21">
                  <c:v>20.75</c:v>
                </c:pt>
                <c:pt idx="22">
                  <c:v>22</c:v>
                </c:pt>
                <c:pt idx="23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2-8646-812E-3F751F5AFA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Very 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2.25</c:v>
                </c:pt>
                <c:pt idx="4">
                  <c:v>3.25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7.75</c:v>
                </c:pt>
                <c:pt idx="9">
                  <c:v>8.75</c:v>
                </c:pt>
                <c:pt idx="10">
                  <c:v>10</c:v>
                </c:pt>
                <c:pt idx="11">
                  <c:v>11.25</c:v>
                </c:pt>
                <c:pt idx="12">
                  <c:v>12.5</c:v>
                </c:pt>
                <c:pt idx="13">
                  <c:v>13.75</c:v>
                </c:pt>
                <c:pt idx="14">
                  <c:v>15</c:v>
                </c:pt>
                <c:pt idx="15">
                  <c:v>16.25</c:v>
                </c:pt>
                <c:pt idx="16">
                  <c:v>17.5</c:v>
                </c:pt>
                <c:pt idx="17">
                  <c:v>18.25</c:v>
                </c:pt>
                <c:pt idx="18">
                  <c:v>20</c:v>
                </c:pt>
                <c:pt idx="19">
                  <c:v>21.5</c:v>
                </c:pt>
                <c:pt idx="2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2-8646-812E-3F751F5AFA9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0.72499999999999998</c:v>
                </c:pt>
                <c:pt idx="2">
                  <c:v>1.5</c:v>
                </c:pt>
                <c:pt idx="3">
                  <c:v>3</c:v>
                </c:pt>
                <c:pt idx="4">
                  <c:v>4.25</c:v>
                </c:pt>
                <c:pt idx="5">
                  <c:v>5.5</c:v>
                </c:pt>
                <c:pt idx="6">
                  <c:v>7</c:v>
                </c:pt>
                <c:pt idx="7">
                  <c:v>8.5</c:v>
                </c:pt>
                <c:pt idx="8">
                  <c:v>10</c:v>
                </c:pt>
                <c:pt idx="9">
                  <c:v>11.5</c:v>
                </c:pt>
                <c:pt idx="10">
                  <c:v>13.25</c:v>
                </c:pt>
                <c:pt idx="11">
                  <c:v>14.125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22-8646-812E-3F751F5AFA9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3.5</c:v>
                </c:pt>
                <c:pt idx="4">
                  <c:v>5</c:v>
                </c:pt>
                <c:pt idx="5">
                  <c:v>6.25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22-8646-812E-3F751F5AFA9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Unfit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0</c:v>
                </c:pt>
                <c:pt idx="1">
                  <c:v>1.25</c:v>
                </c:pt>
                <c:pt idx="2">
                  <c:v>2.75</c:v>
                </c:pt>
                <c:pt idx="3">
                  <c:v>4.25</c:v>
                </c:pt>
                <c:pt idx="4">
                  <c:v>5.75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22-8646-812E-3F751F5AFA9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Very Unfit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0</c:v>
                </c:pt>
                <c:pt idx="1">
                  <c:v>1.625</c:v>
                </c:pt>
                <c:pt idx="2">
                  <c:v>3.25</c:v>
                </c:pt>
                <c:pt idx="3">
                  <c:v>4.75</c:v>
                </c:pt>
                <c:pt idx="4">
                  <c:v>6.5</c:v>
                </c:pt>
                <c:pt idx="5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22-8646-812E-3F751F5A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32255"/>
        <c:axId val="610033967"/>
      </c:scatterChart>
      <c:valAx>
        <c:axId val="61003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3967"/>
        <c:crosses val="autoZero"/>
        <c:crossBetween val="midCat"/>
      </c:valAx>
      <c:valAx>
        <c:axId val="610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19050</xdr:rowOff>
    </xdr:from>
    <xdr:to>
      <xdr:col>16</xdr:col>
      <xdr:colOff>812800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B79C8-C07D-0363-7C50-CF2ABFCDE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0299-B428-404C-A1DE-44A01B831DBE}">
  <dimension ref="A1:U44"/>
  <sheetViews>
    <sheetView tabSelected="1" topLeftCell="F14" workbookViewId="0">
      <selection activeCell="I39" sqref="I39:U44"/>
    </sheetView>
  </sheetViews>
  <sheetFormatPr baseColWidth="10" defaultRowHeight="16" x14ac:dyDescent="0.2"/>
  <cols>
    <col min="2" max="2" width="10.83203125" style="1"/>
  </cols>
  <sheetData>
    <row r="1" spans="1:7" x14ac:dyDescent="0.2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14</v>
      </c>
      <c r="G1" t="s">
        <v>5</v>
      </c>
    </row>
    <row r="2" spans="1:7" x14ac:dyDescent="0.2">
      <c r="A2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f>A2+1</f>
        <v>1</v>
      </c>
      <c r="B3" s="1">
        <v>0.5</v>
      </c>
      <c r="C3">
        <v>0.625</v>
      </c>
      <c r="D3">
        <v>0.72499999999999998</v>
      </c>
      <c r="E3">
        <v>1</v>
      </c>
      <c r="F3">
        <v>1.25</v>
      </c>
      <c r="G3">
        <v>1.625</v>
      </c>
    </row>
    <row r="4" spans="1:7" x14ac:dyDescent="0.2">
      <c r="A4">
        <f t="shared" ref="A4:A26" si="0">A3+1</f>
        <v>2</v>
      </c>
      <c r="B4" s="1">
        <v>1</v>
      </c>
      <c r="C4">
        <v>1.25</v>
      </c>
      <c r="D4">
        <v>1.5</v>
      </c>
      <c r="E4">
        <v>2</v>
      </c>
      <c r="F4">
        <v>2.75</v>
      </c>
      <c r="G4">
        <v>3.25</v>
      </c>
    </row>
    <row r="5" spans="1:7" x14ac:dyDescent="0.2">
      <c r="A5">
        <f t="shared" si="0"/>
        <v>3</v>
      </c>
      <c r="B5" s="1">
        <v>1.5</v>
      </c>
      <c r="C5">
        <v>2.25</v>
      </c>
      <c r="D5">
        <v>3</v>
      </c>
      <c r="E5">
        <v>3.5</v>
      </c>
      <c r="F5">
        <v>4.25</v>
      </c>
      <c r="G5">
        <v>4.75</v>
      </c>
    </row>
    <row r="6" spans="1:7" x14ac:dyDescent="0.2">
      <c r="A6">
        <f t="shared" si="0"/>
        <v>4</v>
      </c>
      <c r="B6" s="1">
        <v>2</v>
      </c>
      <c r="C6">
        <v>3.25</v>
      </c>
      <c r="D6">
        <v>4.25</v>
      </c>
      <c r="E6">
        <v>5</v>
      </c>
      <c r="F6">
        <v>5.75</v>
      </c>
      <c r="G6">
        <v>6.5</v>
      </c>
    </row>
    <row r="7" spans="1:7" x14ac:dyDescent="0.2">
      <c r="A7">
        <f t="shared" si="0"/>
        <v>5</v>
      </c>
      <c r="B7" s="1">
        <v>2.75</v>
      </c>
      <c r="C7">
        <v>4.5</v>
      </c>
      <c r="D7">
        <v>5.5</v>
      </c>
      <c r="E7">
        <v>6.25</v>
      </c>
      <c r="F7">
        <v>7.5</v>
      </c>
      <c r="G7">
        <v>8.5</v>
      </c>
    </row>
    <row r="8" spans="1:7" x14ac:dyDescent="0.2">
      <c r="A8">
        <f t="shared" si="0"/>
        <v>6</v>
      </c>
      <c r="B8" s="1">
        <v>3.5</v>
      </c>
      <c r="C8">
        <v>5.5</v>
      </c>
      <c r="D8">
        <v>7</v>
      </c>
      <c r="E8">
        <v>8.5</v>
      </c>
      <c r="F8">
        <v>9.5</v>
      </c>
    </row>
    <row r="9" spans="1:7" x14ac:dyDescent="0.2">
      <c r="A9">
        <f t="shared" si="0"/>
        <v>7</v>
      </c>
      <c r="B9" s="1">
        <v>4.5</v>
      </c>
      <c r="C9">
        <v>6.5</v>
      </c>
      <c r="D9">
        <v>8.5</v>
      </c>
      <c r="E9">
        <v>10.5</v>
      </c>
      <c r="F9">
        <v>11.5</v>
      </c>
    </row>
    <row r="10" spans="1:7" x14ac:dyDescent="0.2">
      <c r="A10">
        <f t="shared" si="0"/>
        <v>8</v>
      </c>
      <c r="B10" s="1">
        <v>5.5</v>
      </c>
      <c r="C10">
        <v>7.75</v>
      </c>
      <c r="D10">
        <v>10</v>
      </c>
      <c r="E10">
        <v>12.5</v>
      </c>
    </row>
    <row r="11" spans="1:7" x14ac:dyDescent="0.2">
      <c r="A11">
        <f t="shared" si="0"/>
        <v>9</v>
      </c>
      <c r="B11" s="1">
        <v>6.75</v>
      </c>
      <c r="C11">
        <v>8.75</v>
      </c>
      <c r="D11">
        <v>11.5</v>
      </c>
      <c r="E11">
        <v>14.5</v>
      </c>
    </row>
    <row r="12" spans="1:7" x14ac:dyDescent="0.2">
      <c r="A12">
        <f t="shared" si="0"/>
        <v>10</v>
      </c>
      <c r="B12" s="1">
        <v>7.75</v>
      </c>
      <c r="C12">
        <v>10</v>
      </c>
      <c r="D12">
        <v>13.25</v>
      </c>
    </row>
    <row r="13" spans="1:7" x14ac:dyDescent="0.2">
      <c r="A13">
        <f t="shared" si="0"/>
        <v>11</v>
      </c>
      <c r="B13" s="1">
        <v>8.875</v>
      </c>
      <c r="C13">
        <v>11.25</v>
      </c>
      <c r="D13">
        <v>14.125</v>
      </c>
    </row>
    <row r="14" spans="1:7" x14ac:dyDescent="0.2">
      <c r="A14">
        <f t="shared" si="0"/>
        <v>12</v>
      </c>
      <c r="B14" s="1">
        <v>10</v>
      </c>
      <c r="C14">
        <v>12.5</v>
      </c>
      <c r="D14">
        <v>15</v>
      </c>
    </row>
    <row r="15" spans="1:7" x14ac:dyDescent="0.2">
      <c r="A15">
        <f t="shared" si="0"/>
        <v>13</v>
      </c>
      <c r="B15" s="1">
        <v>11.25</v>
      </c>
      <c r="C15">
        <v>13.75</v>
      </c>
      <c r="D15">
        <v>16.25</v>
      </c>
    </row>
    <row r="16" spans="1:7" x14ac:dyDescent="0.2">
      <c r="A16">
        <f t="shared" si="0"/>
        <v>14</v>
      </c>
      <c r="B16" s="1">
        <v>12.5</v>
      </c>
      <c r="C16">
        <v>15</v>
      </c>
      <c r="D16">
        <v>17.5</v>
      </c>
    </row>
    <row r="17" spans="1:21" x14ac:dyDescent="0.2">
      <c r="A17">
        <f t="shared" si="0"/>
        <v>15</v>
      </c>
      <c r="B17" s="1">
        <v>13.5</v>
      </c>
      <c r="C17">
        <v>16.25</v>
      </c>
    </row>
    <row r="18" spans="1:21" x14ac:dyDescent="0.2">
      <c r="A18">
        <f t="shared" si="0"/>
        <v>16</v>
      </c>
      <c r="B18" s="1">
        <v>14.5</v>
      </c>
      <c r="C18">
        <v>17.5</v>
      </c>
    </row>
    <row r="19" spans="1:21" x14ac:dyDescent="0.2">
      <c r="A19">
        <f t="shared" si="0"/>
        <v>17</v>
      </c>
      <c r="B19" s="1">
        <v>15.75</v>
      </c>
      <c r="C19">
        <v>18.25</v>
      </c>
    </row>
    <row r="20" spans="1:21" x14ac:dyDescent="0.2">
      <c r="A20">
        <f t="shared" si="0"/>
        <v>18</v>
      </c>
      <c r="B20" s="1">
        <v>17</v>
      </c>
      <c r="C20">
        <v>20</v>
      </c>
    </row>
    <row r="21" spans="1:21" x14ac:dyDescent="0.2">
      <c r="A21">
        <f t="shared" si="0"/>
        <v>19</v>
      </c>
      <c r="B21" s="1">
        <v>18.25</v>
      </c>
      <c r="C21">
        <v>21.5</v>
      </c>
    </row>
    <row r="22" spans="1:21" x14ac:dyDescent="0.2">
      <c r="A22">
        <f t="shared" si="0"/>
        <v>20</v>
      </c>
      <c r="B22" s="1">
        <v>19.5</v>
      </c>
      <c r="C22">
        <v>23</v>
      </c>
    </row>
    <row r="23" spans="1:21" x14ac:dyDescent="0.2">
      <c r="A23">
        <f t="shared" si="0"/>
        <v>21</v>
      </c>
      <c r="B23" s="1">
        <v>20.75</v>
      </c>
    </row>
    <row r="24" spans="1:21" x14ac:dyDescent="0.2">
      <c r="A24">
        <f t="shared" si="0"/>
        <v>22</v>
      </c>
      <c r="B24" s="1">
        <v>22</v>
      </c>
    </row>
    <row r="25" spans="1:21" x14ac:dyDescent="0.2">
      <c r="A25">
        <f t="shared" si="0"/>
        <v>23</v>
      </c>
      <c r="B25" s="1">
        <v>23</v>
      </c>
    </row>
    <row r="26" spans="1:21" x14ac:dyDescent="0.2">
      <c r="A26">
        <f t="shared" si="0"/>
        <v>24</v>
      </c>
      <c r="B26" s="1">
        <v>24</v>
      </c>
    </row>
    <row r="29" spans="1:21" x14ac:dyDescent="0.2">
      <c r="B29" t="s">
        <v>7</v>
      </c>
      <c r="I29" t="s">
        <v>6</v>
      </c>
      <c r="P29" t="s">
        <v>8</v>
      </c>
    </row>
    <row r="30" spans="1:21" x14ac:dyDescent="0.2">
      <c r="B30" s="1" t="str">
        <f>B1</f>
        <v>Super Fit</v>
      </c>
      <c r="C30" s="1" t="str">
        <f t="shared" ref="C30:G30" si="1">C1</f>
        <v>Very Fit</v>
      </c>
      <c r="D30" s="1" t="str">
        <f t="shared" si="1"/>
        <v>Fit</v>
      </c>
      <c r="E30" s="1" t="str">
        <f t="shared" si="1"/>
        <v>Normal</v>
      </c>
      <c r="F30" s="1" t="str">
        <f t="shared" si="1"/>
        <v>Unfit</v>
      </c>
      <c r="G30" s="1" t="str">
        <f t="shared" si="1"/>
        <v>Very Unfit</v>
      </c>
      <c r="I30" s="1" t="str">
        <f>B1</f>
        <v>Super Fit</v>
      </c>
      <c r="J30" s="1" t="str">
        <f t="shared" ref="J30:N30" si="2">C1</f>
        <v>Very Fit</v>
      </c>
      <c r="K30" s="1" t="str">
        <f t="shared" si="2"/>
        <v>Fit</v>
      </c>
      <c r="L30" s="1" t="str">
        <f t="shared" si="2"/>
        <v>Normal</v>
      </c>
      <c r="M30" s="1" t="str">
        <f t="shared" si="2"/>
        <v>Unfit</v>
      </c>
      <c r="N30" s="1" t="str">
        <f t="shared" si="2"/>
        <v>Very Unfit</v>
      </c>
      <c r="O30" s="1"/>
      <c r="P30" s="1" t="str">
        <f>B1</f>
        <v>Super Fit</v>
      </c>
      <c r="Q30" s="1" t="str">
        <f t="shared" ref="Q30:U30" si="3">C1</f>
        <v>Very Fit</v>
      </c>
      <c r="R30" s="1" t="str">
        <f t="shared" si="3"/>
        <v>Fit</v>
      </c>
      <c r="S30" s="1" t="str">
        <f t="shared" si="3"/>
        <v>Normal</v>
      </c>
      <c r="T30" s="1" t="str">
        <f t="shared" si="3"/>
        <v>Unfit</v>
      </c>
      <c r="U30" s="1" t="str">
        <f t="shared" si="3"/>
        <v>Very Unfit</v>
      </c>
    </row>
    <row r="31" spans="1:21" x14ac:dyDescent="0.2">
      <c r="A31" t="s">
        <v>9</v>
      </c>
      <c r="B31" s="1">
        <v>6</v>
      </c>
      <c r="C31">
        <v>6</v>
      </c>
      <c r="D31">
        <v>6</v>
      </c>
      <c r="E31">
        <v>6</v>
      </c>
      <c r="F31" s="1">
        <v>5</v>
      </c>
      <c r="G31">
        <v>4</v>
      </c>
      <c r="I31" s="3">
        <f>MIN(B31, _xlfn.FORECAST.LINEAR(B31, $A$2:$A$26, B$2:B$26))</f>
        <v>6</v>
      </c>
      <c r="J31" s="3">
        <f>MIN(C31, _xlfn.FORECAST.LINEAR(C31, $A$2:$A$26, C$2:C$26))</f>
        <v>6</v>
      </c>
      <c r="K31" s="3">
        <f>MIN(D31, _xlfn.FORECAST.LINEAR(D31, $A$2:$A$26, D$2:D$26))</f>
        <v>5.0838736767347674</v>
      </c>
      <c r="L31" s="3">
        <f>MIN(E31, _xlfn.FORECAST.LINEAR(E31, $A$2:$A$26, E$2:E$26))</f>
        <v>4.2741102581995811</v>
      </c>
      <c r="M31" s="3">
        <f>MIN(F31, _xlfn.FORECAST.LINEAR(F31, $A$2:$A$26, F$2:F$26))</f>
        <v>3.3102401324868893</v>
      </c>
      <c r="N31" s="3">
        <f>MIN(G31, _xlfn.FORECAST.LINEAR(G31, $A$2:$A$26, G$2:G$26))</f>
        <v>2.4379399777695441</v>
      </c>
      <c r="P31" s="2">
        <f>I31*5</f>
        <v>30</v>
      </c>
      <c r="Q31" s="2">
        <f>J31*5</f>
        <v>30</v>
      </c>
      <c r="R31" s="2">
        <f>K31*5</f>
        <v>25.419368383673838</v>
      </c>
      <c r="S31" s="2">
        <f>L31*5</f>
        <v>21.370551290997906</v>
      </c>
      <c r="T31" s="2">
        <f>M31*5</f>
        <v>16.551200662434447</v>
      </c>
      <c r="U31" s="2">
        <f>N31*5</f>
        <v>12.18969988884772</v>
      </c>
    </row>
    <row r="32" spans="1:21" x14ac:dyDescent="0.2">
      <c r="A32" t="s">
        <v>10</v>
      </c>
      <c r="B32" s="1">
        <v>5</v>
      </c>
      <c r="C32">
        <v>5</v>
      </c>
      <c r="D32">
        <v>5</v>
      </c>
      <c r="E32">
        <v>5</v>
      </c>
      <c r="F32" s="1">
        <v>4</v>
      </c>
      <c r="G32">
        <v>2</v>
      </c>
      <c r="I32" s="3">
        <f t="shared" ref="I32:I35" si="4">MIN(B32, _xlfn.FORECAST.LINEAR(B32, $A$2:$A$26, B$2:B$26))</f>
        <v>5</v>
      </c>
      <c r="J32" s="3">
        <f t="shared" ref="J32:J35" si="5">MIN(C32, _xlfn.FORECAST.LINEAR(C32, $A$2:$A$26, C$2:C$26))</f>
        <v>5</v>
      </c>
      <c r="K32" s="3">
        <f t="shared" ref="K32:K35" si="6">MIN(D32, _xlfn.FORECAST.LINEAR(D32, $A$2:$A$26, D$2:D$26))</f>
        <v>4.3294932345043602</v>
      </c>
      <c r="L32" s="3">
        <f t="shared" ref="L32:L35" si="7">MIN(E32, _xlfn.FORECAST.LINEAR(E32, $A$2:$A$26, E$2:E$26))</f>
        <v>3.6717376133984647</v>
      </c>
      <c r="M32" s="3">
        <f t="shared" ref="M32:M35" si="8">MIN(F32, _xlfn.FORECAST.LINEAR(F32, $A$2:$A$26, F$2:F$26))</f>
        <v>2.7030085564449351</v>
      </c>
      <c r="N32" s="3">
        <f t="shared" ref="N32:N35" si="9">MIN(G32, _xlfn.FORECAST.LINEAR(G32, $A$2:$A$26, G$2:G$26))</f>
        <v>1.2463875509447941</v>
      </c>
      <c r="P32" s="2">
        <f t="shared" ref="P32:P35" si="10">I32*5</f>
        <v>25</v>
      </c>
      <c r="Q32" s="2">
        <f t="shared" ref="Q32:Q35" si="11">J32*5</f>
        <v>25</v>
      </c>
      <c r="R32" s="2">
        <f t="shared" ref="R32:R35" si="12">K32*5</f>
        <v>21.647466172521803</v>
      </c>
      <c r="S32" s="2">
        <f t="shared" ref="S32:S35" si="13">L32*5</f>
        <v>18.358688066992322</v>
      </c>
      <c r="T32" s="2">
        <f t="shared" ref="T32:T35" si="14">M32*5</f>
        <v>13.515042782224675</v>
      </c>
      <c r="U32" s="2">
        <f t="shared" ref="U32:U35" si="15">N32*5</f>
        <v>6.2319377547239707</v>
      </c>
    </row>
    <row r="33" spans="1:21" x14ac:dyDescent="0.2">
      <c r="A33" t="s">
        <v>12</v>
      </c>
      <c r="B33" s="1">
        <v>10</v>
      </c>
      <c r="C33">
        <v>10</v>
      </c>
      <c r="D33">
        <v>8</v>
      </c>
      <c r="E33">
        <v>8</v>
      </c>
      <c r="F33" s="1">
        <v>7</v>
      </c>
      <c r="G33">
        <v>5</v>
      </c>
      <c r="I33" s="3">
        <f t="shared" si="4"/>
        <v>10</v>
      </c>
      <c r="J33" s="3">
        <f t="shared" si="5"/>
        <v>9.6179246490045909</v>
      </c>
      <c r="K33" s="3">
        <f t="shared" si="6"/>
        <v>6.592634561195581</v>
      </c>
      <c r="L33" s="3">
        <f t="shared" si="7"/>
        <v>5.4788555478018139</v>
      </c>
      <c r="M33" s="3">
        <f t="shared" si="8"/>
        <v>4.5247032845707977</v>
      </c>
      <c r="N33" s="3">
        <f t="shared" si="9"/>
        <v>3.0337161911819188</v>
      </c>
      <c r="P33" s="2">
        <f t="shared" si="10"/>
        <v>50</v>
      </c>
      <c r="Q33" s="2">
        <f t="shared" si="11"/>
        <v>48.089623245022956</v>
      </c>
      <c r="R33" s="2">
        <f t="shared" si="12"/>
        <v>32.963172805977905</v>
      </c>
      <c r="S33" s="2">
        <f t="shared" si="13"/>
        <v>27.39427773900907</v>
      </c>
      <c r="T33" s="2">
        <f t="shared" si="14"/>
        <v>22.623516422853989</v>
      </c>
      <c r="U33" s="2">
        <f t="shared" si="15"/>
        <v>15.168580955909594</v>
      </c>
    </row>
    <row r="34" spans="1:21" x14ac:dyDescent="0.2">
      <c r="A34" t="s">
        <v>11</v>
      </c>
      <c r="B34" s="1">
        <v>5</v>
      </c>
      <c r="C34">
        <v>4</v>
      </c>
      <c r="D34">
        <v>3</v>
      </c>
      <c r="E34">
        <v>2</v>
      </c>
      <c r="F34" s="1">
        <v>2</v>
      </c>
      <c r="G34">
        <v>1</v>
      </c>
      <c r="I34" s="3">
        <f>MIN(B34, _xlfn.FORECAST.LINEAR(B34, $A$2:$A$26, B$2:B$26))</f>
        <v>5</v>
      </c>
      <c r="J34" s="3">
        <f>MIN(C34, _xlfn.FORECAST.LINEAR(C34, $A$2:$A$26, C$2:C$26))</f>
        <v>4</v>
      </c>
      <c r="K34" s="3">
        <f>MIN(D34, _xlfn.FORECAST.LINEAR(D34, $A$2:$A$26, D$2:D$26))</f>
        <v>2.8207323500435471</v>
      </c>
      <c r="L34" s="3">
        <f>MIN(E34, _xlfn.FORECAST.LINEAR(E34, $A$2:$A$26, E$2:E$26))</f>
        <v>1.8646196789951153</v>
      </c>
      <c r="M34" s="3">
        <f>MIN(F34, _xlfn.FORECAST.LINEAR(F34, $A$2:$A$26, F$2:F$26))</f>
        <v>1.4885454043610267</v>
      </c>
      <c r="N34" s="3">
        <f>MIN(G34, _xlfn.FORECAST.LINEAR(G34, $A$2:$A$26, G$2:G$26))</f>
        <v>0.65061133753241918</v>
      </c>
      <c r="P34" s="2">
        <f>I34*5</f>
        <v>25</v>
      </c>
      <c r="Q34" s="2">
        <f>J34*5</f>
        <v>20</v>
      </c>
      <c r="R34" s="2">
        <f>K34*5</f>
        <v>14.103661750217736</v>
      </c>
      <c r="S34" s="2">
        <f>L34*5</f>
        <v>9.3230983949755757</v>
      </c>
      <c r="T34" s="2">
        <f>M34*5</f>
        <v>7.4427270218051333</v>
      </c>
      <c r="U34" s="2">
        <f>N34*5</f>
        <v>3.2530566876620961</v>
      </c>
    </row>
    <row r="35" spans="1:21" x14ac:dyDescent="0.2">
      <c r="A35" t="s">
        <v>13</v>
      </c>
      <c r="B35" s="1">
        <v>12</v>
      </c>
      <c r="C35">
        <v>12</v>
      </c>
      <c r="D35">
        <v>10</v>
      </c>
      <c r="E35">
        <v>10</v>
      </c>
      <c r="F35" s="1">
        <v>9</v>
      </c>
      <c r="G35">
        <v>6</v>
      </c>
      <c r="I35" s="3">
        <f t="shared" si="4"/>
        <v>12</v>
      </c>
      <c r="J35" s="3">
        <f t="shared" si="5"/>
        <v>11.329622221464032</v>
      </c>
      <c r="K35" s="3">
        <f t="shared" si="6"/>
        <v>8.1013954456563937</v>
      </c>
      <c r="L35" s="3">
        <f t="shared" si="7"/>
        <v>6.6836008374040468</v>
      </c>
      <c r="M35" s="3">
        <f t="shared" si="8"/>
        <v>5.7391664366547062</v>
      </c>
      <c r="N35" s="3">
        <f t="shared" si="9"/>
        <v>3.629492404594294</v>
      </c>
      <c r="P35" s="2">
        <f t="shared" si="10"/>
        <v>60</v>
      </c>
      <c r="Q35" s="2">
        <f t="shared" si="11"/>
        <v>56.648111107320162</v>
      </c>
      <c r="R35" s="2">
        <f t="shared" si="12"/>
        <v>40.506977228281968</v>
      </c>
      <c r="S35" s="2">
        <f t="shared" si="13"/>
        <v>33.41800418702023</v>
      </c>
      <c r="T35" s="2">
        <f t="shared" si="14"/>
        <v>28.695832183273531</v>
      </c>
      <c r="U35" s="2">
        <f t="shared" si="15"/>
        <v>18.147462022971471</v>
      </c>
    </row>
    <row r="38" spans="1:21" x14ac:dyDescent="0.2">
      <c r="I38" s="2"/>
      <c r="J38" s="2"/>
      <c r="K38" s="2"/>
      <c r="L38" s="2"/>
      <c r="M38" s="2"/>
    </row>
    <row r="39" spans="1:21" x14ac:dyDescent="0.2">
      <c r="Q39" s="2"/>
      <c r="R39" s="2"/>
      <c r="S39" s="2"/>
      <c r="T39" s="2"/>
      <c r="U39" s="2"/>
    </row>
    <row r="40" spans="1:21" x14ac:dyDescent="0.2">
      <c r="I40" s="2"/>
      <c r="J40" s="2"/>
      <c r="K40" s="2"/>
      <c r="L40" s="2"/>
      <c r="M40" s="2"/>
      <c r="N40" s="2"/>
      <c r="Q40" s="2"/>
      <c r="R40" s="2"/>
      <c r="S40" s="2"/>
      <c r="T40" s="2"/>
      <c r="U40" s="2"/>
    </row>
    <row r="41" spans="1:21" x14ac:dyDescent="0.2">
      <c r="I41" s="2"/>
      <c r="J41" s="2"/>
      <c r="K41" s="2"/>
      <c r="L41" s="2"/>
      <c r="M41" s="2"/>
      <c r="N41" s="2"/>
      <c r="Q41" s="2"/>
      <c r="R41" s="2"/>
      <c r="S41" s="2"/>
      <c r="T41" s="2"/>
      <c r="U41" s="2"/>
    </row>
    <row r="42" spans="1:21" x14ac:dyDescent="0.2">
      <c r="I42" s="2"/>
      <c r="J42" s="2"/>
      <c r="K42" s="2"/>
      <c r="L42" s="2"/>
      <c r="M42" s="2"/>
      <c r="N42" s="2"/>
      <c r="Q42" s="2"/>
      <c r="R42" s="2"/>
      <c r="S42" s="2"/>
      <c r="T42" s="2"/>
      <c r="U42" s="2"/>
    </row>
    <row r="43" spans="1:21" x14ac:dyDescent="0.2">
      <c r="I43" s="2"/>
      <c r="J43" s="2"/>
      <c r="K43" s="2"/>
      <c r="L43" s="2"/>
      <c r="M43" s="2"/>
      <c r="N43" s="2"/>
      <c r="Q43" s="2"/>
      <c r="R43" s="2"/>
      <c r="S43" s="2"/>
      <c r="T43" s="2"/>
      <c r="U43" s="2"/>
    </row>
    <row r="44" spans="1:21" x14ac:dyDescent="0.2">
      <c r="I44" s="2"/>
      <c r="J44" s="2"/>
      <c r="K44" s="2"/>
      <c r="L44" s="2"/>
      <c r="M44" s="2"/>
      <c r="N44" s="2"/>
      <c r="Q44" s="2"/>
      <c r="R44" s="2"/>
      <c r="S44" s="2"/>
      <c r="T44" s="2"/>
      <c r="U44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Doug (NCMI, Black Mountain)</dc:creator>
  <cp:lastModifiedBy>Palmer, Doug (NCMI, Black Mountain)</cp:lastModifiedBy>
  <dcterms:created xsi:type="dcterms:W3CDTF">2024-03-06T03:57:28Z</dcterms:created>
  <dcterms:modified xsi:type="dcterms:W3CDTF">2024-03-06T05:00:40Z</dcterms:modified>
</cp:coreProperties>
</file>