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7bb2393f2f09c0/Desktop/"/>
    </mc:Choice>
  </mc:AlternateContent>
  <xr:revisionPtr revIDLastSave="92" documentId="8_{786DFB5A-EA18-405A-8623-9EDF6CA80E8E}" xr6:coauthVersionLast="47" xr6:coauthVersionMax="47" xr10:uidLastSave="{CF77DA4E-AE8C-4FB5-A429-386333BE5C30}"/>
  <bookViews>
    <workbookView xWindow="7764" yWindow="708" windowWidth="19620" windowHeight="15804" xr2:uid="{F868AFA2-291E-420D-8E31-201A940D3A92}"/>
  </bookViews>
  <sheets>
    <sheet name="BigTable" sheetId="2" r:id="rId1"/>
    <sheet name="PopTable" sheetId="3" r:id="rId2"/>
    <sheet name="Sheet1" sheetId="1" r:id="rId3"/>
  </sheets>
  <definedNames>
    <definedName name="ExternalData_1" localSheetId="0" hidden="1">BigTable!$A$1:$E$46</definedName>
    <definedName name="ExternalData_2" localSheetId="1" hidden="1">PopTable!$A$1:$B$59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2" l="1"/>
  <c r="J20" i="2"/>
  <c r="K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H4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tc={6411D51C-F13F-4F51-9059-2EB66C19F98E}</author>
  </authors>
  <commentList>
    <comment ref="H21" authorId="0" shapeId="0" xr:uid="{6411D51C-F13F-4F51-9059-2EB66C19F98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BritCol and SubSahar, 0 = no and 1 = yes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57F23C-1233-4239-877D-AD8DF6BE3B9C}" keepAlive="1" name="Query - MainData" description="Connection to the 'MainData' query in the workbook." type="5" refreshedVersion="8" background="1" saveData="1">
    <dbPr connection="Provider=Microsoft.Mashup.OleDb.1;Data Source=$Workbook$;Location=MainData;Extended Properties=&quot;&quot;" command="SELECT * FROM [MainData]"/>
  </connection>
  <connection id="2" xr16:uid="{A5944BDF-175F-42C4-9C66-68CA75130BBD}" keepAlive="1" name="Query - Population" description="Connection to the 'Population' query in the workbook." type="5" refreshedVersion="8" background="1" saveData="1">
    <dbPr connection="Provider=Microsoft.Mashup.OleDb.1;Data Source=$Workbook$;Location=Population;Extended Properties=&quot;&quot;" command="SELECT * FROM [Population]"/>
  </connection>
</connections>
</file>

<file path=xl/sharedStrings.xml><?xml version="1.0" encoding="utf-8"?>
<sst xmlns="http://schemas.openxmlformats.org/spreadsheetml/2006/main" count="171" uniqueCount="88">
  <si>
    <t>Country</t>
  </si>
  <si>
    <t>Last</t>
  </si>
  <si>
    <t>Previous</t>
  </si>
  <si>
    <t>Reference</t>
  </si>
  <si>
    <t>Unit</t>
  </si>
  <si>
    <t>Seychelles</t>
  </si>
  <si>
    <t>USD</t>
  </si>
  <si>
    <t>Mauritius</t>
  </si>
  <si>
    <t>Gabon</t>
  </si>
  <si>
    <t>Equatorial Guinea</t>
  </si>
  <si>
    <t>Botswana</t>
  </si>
  <si>
    <t>South Africa</t>
  </si>
  <si>
    <t>Namibia</t>
  </si>
  <si>
    <t>Libya</t>
  </si>
  <si>
    <t>Egypt</t>
  </si>
  <si>
    <t>Algeria</t>
  </si>
  <si>
    <t>Swaziland</t>
  </si>
  <si>
    <t>Tunisia</t>
  </si>
  <si>
    <t>Angola</t>
  </si>
  <si>
    <t>Morocco</t>
  </si>
  <si>
    <t>Cape Verde</t>
  </si>
  <si>
    <t>Nigeria</t>
  </si>
  <si>
    <t>Ivory Coast</t>
  </si>
  <si>
    <t>Ghana</t>
  </si>
  <si>
    <t>Sudan</t>
  </si>
  <si>
    <t>Sao Tome and Principe</t>
  </si>
  <si>
    <t>Mauritania</t>
  </si>
  <si>
    <t>Republic of the Congo</t>
  </si>
  <si>
    <t>Kenya</t>
  </si>
  <si>
    <t>Cameroon</t>
  </si>
  <si>
    <t>Senegal</t>
  </si>
  <si>
    <t>Comoros</t>
  </si>
  <si>
    <t>Zambia</t>
  </si>
  <si>
    <t>Zimbabwe</t>
  </si>
  <si>
    <t>Benin</t>
  </si>
  <si>
    <t>Guinea</t>
  </si>
  <si>
    <t>Tanzania</t>
  </si>
  <si>
    <t>Lesotho</t>
  </si>
  <si>
    <t>Uganda</t>
  </si>
  <si>
    <t>Rwanda</t>
  </si>
  <si>
    <t>Ethiopia</t>
  </si>
  <si>
    <t>Mali</t>
  </si>
  <si>
    <t>Burkina Faso</t>
  </si>
  <si>
    <t>Gambia</t>
  </si>
  <si>
    <t>Chad</t>
  </si>
  <si>
    <t>Togo</t>
  </si>
  <si>
    <t>Sierra Leone</t>
  </si>
  <si>
    <t>Guinea Bissau</t>
  </si>
  <si>
    <t>Liberia</t>
  </si>
  <si>
    <t>Mozambique</t>
  </si>
  <si>
    <t>Niger</t>
  </si>
  <si>
    <t>Congo</t>
  </si>
  <si>
    <t>Madagascar</t>
  </si>
  <si>
    <t>Central African Republic</t>
  </si>
  <si>
    <t>Malawi</t>
  </si>
  <si>
    <t>Burundi</t>
  </si>
  <si>
    <t>BritCol</t>
  </si>
  <si>
    <t>SubSahar</t>
  </si>
  <si>
    <t>Côte d'Ivoire</t>
  </si>
  <si>
    <t>Djibouti</t>
  </si>
  <si>
    <t>Eritrea</t>
  </si>
  <si>
    <t>Guinea-Bissau</t>
  </si>
  <si>
    <t>Réunion</t>
  </si>
  <si>
    <t>Somalia</t>
  </si>
  <si>
    <t>Western Sahara</t>
  </si>
  <si>
    <t>Country (or dependency)</t>
  </si>
  <si>
    <t>Population  (2020)</t>
  </si>
  <si>
    <t>DR Congo</t>
  </si>
  <si>
    <t>South Sudan</t>
  </si>
  <si>
    <t>Eswatini</t>
  </si>
  <si>
    <t>Cabo Verde</t>
  </si>
  <si>
    <t>Mayotte</t>
  </si>
  <si>
    <t>Sao Tome &amp; Principe</t>
  </si>
  <si>
    <t>Saint Helena</t>
  </si>
  <si>
    <t>Brit+SubSah</t>
  </si>
  <si>
    <t>NotBrit+SubSahar</t>
  </si>
  <si>
    <t>T-test of "Last" (gdp per capita)</t>
  </si>
  <si>
    <t>on "Vrit" vs "NotBrit" colonizer</t>
  </si>
  <si>
    <t>So roughly speaking, there's about a 26% chance</t>
  </si>
  <si>
    <t>that there is no difference between Brit and NonBrit</t>
  </si>
  <si>
    <t>former colonies.</t>
  </si>
  <si>
    <t>In a scientific study, that would not</t>
  </si>
  <si>
    <t>be considered significant.</t>
  </si>
  <si>
    <t>In the real world, with many other uncontrolled</t>
  </si>
  <si>
    <t>Average</t>
  </si>
  <si>
    <t>variables, there is a 74% chance that former</t>
  </si>
  <si>
    <t>British colonies do have a higher per capita GDP.</t>
  </si>
  <si>
    <t>Make your own decision.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</si>
</sst>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es Becker" id="{4A078A1E-E3CB-49D6-9DED-BB7F65746015}" userId="Charles Becker" providerId="Non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C7D94F-CFCF-4128-B1D3-A067722BD9B3}" autoFormatId="16" applyNumberFormats="0" applyBorderFormats="0" applyFontFormats="0" applyPatternFormats="0" applyAlignmentFormats="0" applyWidthHeightFormats="0">
  <queryTableRefresh nextId="13" unboundColumnsRight="5">
    <queryTableFields count="10">
      <queryTableField id="1" name="Country" tableColumnId="1"/>
      <queryTableField id="2" name="Last" tableColumnId="2"/>
      <queryTableField id="3" name="Previous" tableColumnId="3"/>
      <queryTableField id="4" name="Reference" tableColumnId="4"/>
      <queryTableField id="5" name="Unit" tableColumnId="5"/>
      <queryTableField id="6" dataBound="0" tableColumnId="6"/>
      <queryTableField id="7" dataBound="0" tableColumnId="7"/>
      <queryTableField id="10" dataBound="0" tableColumnId="10"/>
      <queryTableField id="11" dataBound="0" tableColumnId="8"/>
      <queryTableField id="12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AA7BB12-9E99-4145-B1D8-10A8AD12D2A7}" autoFormatId="16" applyNumberFormats="0" applyBorderFormats="0" applyFontFormats="0" applyPatternFormats="0" applyAlignmentFormats="0" applyWidthHeightFormats="0">
  <queryTableRefresh nextId="4">
    <queryTableFields count="2">
      <queryTableField id="2" name="Country (or dependency)" tableColumnId="2"/>
      <queryTableField id="3" name="Population  (2020)" tableColumnId="3"/>
    </queryTableFields>
    <queryTableDeletedFields count="1">
      <deletedField name="#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86C36C-9C8F-40C3-83BA-5CBE5CD0FFDB}" name="MainData" displayName="MainData" ref="A1:J46" tableType="queryTable" totalsRowShown="0">
  <autoFilter ref="A1:J46" xr:uid="{FC86C36C-9C8F-40C3-83BA-5CBE5CD0FFDB}"/>
  <sortState xmlns:xlrd2="http://schemas.microsoft.com/office/spreadsheetml/2017/richdata2" ref="A2:I46">
    <sortCondition ref="G1:G46"/>
  </sortState>
  <tableColumns count="10">
    <tableColumn id="1" xr3:uid="{2646D071-C34B-4154-8CDC-D36B9FC3799E}" uniqueName="1" name="Country" queryTableFieldId="1" dataDxfId="7"/>
    <tableColumn id="2" xr3:uid="{19273529-04ED-4C16-985B-33668F7FBC15}" uniqueName="2" name="Last" queryTableFieldId="2"/>
    <tableColumn id="3" xr3:uid="{29CD5AEC-4071-436B-AA70-ED2D47610B54}" uniqueName="3" name="Previous" queryTableFieldId="3"/>
    <tableColumn id="4" xr3:uid="{FADDC494-49CD-4F73-8889-A3AFFEEE4A9B}" uniqueName="4" name="Reference" queryTableFieldId="4" dataDxfId="6"/>
    <tableColumn id="5" xr3:uid="{C262EDCB-0CB0-4D00-9CF0-5C0B392109C7}" uniqueName="5" name="Unit" queryTableFieldId="5" dataDxfId="5"/>
    <tableColumn id="6" xr3:uid="{162E9868-E2F6-4E53-9EF2-F55C03B3884C}" uniqueName="6" name="BritCol" queryTableFieldId="6"/>
    <tableColumn id="7" xr3:uid="{A08B652C-B7D6-4EAE-8009-2D867104B438}" uniqueName="7" name="SubSahar" queryTableFieldId="7" dataDxfId="4">
      <calculatedColumnFormula xml:space="preserve"> _xlfn.XMATCH(A3,#REF!)</calculatedColumnFormula>
    </tableColumn>
    <tableColumn id="10" xr3:uid="{3036418C-BAFA-42BB-A5B2-B75E2C33BE63}" uniqueName="10" name="Brit+SubSah" queryTableFieldId="10" dataDxfId="2">
      <calculatedColumnFormula>IF(AND(MainData[[#This Row],[BritCol]]=1, MainData[[#This Row],[SubSahar]]=1), 1, 0)</calculatedColumnFormula>
    </tableColumn>
    <tableColumn id="8" xr3:uid="{1900EC7A-4425-4B7F-8EEB-0C4B2B7563CD}" uniqueName="8" name="NotBrit+SubSahar" queryTableFieldId="11" dataDxfId="1">
      <calculatedColumnFormula>IF(AND(MainData[[#This Row],[BritCol]]=0, MainData[[#This Row],[SubSahar]]=1), 1, 0)</calculatedColumnFormula>
    </tableColumn>
    <tableColumn id="9" xr3:uid="{4DBEEFCB-D167-4D01-A1C5-FB09B9AB6DFC}" uniqueName="9" name="Average" queryTableFieldId="1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8BC33F-591C-45CE-9053-34EE46362448}" name="Population" displayName="Population" ref="A1:B59" tableType="queryTable" totalsRowShown="0">
  <autoFilter ref="A1:B59" xr:uid="{6A8BC33F-591C-45CE-9053-34EE46362448}"/>
  <sortState xmlns:xlrd2="http://schemas.microsoft.com/office/spreadsheetml/2017/richdata2" ref="A2:B59">
    <sortCondition descending="1" ref="B1:B59"/>
  </sortState>
  <tableColumns count="2">
    <tableColumn id="2" xr3:uid="{35CE93E6-C675-483C-9F0B-CE2FA7DAB1AA}" uniqueName="2" name="Country (or dependency)" queryTableFieldId="2" dataDxfId="3"/>
    <tableColumn id="3" xr3:uid="{1104900E-BE6B-498F-8996-499965E007FF}" uniqueName="3" name="Population  (2020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1" dT="2022-06-06T18:52:12.14" personId="{4A078A1E-E3CB-49D6-9DED-BB7F65746015}" id="{6411D51C-F13F-4F51-9059-2EB66C19F98E}">
    <text>For BritCol and SubSahar, 0 = no and 1 = yes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22B1-7F79-4C94-9A5C-C5B070B95045}">
  <dimension ref="A1:K46"/>
  <sheetViews>
    <sheetView tabSelected="1" workbookViewId="0">
      <selection activeCell="A20" sqref="A20"/>
    </sheetView>
  </sheetViews>
  <sheetFormatPr defaultRowHeight="13.2" x14ac:dyDescent="0.25"/>
  <cols>
    <col min="1" max="1" width="21" bestFit="1" customWidth="1"/>
    <col min="2" max="2" width="7" bestFit="1" customWidth="1"/>
    <col min="3" max="3" width="10.88671875" bestFit="1" customWidth="1"/>
    <col min="4" max="4" width="12" bestFit="1" customWidth="1"/>
    <col min="5" max="5" width="6.77734375" bestFit="1" customWidth="1"/>
    <col min="6" max="6" width="11.6640625" customWidth="1"/>
    <col min="7" max="7" width="13.332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</v>
      </c>
      <c r="G1" t="s">
        <v>57</v>
      </c>
      <c r="H1" t="s">
        <v>74</v>
      </c>
      <c r="I1" t="s">
        <v>75</v>
      </c>
      <c r="J1" t="s">
        <v>84</v>
      </c>
    </row>
    <row r="2" spans="1:11" x14ac:dyDescent="0.25">
      <c r="A2" t="s">
        <v>34</v>
      </c>
      <c r="B2">
        <v>1215</v>
      </c>
      <c r="C2">
        <v>1202</v>
      </c>
      <c r="D2" s="1">
        <v>44915</v>
      </c>
      <c r="E2" t="s">
        <v>6</v>
      </c>
      <c r="F2">
        <v>1</v>
      </c>
      <c r="G2">
        <v>1</v>
      </c>
      <c r="I2" s="2">
        <f>IF(AND(MainData[[#This Row],[BritCol]]=0, MainData[[#This Row],[SubSahar]]=1), 1, 0)</f>
        <v>0</v>
      </c>
      <c r="J2" s="2"/>
    </row>
    <row r="3" spans="1:11" x14ac:dyDescent="0.25">
      <c r="A3" t="s">
        <v>10</v>
      </c>
      <c r="B3">
        <v>6526</v>
      </c>
      <c r="C3">
        <v>7232</v>
      </c>
      <c r="D3" s="1">
        <v>44915</v>
      </c>
      <c r="E3" t="s">
        <v>6</v>
      </c>
      <c r="F3">
        <v>1</v>
      </c>
      <c r="G3">
        <v>1</v>
      </c>
      <c r="H3">
        <f>IF(AND(MainData[[#This Row],[BritCol]]=1, MainData[[#This Row],[SubSahar]]=1), 1, 0)</f>
        <v>1</v>
      </c>
      <c r="I3" s="2">
        <f>IF(AND(MainData[[#This Row],[BritCol]]=0, MainData[[#This Row],[SubSahar]]=1), 1, 0)</f>
        <v>0</v>
      </c>
      <c r="J3" s="2"/>
      <c r="K3" t="s">
        <v>76</v>
      </c>
    </row>
    <row r="4" spans="1:11" x14ac:dyDescent="0.25">
      <c r="A4" t="s">
        <v>29</v>
      </c>
      <c r="B4">
        <v>1373</v>
      </c>
      <c r="C4">
        <v>1398</v>
      </c>
      <c r="D4" s="1">
        <v>44915</v>
      </c>
      <c r="E4" t="s">
        <v>6</v>
      </c>
      <c r="F4">
        <v>1</v>
      </c>
      <c r="G4">
        <v>1</v>
      </c>
      <c r="H4">
        <f>IF(AND(MainData[[#This Row],[BritCol]]=1, MainData[[#This Row],[SubSahar]]=1), 1, 0)</f>
        <v>1</v>
      </c>
      <c r="I4" s="2">
        <f>IF(AND(MainData[[#This Row],[BritCol]]=0, MainData[[#This Row],[SubSahar]]=1), 1, 0)</f>
        <v>0</v>
      </c>
      <c r="J4" s="2"/>
      <c r="K4" t="s">
        <v>77</v>
      </c>
    </row>
    <row r="5" spans="1:11" x14ac:dyDescent="0.25">
      <c r="A5" t="s">
        <v>43</v>
      </c>
      <c r="B5">
        <v>693</v>
      </c>
      <c r="C5">
        <v>713</v>
      </c>
      <c r="D5" s="1">
        <v>44915</v>
      </c>
      <c r="E5" t="s">
        <v>6</v>
      </c>
      <c r="F5">
        <v>1</v>
      </c>
      <c r="G5">
        <v>1</v>
      </c>
      <c r="H5">
        <f>IF(AND(MainData[[#This Row],[BritCol]]=1, MainData[[#This Row],[SubSahar]]=1), 1, 0)</f>
        <v>1</v>
      </c>
      <c r="I5" s="2">
        <f>IF(AND(MainData[[#This Row],[BritCol]]=0, MainData[[#This Row],[SubSahar]]=1), 1, 0)</f>
        <v>0</v>
      </c>
      <c r="J5" s="2"/>
    </row>
    <row r="6" spans="1:11" x14ac:dyDescent="0.25">
      <c r="A6" t="s">
        <v>23</v>
      </c>
      <c r="B6">
        <v>1941</v>
      </c>
      <c r="C6">
        <v>1974</v>
      </c>
      <c r="D6" s="1">
        <v>44915</v>
      </c>
      <c r="E6" t="s">
        <v>6</v>
      </c>
      <c r="F6">
        <v>1</v>
      </c>
      <c r="G6">
        <v>1</v>
      </c>
      <c r="H6">
        <f>IF(AND(MainData[[#This Row],[BritCol]]=1, MainData[[#This Row],[SubSahar]]=1), 1, 0)</f>
        <v>1</v>
      </c>
      <c r="I6" s="2">
        <f>IF(AND(MainData[[#This Row],[BritCol]]=0, MainData[[#This Row],[SubSahar]]=1), 1, 0)</f>
        <v>0</v>
      </c>
      <c r="J6" s="2"/>
      <c r="K6">
        <f>_xlfn.T.TEST(B2:B20, B21:B46, 1, 2)</f>
        <v>0.25855534961536558</v>
      </c>
    </row>
    <row r="7" spans="1:11" x14ac:dyDescent="0.25">
      <c r="A7" t="s">
        <v>28</v>
      </c>
      <c r="B7">
        <v>1475</v>
      </c>
      <c r="C7">
        <v>1513</v>
      </c>
      <c r="D7" s="1">
        <v>44915</v>
      </c>
      <c r="E7" t="s">
        <v>6</v>
      </c>
      <c r="F7">
        <v>1</v>
      </c>
      <c r="G7">
        <v>1</v>
      </c>
      <c r="H7">
        <f>IF(AND(MainData[[#This Row],[BritCol]]=1, MainData[[#This Row],[SubSahar]]=1), 1, 0)</f>
        <v>1</v>
      </c>
      <c r="I7" s="2">
        <f>IF(AND(MainData[[#This Row],[BritCol]]=0, MainData[[#This Row],[SubSahar]]=1), 1, 0)</f>
        <v>0</v>
      </c>
      <c r="J7" s="2"/>
    </row>
    <row r="8" spans="1:11" x14ac:dyDescent="0.25">
      <c r="A8" t="s">
        <v>37</v>
      </c>
      <c r="B8">
        <v>967</v>
      </c>
      <c r="C8">
        <v>1096</v>
      </c>
      <c r="D8" s="1">
        <v>44915</v>
      </c>
      <c r="E8" t="s">
        <v>6</v>
      </c>
      <c r="F8">
        <v>1</v>
      </c>
      <c r="G8">
        <v>1</v>
      </c>
      <c r="H8">
        <f>IF(AND(MainData[[#This Row],[BritCol]]=1, MainData[[#This Row],[SubSahar]]=1), 1, 0)</f>
        <v>1</v>
      </c>
      <c r="I8" s="2">
        <f>IF(AND(MainData[[#This Row],[BritCol]]=0, MainData[[#This Row],[SubSahar]]=1), 1, 0)</f>
        <v>0</v>
      </c>
      <c r="J8" s="2"/>
      <c r="K8" t="s">
        <v>78</v>
      </c>
    </row>
    <row r="9" spans="1:11" x14ac:dyDescent="0.25">
      <c r="A9" t="s">
        <v>54</v>
      </c>
      <c r="B9">
        <v>395</v>
      </c>
      <c r="C9">
        <v>403</v>
      </c>
      <c r="D9" s="1">
        <v>44915</v>
      </c>
      <c r="E9" t="s">
        <v>6</v>
      </c>
      <c r="F9">
        <v>1</v>
      </c>
      <c r="G9">
        <v>1</v>
      </c>
      <c r="H9">
        <f>IF(AND(MainData[[#This Row],[BritCol]]=1, MainData[[#This Row],[SubSahar]]=1), 1, 0)</f>
        <v>1</v>
      </c>
      <c r="I9" s="2">
        <f>IF(AND(MainData[[#This Row],[BritCol]]=0, MainData[[#This Row],[SubSahar]]=1), 1, 0)</f>
        <v>0</v>
      </c>
      <c r="J9" s="2"/>
      <c r="K9" t="s">
        <v>79</v>
      </c>
    </row>
    <row r="10" spans="1:11" x14ac:dyDescent="0.25">
      <c r="A10" t="s">
        <v>12</v>
      </c>
      <c r="B10">
        <v>4084</v>
      </c>
      <c r="C10">
        <v>4521</v>
      </c>
      <c r="D10" s="1">
        <v>44915</v>
      </c>
      <c r="E10" t="s">
        <v>6</v>
      </c>
      <c r="F10">
        <v>1</v>
      </c>
      <c r="G10">
        <v>1</v>
      </c>
      <c r="H10">
        <f>IF(AND(MainData[[#This Row],[BritCol]]=1, MainData[[#This Row],[SubSahar]]=1), 1, 0)</f>
        <v>1</v>
      </c>
      <c r="I10" s="2">
        <f>IF(AND(MainData[[#This Row],[BritCol]]=0, MainData[[#This Row],[SubSahar]]=1), 1, 0)</f>
        <v>0</v>
      </c>
      <c r="J10" s="2"/>
      <c r="K10" t="s">
        <v>80</v>
      </c>
    </row>
    <row r="11" spans="1:11" x14ac:dyDescent="0.25">
      <c r="A11" t="s">
        <v>50</v>
      </c>
      <c r="B11">
        <v>550</v>
      </c>
      <c r="C11">
        <v>563</v>
      </c>
      <c r="D11" s="1">
        <v>44915</v>
      </c>
      <c r="E11" t="s">
        <v>6</v>
      </c>
      <c r="F11">
        <v>1</v>
      </c>
      <c r="G11">
        <v>1</v>
      </c>
      <c r="H11">
        <f>IF(AND(MainData[[#This Row],[BritCol]]=1, MainData[[#This Row],[SubSahar]]=1), 1, 0)</f>
        <v>1</v>
      </c>
      <c r="I11" s="2">
        <f>IF(AND(MainData[[#This Row],[BritCol]]=0, MainData[[#This Row],[SubSahar]]=1), 1, 0)</f>
        <v>0</v>
      </c>
      <c r="J11" s="2"/>
    </row>
    <row r="12" spans="1:11" x14ac:dyDescent="0.25">
      <c r="A12" t="s">
        <v>21</v>
      </c>
      <c r="B12">
        <v>2396</v>
      </c>
      <c r="C12">
        <v>2503</v>
      </c>
      <c r="D12" s="1">
        <v>44915</v>
      </c>
      <c r="E12" t="s">
        <v>6</v>
      </c>
      <c r="F12">
        <v>1</v>
      </c>
      <c r="G12">
        <v>1</v>
      </c>
      <c r="H12">
        <f>IF(AND(MainData[[#This Row],[BritCol]]=1, MainData[[#This Row],[SubSahar]]=1), 1, 0)</f>
        <v>1</v>
      </c>
      <c r="I12" s="2">
        <f>IF(AND(MainData[[#This Row],[BritCol]]=0, MainData[[#This Row],[SubSahar]]=1), 1, 0)</f>
        <v>0</v>
      </c>
      <c r="J12" s="2"/>
      <c r="K12" t="s">
        <v>81</v>
      </c>
    </row>
    <row r="13" spans="1:11" x14ac:dyDescent="0.25">
      <c r="A13" t="s">
        <v>5</v>
      </c>
      <c r="B13">
        <v>14087</v>
      </c>
      <c r="C13">
        <v>15914</v>
      </c>
      <c r="D13" s="1">
        <v>44915</v>
      </c>
      <c r="E13" t="s">
        <v>6</v>
      </c>
      <c r="F13">
        <v>1</v>
      </c>
      <c r="G13">
        <v>1</v>
      </c>
      <c r="H13">
        <f>IF(AND(MainData[[#This Row],[BritCol]]=1, MainData[[#This Row],[SubSahar]]=1), 1, 0)</f>
        <v>1</v>
      </c>
      <c r="I13" s="2">
        <f>IF(AND(MainData[[#This Row],[BritCol]]=0, MainData[[#This Row],[SubSahar]]=1), 1, 0)</f>
        <v>0</v>
      </c>
      <c r="J13" s="2"/>
      <c r="K13" t="s">
        <v>82</v>
      </c>
    </row>
    <row r="14" spans="1:11" x14ac:dyDescent="0.25">
      <c r="A14" t="s">
        <v>46</v>
      </c>
      <c r="B14">
        <v>625</v>
      </c>
      <c r="C14">
        <v>652</v>
      </c>
      <c r="D14" s="1">
        <v>44915</v>
      </c>
      <c r="E14" t="s">
        <v>6</v>
      </c>
      <c r="F14">
        <v>1</v>
      </c>
      <c r="G14">
        <v>1</v>
      </c>
      <c r="H14">
        <f>IF(AND(MainData[[#This Row],[BritCol]]=1, MainData[[#This Row],[SubSahar]]=1), 1, 0)</f>
        <v>1</v>
      </c>
      <c r="I14" s="2">
        <f>IF(AND(MainData[[#This Row],[BritCol]]=0, MainData[[#This Row],[SubSahar]]=1), 1, 0)</f>
        <v>0</v>
      </c>
      <c r="J14" s="2"/>
    </row>
    <row r="15" spans="1:11" x14ac:dyDescent="0.25">
      <c r="A15" t="s">
        <v>11</v>
      </c>
      <c r="B15">
        <v>5121</v>
      </c>
      <c r="C15">
        <v>5575</v>
      </c>
      <c r="D15" s="1">
        <v>44915</v>
      </c>
      <c r="E15" t="s">
        <v>6</v>
      </c>
      <c r="F15">
        <v>1</v>
      </c>
      <c r="G15">
        <v>1</v>
      </c>
      <c r="H15">
        <f>IF(AND(MainData[[#This Row],[BritCol]]=1, MainData[[#This Row],[SubSahar]]=1), 1, 0)</f>
        <v>1</v>
      </c>
      <c r="I15" s="2">
        <f>IF(AND(MainData[[#This Row],[BritCol]]=0, MainData[[#This Row],[SubSahar]]=1), 1, 0)</f>
        <v>0</v>
      </c>
      <c r="J15" s="2"/>
      <c r="K15" t="s">
        <v>83</v>
      </c>
    </row>
    <row r="16" spans="1:11" x14ac:dyDescent="0.25">
      <c r="A16" t="s">
        <v>24</v>
      </c>
      <c r="B16">
        <v>1940</v>
      </c>
      <c r="C16">
        <v>2018</v>
      </c>
      <c r="D16" s="1">
        <v>44915</v>
      </c>
      <c r="E16" t="s">
        <v>6</v>
      </c>
      <c r="F16">
        <v>1</v>
      </c>
      <c r="G16">
        <v>1</v>
      </c>
      <c r="H16">
        <f>IF(AND(MainData[[#This Row],[BritCol]]=1, MainData[[#This Row],[SubSahar]]=1), 1, 0)</f>
        <v>1</v>
      </c>
      <c r="I16" s="2">
        <f>IF(AND(MainData[[#This Row],[BritCol]]=0, MainData[[#This Row],[SubSahar]]=1), 1, 0)</f>
        <v>0</v>
      </c>
      <c r="J16" s="2"/>
      <c r="K16" t="s">
        <v>85</v>
      </c>
    </row>
    <row r="17" spans="1:11" x14ac:dyDescent="0.25">
      <c r="A17" t="s">
        <v>36</v>
      </c>
      <c r="B17">
        <v>976</v>
      </c>
      <c r="C17">
        <v>985</v>
      </c>
      <c r="D17" s="1">
        <v>44915</v>
      </c>
      <c r="E17" t="s">
        <v>6</v>
      </c>
      <c r="F17">
        <v>1</v>
      </c>
      <c r="G17">
        <v>1</v>
      </c>
      <c r="H17">
        <f>IF(AND(MainData[[#This Row],[BritCol]]=1, MainData[[#This Row],[SubSahar]]=1), 1, 0)</f>
        <v>1</v>
      </c>
      <c r="I17" s="2">
        <f>IF(AND(MainData[[#This Row],[BritCol]]=0, MainData[[#This Row],[SubSahar]]=1), 1, 0)</f>
        <v>0</v>
      </c>
      <c r="J17" s="2"/>
      <c r="K17" t="s">
        <v>86</v>
      </c>
    </row>
    <row r="18" spans="1:11" x14ac:dyDescent="0.25">
      <c r="A18" t="s">
        <v>38</v>
      </c>
      <c r="B18">
        <v>894</v>
      </c>
      <c r="C18">
        <v>898</v>
      </c>
      <c r="D18" s="1">
        <v>44915</v>
      </c>
      <c r="E18" t="s">
        <v>6</v>
      </c>
      <c r="F18">
        <v>1</v>
      </c>
      <c r="G18">
        <v>1</v>
      </c>
      <c r="H18">
        <f>IF(AND(MainData[[#This Row],[BritCol]]=1, MainData[[#This Row],[SubSahar]]=1), 1, 0)</f>
        <v>1</v>
      </c>
      <c r="I18" s="2">
        <f>IF(AND(MainData[[#This Row],[BritCol]]=0, MainData[[#This Row],[SubSahar]]=1), 1, 0)</f>
        <v>0</v>
      </c>
      <c r="J18" s="2"/>
    </row>
    <row r="19" spans="1:11" x14ac:dyDescent="0.25">
      <c r="A19" t="s">
        <v>32</v>
      </c>
      <c r="B19">
        <v>1271</v>
      </c>
      <c r="C19">
        <v>1349</v>
      </c>
      <c r="D19" s="1">
        <v>44915</v>
      </c>
      <c r="E19" t="s">
        <v>6</v>
      </c>
      <c r="F19">
        <v>1</v>
      </c>
      <c r="G19">
        <v>1</v>
      </c>
      <c r="H19">
        <f>IF(AND(MainData[[#This Row],[BritCol]]=1, MainData[[#This Row],[SubSahar]]=1), 1, 0)</f>
        <v>1</v>
      </c>
      <c r="I19" s="2">
        <f>IF(AND(MainData[[#This Row],[BritCol]]=0, MainData[[#This Row],[SubSahar]]=1), 1, 0)</f>
        <v>0</v>
      </c>
      <c r="J19" s="2"/>
      <c r="K19" t="s">
        <v>87</v>
      </c>
    </row>
    <row r="20" spans="1:11" x14ac:dyDescent="0.25">
      <c r="A20" t="s">
        <v>33</v>
      </c>
      <c r="B20">
        <v>1240</v>
      </c>
      <c r="C20">
        <v>1368</v>
      </c>
      <c r="D20" s="1">
        <v>44915</v>
      </c>
      <c r="E20" t="s">
        <v>6</v>
      </c>
      <c r="F20">
        <v>1</v>
      </c>
      <c r="G20">
        <v>1</v>
      </c>
      <c r="H20">
        <f>IF(AND(MainData[[#This Row],[BritCol]]=1, MainData[[#This Row],[SubSahar]]=1), 1, 0)</f>
        <v>1</v>
      </c>
      <c r="I20" s="2">
        <f>IF(AND(MainData[[#This Row],[BritCol]]=0, MainData[[#This Row],[SubSahar]]=1), 1, 0)</f>
        <v>0</v>
      </c>
      <c r="J20" s="2">
        <f>AVERAGE(B2:B20)</f>
        <v>2514.1578947368421</v>
      </c>
    </row>
    <row r="21" spans="1:11" x14ac:dyDescent="0.25">
      <c r="A21" t="s">
        <v>18</v>
      </c>
      <c r="B21">
        <v>3214</v>
      </c>
      <c r="C21">
        <v>3459</v>
      </c>
      <c r="D21" s="1">
        <v>44915</v>
      </c>
      <c r="E21" t="s">
        <v>6</v>
      </c>
      <c r="F21">
        <v>0</v>
      </c>
      <c r="G21">
        <v>1</v>
      </c>
      <c r="H21">
        <f>IF(AND(MainData[[#This Row],[BritCol]]=1, MainData[[#This Row],[SubSahar]]=1), 1, 0)</f>
        <v>0</v>
      </c>
      <c r="I21" s="2">
        <f>IF(AND(MainData[[#This Row],[BritCol]]=0, MainData[[#This Row],[SubSahar]]=1), 1, 0)</f>
        <v>1</v>
      </c>
      <c r="J21" s="2"/>
    </row>
    <row r="22" spans="1:11" x14ac:dyDescent="0.25">
      <c r="A22" t="s">
        <v>42</v>
      </c>
      <c r="B22">
        <v>733</v>
      </c>
      <c r="C22">
        <v>739</v>
      </c>
      <c r="D22" s="1">
        <v>44915</v>
      </c>
      <c r="E22" t="s">
        <v>6</v>
      </c>
      <c r="F22">
        <v>0</v>
      </c>
      <c r="G22">
        <v>1</v>
      </c>
      <c r="H22">
        <f>IF(AND(MainData[[#This Row],[BritCol]]=1, MainData[[#This Row],[SubSahar]]=1), 1, 0)</f>
        <v>0</v>
      </c>
      <c r="I22" s="2">
        <f>IF(AND(MainData[[#This Row],[BritCol]]=0, MainData[[#This Row],[SubSahar]]=1), 1, 0)</f>
        <v>1</v>
      </c>
      <c r="J22" s="2"/>
    </row>
    <row r="23" spans="1:11" x14ac:dyDescent="0.25">
      <c r="A23" t="s">
        <v>55</v>
      </c>
      <c r="B23">
        <v>271</v>
      </c>
      <c r="C23">
        <v>278</v>
      </c>
      <c r="D23" s="1">
        <v>44915</v>
      </c>
      <c r="E23" t="s">
        <v>6</v>
      </c>
      <c r="F23">
        <v>0</v>
      </c>
      <c r="G23">
        <v>1</v>
      </c>
      <c r="H23">
        <f>IF(AND(MainData[[#This Row],[BritCol]]=1, MainData[[#This Row],[SubSahar]]=1), 1, 0)</f>
        <v>0</v>
      </c>
      <c r="I23" s="2">
        <f>IF(AND(MainData[[#This Row],[BritCol]]=0, MainData[[#This Row],[SubSahar]]=1), 1, 0)</f>
        <v>1</v>
      </c>
      <c r="J23" s="2"/>
    </row>
    <row r="24" spans="1:11" x14ac:dyDescent="0.25">
      <c r="A24" t="s">
        <v>20</v>
      </c>
      <c r="B24">
        <v>2935</v>
      </c>
      <c r="C24">
        <v>3482</v>
      </c>
      <c r="D24" s="1">
        <v>44915</v>
      </c>
      <c r="E24" t="s">
        <v>6</v>
      </c>
      <c r="F24">
        <v>0</v>
      </c>
      <c r="G24">
        <v>1</v>
      </c>
      <c r="H24">
        <f>IF(AND(MainData[[#This Row],[BritCol]]=1, MainData[[#This Row],[SubSahar]]=1), 1, 0)</f>
        <v>0</v>
      </c>
      <c r="I24" s="2">
        <f>IF(AND(MainData[[#This Row],[BritCol]]=0, MainData[[#This Row],[SubSahar]]=1), 1, 0)</f>
        <v>1</v>
      </c>
      <c r="J24" s="2"/>
    </row>
    <row r="25" spans="1:11" x14ac:dyDescent="0.25">
      <c r="A25" t="s">
        <v>53</v>
      </c>
      <c r="B25">
        <v>411</v>
      </c>
      <c r="C25">
        <v>418</v>
      </c>
      <c r="D25" s="1">
        <v>44915</v>
      </c>
      <c r="E25" t="s">
        <v>6</v>
      </c>
      <c r="F25">
        <v>0</v>
      </c>
      <c r="G25">
        <v>1</v>
      </c>
      <c r="H25">
        <f>IF(AND(MainData[[#This Row],[BritCol]]=1, MainData[[#This Row],[SubSahar]]=1), 1, 0)</f>
        <v>0</v>
      </c>
      <c r="I25" s="2">
        <f>IF(AND(MainData[[#This Row],[BritCol]]=0, MainData[[#This Row],[SubSahar]]=1), 1, 0)</f>
        <v>1</v>
      </c>
      <c r="J25" s="2"/>
    </row>
    <row r="26" spans="1:11" x14ac:dyDescent="0.25">
      <c r="A26" t="s">
        <v>44</v>
      </c>
      <c r="B26">
        <v>635</v>
      </c>
      <c r="C26">
        <v>660</v>
      </c>
      <c r="D26" s="1">
        <v>44915</v>
      </c>
      <c r="E26" t="s">
        <v>6</v>
      </c>
      <c r="F26">
        <v>0</v>
      </c>
      <c r="G26">
        <v>1</v>
      </c>
      <c r="H26">
        <f>IF(AND(MainData[[#This Row],[BritCol]]=1, MainData[[#This Row],[SubSahar]]=1), 1, 0)</f>
        <v>0</v>
      </c>
      <c r="I26" s="2">
        <f>IF(AND(MainData[[#This Row],[BritCol]]=0, MainData[[#This Row],[SubSahar]]=1), 1, 0)</f>
        <v>1</v>
      </c>
      <c r="J26" s="2"/>
    </row>
    <row r="27" spans="1:11" x14ac:dyDescent="0.25">
      <c r="A27" t="s">
        <v>31</v>
      </c>
      <c r="B27">
        <v>1319</v>
      </c>
      <c r="C27">
        <v>1285</v>
      </c>
      <c r="D27" s="1">
        <v>44915</v>
      </c>
      <c r="E27" t="s">
        <v>6</v>
      </c>
      <c r="F27">
        <v>0</v>
      </c>
      <c r="G27">
        <v>1</v>
      </c>
      <c r="H27">
        <f>IF(AND(MainData[[#This Row],[BritCol]]=1, MainData[[#This Row],[SubSahar]]=1), 1, 0)</f>
        <v>0</v>
      </c>
      <c r="I27" s="2">
        <f>IF(AND(MainData[[#This Row],[BritCol]]=0, MainData[[#This Row],[SubSahar]]=1), 1, 0)</f>
        <v>1</v>
      </c>
      <c r="J27" s="2"/>
    </row>
    <row r="28" spans="1:11" x14ac:dyDescent="0.25">
      <c r="A28" t="s">
        <v>51</v>
      </c>
      <c r="B28">
        <v>501</v>
      </c>
      <c r="C28">
        <v>513</v>
      </c>
      <c r="D28" s="1">
        <v>44915</v>
      </c>
      <c r="E28" t="s">
        <v>6</v>
      </c>
      <c r="F28">
        <v>0</v>
      </c>
      <c r="G28">
        <v>1</v>
      </c>
      <c r="H28">
        <f>IF(AND(MainData[[#This Row],[BritCol]]=1, MainData[[#This Row],[SubSahar]]=1), 1, 0)</f>
        <v>0</v>
      </c>
      <c r="I28" s="2">
        <f>IF(AND(MainData[[#This Row],[BritCol]]=0, MainData[[#This Row],[SubSahar]]=1), 1, 0)</f>
        <v>1</v>
      </c>
      <c r="J28" s="2"/>
    </row>
    <row r="29" spans="1:11" x14ac:dyDescent="0.25">
      <c r="A29" t="s">
        <v>9</v>
      </c>
      <c r="B29">
        <v>6778</v>
      </c>
      <c r="C29">
        <v>7374</v>
      </c>
      <c r="D29" s="1">
        <v>44915</v>
      </c>
      <c r="E29" t="s">
        <v>6</v>
      </c>
      <c r="F29">
        <v>0</v>
      </c>
      <c r="G29">
        <v>1</v>
      </c>
      <c r="H29">
        <f>IF(AND(MainData[[#This Row],[BritCol]]=1, MainData[[#This Row],[SubSahar]]=1), 1, 0)</f>
        <v>0</v>
      </c>
      <c r="I29" s="2">
        <f>IF(AND(MainData[[#This Row],[BritCol]]=0, MainData[[#This Row],[SubSahar]]=1), 1, 0)</f>
        <v>1</v>
      </c>
      <c r="J29" s="2"/>
    </row>
    <row r="30" spans="1:11" x14ac:dyDescent="0.25">
      <c r="A30" t="s">
        <v>40</v>
      </c>
      <c r="B30">
        <v>827</v>
      </c>
      <c r="C30">
        <v>800</v>
      </c>
      <c r="D30" s="1">
        <v>44915</v>
      </c>
      <c r="E30" t="s">
        <v>6</v>
      </c>
      <c r="F30">
        <v>0</v>
      </c>
      <c r="G30">
        <v>1</v>
      </c>
      <c r="H30">
        <f>IF(AND(MainData[[#This Row],[BritCol]]=1, MainData[[#This Row],[SubSahar]]=1), 1, 0)</f>
        <v>0</v>
      </c>
      <c r="I30" s="2">
        <f>IF(AND(MainData[[#This Row],[BritCol]]=0, MainData[[#This Row],[SubSahar]]=1), 1, 0)</f>
        <v>1</v>
      </c>
      <c r="J30" s="2"/>
    </row>
    <row r="31" spans="1:11" x14ac:dyDescent="0.25">
      <c r="A31" t="s">
        <v>8</v>
      </c>
      <c r="B31">
        <v>6856</v>
      </c>
      <c r="C31">
        <v>7118</v>
      </c>
      <c r="D31" s="1">
        <v>44915</v>
      </c>
      <c r="E31" t="s">
        <v>6</v>
      </c>
      <c r="F31">
        <v>0</v>
      </c>
      <c r="G31">
        <v>1</v>
      </c>
      <c r="H31">
        <f>IF(AND(MainData[[#This Row],[BritCol]]=1, MainData[[#This Row],[SubSahar]]=1), 1, 0)</f>
        <v>0</v>
      </c>
      <c r="I31" s="2">
        <f>IF(AND(MainData[[#This Row],[BritCol]]=0, MainData[[#This Row],[SubSahar]]=1), 1, 0)</f>
        <v>1</v>
      </c>
      <c r="J31" s="2"/>
    </row>
    <row r="32" spans="1:11" x14ac:dyDescent="0.25">
      <c r="A32" t="s">
        <v>35</v>
      </c>
      <c r="B32">
        <v>984</v>
      </c>
      <c r="C32">
        <v>946</v>
      </c>
      <c r="D32" s="1">
        <v>44915</v>
      </c>
      <c r="E32" t="s">
        <v>6</v>
      </c>
      <c r="F32">
        <v>0</v>
      </c>
      <c r="G32">
        <v>1</v>
      </c>
      <c r="H32">
        <f>IF(AND(MainData[[#This Row],[BritCol]]=1, MainData[[#This Row],[SubSahar]]=1), 1, 0)</f>
        <v>0</v>
      </c>
      <c r="I32" s="2">
        <f>IF(AND(MainData[[#This Row],[BritCol]]=0, MainData[[#This Row],[SubSahar]]=1), 1, 0)</f>
        <v>1</v>
      </c>
      <c r="J32" s="2"/>
    </row>
    <row r="33" spans="1:10" x14ac:dyDescent="0.25">
      <c r="A33" t="s">
        <v>47</v>
      </c>
      <c r="B33">
        <v>619</v>
      </c>
      <c r="C33">
        <v>650</v>
      </c>
      <c r="D33" s="1">
        <v>44915</v>
      </c>
      <c r="E33" t="s">
        <v>6</v>
      </c>
      <c r="F33">
        <v>0</v>
      </c>
      <c r="G33">
        <v>1</v>
      </c>
      <c r="H33">
        <f>IF(AND(MainData[[#This Row],[BritCol]]=1, MainData[[#This Row],[SubSahar]]=1), 1, 0)</f>
        <v>0</v>
      </c>
      <c r="I33" s="2">
        <f>IF(AND(MainData[[#This Row],[BritCol]]=0, MainData[[#This Row],[SubSahar]]=1), 1, 0)</f>
        <v>1</v>
      </c>
      <c r="J33" s="2"/>
    </row>
    <row r="34" spans="1:10" x14ac:dyDescent="0.25">
      <c r="A34" t="s">
        <v>22</v>
      </c>
      <c r="B34">
        <v>2311</v>
      </c>
      <c r="C34">
        <v>2328</v>
      </c>
      <c r="D34" s="1">
        <v>44915</v>
      </c>
      <c r="E34" t="s">
        <v>6</v>
      </c>
      <c r="F34">
        <v>0</v>
      </c>
      <c r="G34">
        <v>1</v>
      </c>
      <c r="H34">
        <f>IF(AND(MainData[[#This Row],[BritCol]]=1, MainData[[#This Row],[SubSahar]]=1), 1, 0)</f>
        <v>0</v>
      </c>
      <c r="I34" s="2">
        <f>IF(AND(MainData[[#This Row],[BritCol]]=0, MainData[[#This Row],[SubSahar]]=1), 1, 0)</f>
        <v>1</v>
      </c>
      <c r="J34" s="2"/>
    </row>
    <row r="35" spans="1:10" x14ac:dyDescent="0.25">
      <c r="A35" t="s">
        <v>48</v>
      </c>
      <c r="B35">
        <v>609</v>
      </c>
      <c r="C35">
        <v>642</v>
      </c>
      <c r="D35" s="1">
        <v>44915</v>
      </c>
      <c r="E35" t="s">
        <v>6</v>
      </c>
      <c r="F35">
        <v>0</v>
      </c>
      <c r="G35">
        <v>1</v>
      </c>
      <c r="H35">
        <f>IF(AND(MainData[[#This Row],[BritCol]]=1, MainData[[#This Row],[SubSahar]]=1), 1, 0)</f>
        <v>0</v>
      </c>
      <c r="I35" s="2">
        <f>IF(AND(MainData[[#This Row],[BritCol]]=0, MainData[[#This Row],[SubSahar]]=1), 1, 0)</f>
        <v>1</v>
      </c>
      <c r="J35" s="2"/>
    </row>
    <row r="36" spans="1:10" x14ac:dyDescent="0.25">
      <c r="A36" t="s">
        <v>52</v>
      </c>
      <c r="B36">
        <v>456</v>
      </c>
      <c r="C36">
        <v>489</v>
      </c>
      <c r="D36" s="1">
        <v>44915</v>
      </c>
      <c r="E36" t="s">
        <v>6</v>
      </c>
      <c r="F36">
        <v>0</v>
      </c>
      <c r="G36">
        <v>1</v>
      </c>
      <c r="H36">
        <f>IF(AND(MainData[[#This Row],[BritCol]]=1, MainData[[#This Row],[SubSahar]]=1), 1, 0)</f>
        <v>0</v>
      </c>
      <c r="I36" s="2">
        <f>IF(AND(MainData[[#This Row],[BritCol]]=0, MainData[[#This Row],[SubSahar]]=1), 1, 0)</f>
        <v>1</v>
      </c>
      <c r="J36" s="2"/>
    </row>
    <row r="37" spans="1:10" x14ac:dyDescent="0.25">
      <c r="A37" t="s">
        <v>41</v>
      </c>
      <c r="B37">
        <v>779</v>
      </c>
      <c r="C37">
        <v>815</v>
      </c>
      <c r="D37" s="1">
        <v>44915</v>
      </c>
      <c r="E37" t="s">
        <v>6</v>
      </c>
      <c r="F37">
        <v>0</v>
      </c>
      <c r="G37">
        <v>1</v>
      </c>
      <c r="H37">
        <f>IF(AND(MainData[[#This Row],[BritCol]]=1, MainData[[#This Row],[SubSahar]]=1), 1, 0)</f>
        <v>0</v>
      </c>
      <c r="I37" s="2">
        <f>IF(AND(MainData[[#This Row],[BritCol]]=0, MainData[[#This Row],[SubSahar]]=1), 1, 0)</f>
        <v>1</v>
      </c>
      <c r="J37" s="2"/>
    </row>
    <row r="38" spans="1:10" x14ac:dyDescent="0.25">
      <c r="A38" t="s">
        <v>26</v>
      </c>
      <c r="B38">
        <v>1684</v>
      </c>
      <c r="C38">
        <v>1481</v>
      </c>
      <c r="D38" s="1">
        <v>44915</v>
      </c>
      <c r="E38" t="s">
        <v>6</v>
      </c>
      <c r="F38">
        <v>0</v>
      </c>
      <c r="G38">
        <v>1</v>
      </c>
      <c r="H38">
        <f>IF(AND(MainData[[#This Row],[BritCol]]=1, MainData[[#This Row],[SubSahar]]=1), 1, 0)</f>
        <v>0</v>
      </c>
      <c r="I38" s="2">
        <f>IF(AND(MainData[[#This Row],[BritCol]]=0, MainData[[#This Row],[SubSahar]]=1), 1, 0)</f>
        <v>1</v>
      </c>
      <c r="J38" s="2"/>
    </row>
    <row r="39" spans="1:10" x14ac:dyDescent="0.25">
      <c r="A39" t="s">
        <v>7</v>
      </c>
      <c r="B39">
        <v>9061</v>
      </c>
      <c r="C39">
        <v>10644</v>
      </c>
      <c r="D39" s="1">
        <v>44915</v>
      </c>
      <c r="E39" t="s">
        <v>6</v>
      </c>
      <c r="F39">
        <v>0</v>
      </c>
      <c r="G39">
        <v>1</v>
      </c>
      <c r="H39">
        <f>IF(AND(MainData[[#This Row],[BritCol]]=1, MainData[[#This Row],[SubSahar]]=1), 1, 0)</f>
        <v>0</v>
      </c>
      <c r="I39" s="2">
        <f>IF(AND(MainData[[#This Row],[BritCol]]=0, MainData[[#This Row],[SubSahar]]=1), 1, 0)</f>
        <v>1</v>
      </c>
      <c r="J39" s="2"/>
    </row>
    <row r="40" spans="1:10" x14ac:dyDescent="0.25">
      <c r="A40" t="s">
        <v>49</v>
      </c>
      <c r="B40">
        <v>574</v>
      </c>
      <c r="C40">
        <v>599</v>
      </c>
      <c r="D40" s="1">
        <v>44915</v>
      </c>
      <c r="E40" t="s">
        <v>6</v>
      </c>
      <c r="F40">
        <v>0</v>
      </c>
      <c r="G40">
        <v>1</v>
      </c>
      <c r="H40">
        <f>IF(AND(MainData[[#This Row],[BritCol]]=1, MainData[[#This Row],[SubSahar]]=1), 1, 0)</f>
        <v>0</v>
      </c>
      <c r="I40" s="2">
        <f>IF(AND(MainData[[#This Row],[BritCol]]=0, MainData[[#This Row],[SubSahar]]=1), 1, 0)</f>
        <v>1</v>
      </c>
      <c r="J40" s="2"/>
    </row>
    <row r="41" spans="1:10" x14ac:dyDescent="0.25">
      <c r="A41" t="s">
        <v>27</v>
      </c>
      <c r="B41">
        <v>1615</v>
      </c>
      <c r="C41">
        <v>1799</v>
      </c>
      <c r="D41" s="1">
        <v>44915</v>
      </c>
      <c r="E41" t="s">
        <v>6</v>
      </c>
      <c r="F41">
        <v>0</v>
      </c>
      <c r="G41">
        <v>1</v>
      </c>
      <c r="H41">
        <f>IF(AND(MainData[[#This Row],[BritCol]]=1, MainData[[#This Row],[SubSahar]]=1), 1, 0)</f>
        <v>0</v>
      </c>
      <c r="I41" s="2">
        <f>IF(AND(MainData[[#This Row],[BritCol]]=0, MainData[[#This Row],[SubSahar]]=1), 1, 0)</f>
        <v>1</v>
      </c>
      <c r="J41" s="2"/>
    </row>
    <row r="42" spans="1:10" x14ac:dyDescent="0.25">
      <c r="A42" t="s">
        <v>39</v>
      </c>
      <c r="B42">
        <v>834</v>
      </c>
      <c r="C42">
        <v>886</v>
      </c>
      <c r="D42" s="1">
        <v>44915</v>
      </c>
      <c r="E42" t="s">
        <v>6</v>
      </c>
      <c r="F42">
        <v>0</v>
      </c>
      <c r="G42">
        <v>1</v>
      </c>
      <c r="H42">
        <f>IF(AND(MainData[[#This Row],[BritCol]]=1, MainData[[#This Row],[SubSahar]]=1), 1, 0)</f>
        <v>0</v>
      </c>
      <c r="I42" s="2">
        <f>IF(AND(MainData[[#This Row],[BritCol]]=0, MainData[[#This Row],[SubSahar]]=1), 1, 0)</f>
        <v>1</v>
      </c>
      <c r="J42" s="2"/>
    </row>
    <row r="43" spans="1:10" x14ac:dyDescent="0.25">
      <c r="A43" t="s">
        <v>25</v>
      </c>
      <c r="B43">
        <v>1692</v>
      </c>
      <c r="C43">
        <v>1673</v>
      </c>
      <c r="D43" s="1">
        <v>44915</v>
      </c>
      <c r="E43" t="s">
        <v>6</v>
      </c>
      <c r="F43">
        <v>0</v>
      </c>
      <c r="G43">
        <v>1</v>
      </c>
      <c r="H43">
        <f>IF(AND(MainData[[#This Row],[BritCol]]=1, MainData[[#This Row],[SubSahar]]=1), 1, 0)</f>
        <v>0</v>
      </c>
      <c r="I43" s="2">
        <f>IF(AND(MainData[[#This Row],[BritCol]]=0, MainData[[#This Row],[SubSahar]]=1), 1, 0)</f>
        <v>1</v>
      </c>
      <c r="J43" s="2"/>
    </row>
    <row r="44" spans="1:10" x14ac:dyDescent="0.25">
      <c r="A44" t="s">
        <v>30</v>
      </c>
      <c r="B44">
        <v>1356</v>
      </c>
      <c r="C44">
        <v>1382</v>
      </c>
      <c r="D44" s="1">
        <v>44915</v>
      </c>
      <c r="E44" t="s">
        <v>6</v>
      </c>
      <c r="F44">
        <v>0</v>
      </c>
      <c r="G44">
        <v>1</v>
      </c>
      <c r="H44">
        <f>IF(AND(MainData[[#This Row],[BritCol]]=1, MainData[[#This Row],[SubSahar]]=1), 1, 0)</f>
        <v>0</v>
      </c>
      <c r="I44" s="2">
        <f>IF(AND(MainData[[#This Row],[BritCol]]=0, MainData[[#This Row],[SubSahar]]=1), 1, 0)</f>
        <v>1</v>
      </c>
      <c r="J44" s="2"/>
    </row>
    <row r="45" spans="1:10" x14ac:dyDescent="0.25">
      <c r="A45" t="s">
        <v>16</v>
      </c>
      <c r="B45">
        <v>3719</v>
      </c>
      <c r="C45">
        <v>3820</v>
      </c>
      <c r="D45" s="1">
        <v>44915</v>
      </c>
      <c r="E45" t="s">
        <v>6</v>
      </c>
      <c r="F45">
        <v>0</v>
      </c>
      <c r="G45">
        <v>1</v>
      </c>
      <c r="H45">
        <f>IF(AND(MainData[[#This Row],[BritCol]]=1, MainData[[#This Row],[SubSahar]]=1), 1, 0)</f>
        <v>0</v>
      </c>
      <c r="I45" s="2">
        <f>IF(AND(MainData[[#This Row],[BritCol]]=0, MainData[[#This Row],[SubSahar]]=1), 1, 0)</f>
        <v>1</v>
      </c>
      <c r="J45" s="2"/>
    </row>
    <row r="46" spans="1:10" x14ac:dyDescent="0.25">
      <c r="A46" t="s">
        <v>45</v>
      </c>
      <c r="B46">
        <v>627</v>
      </c>
      <c r="C46">
        <v>631</v>
      </c>
      <c r="D46" s="1">
        <v>44915</v>
      </c>
      <c r="E46" t="s">
        <v>6</v>
      </c>
      <c r="F46">
        <v>0</v>
      </c>
      <c r="G46">
        <v>1</v>
      </c>
      <c r="H46">
        <f>IF(AND(MainData[[#This Row],[BritCol]]=1, MainData[[#This Row],[SubSahar]]=1), 1, 0)</f>
        <v>0</v>
      </c>
      <c r="I46" s="2">
        <f>IF(AND(MainData[[#This Row],[BritCol]]=0, MainData[[#This Row],[SubSahar]]=1), 1, 0)</f>
        <v>1</v>
      </c>
      <c r="J46" s="2">
        <f>AVERAGE(B21:B46)</f>
        <v>1976.9230769230769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5275-628C-42D8-81B7-AE05EC3D0DE6}">
  <dimension ref="A1:B59"/>
  <sheetViews>
    <sheetView workbookViewId="0">
      <selection activeCell="A3" sqref="A3"/>
    </sheetView>
  </sheetViews>
  <sheetFormatPr defaultRowHeight="13.2" x14ac:dyDescent="0.25"/>
  <cols>
    <col min="1" max="1" width="25.5546875" bestFit="1" customWidth="1"/>
    <col min="2" max="2" width="19.109375" bestFit="1" customWidth="1"/>
  </cols>
  <sheetData>
    <row r="1" spans="1:2" x14ac:dyDescent="0.25">
      <c r="A1" t="s">
        <v>65</v>
      </c>
      <c r="B1" t="s">
        <v>66</v>
      </c>
    </row>
    <row r="2" spans="1:2" x14ac:dyDescent="0.25">
      <c r="A2" t="s">
        <v>21</v>
      </c>
      <c r="B2">
        <v>206139589</v>
      </c>
    </row>
    <row r="3" spans="1:2" x14ac:dyDescent="0.25">
      <c r="A3" t="s">
        <v>40</v>
      </c>
      <c r="B3">
        <v>114963588</v>
      </c>
    </row>
    <row r="4" spans="1:2" x14ac:dyDescent="0.25">
      <c r="A4" t="s">
        <v>14</v>
      </c>
      <c r="B4">
        <v>102334404</v>
      </c>
    </row>
    <row r="5" spans="1:2" x14ac:dyDescent="0.25">
      <c r="A5" t="s">
        <v>67</v>
      </c>
      <c r="B5">
        <v>89561403</v>
      </c>
    </row>
    <row r="6" spans="1:2" x14ac:dyDescent="0.25">
      <c r="A6" t="s">
        <v>36</v>
      </c>
      <c r="B6">
        <v>59734218</v>
      </c>
    </row>
    <row r="7" spans="1:2" x14ac:dyDescent="0.25">
      <c r="A7" t="s">
        <v>11</v>
      </c>
      <c r="B7">
        <v>59308690</v>
      </c>
    </row>
    <row r="8" spans="1:2" x14ac:dyDescent="0.25">
      <c r="A8" t="s">
        <v>28</v>
      </c>
      <c r="B8">
        <v>53771296</v>
      </c>
    </row>
    <row r="9" spans="1:2" x14ac:dyDescent="0.25">
      <c r="A9" t="s">
        <v>38</v>
      </c>
      <c r="B9">
        <v>45741007</v>
      </c>
    </row>
    <row r="10" spans="1:2" x14ac:dyDescent="0.25">
      <c r="A10" t="s">
        <v>15</v>
      </c>
      <c r="B10">
        <v>43851044</v>
      </c>
    </row>
    <row r="11" spans="1:2" x14ac:dyDescent="0.25">
      <c r="A11" t="s">
        <v>24</v>
      </c>
      <c r="B11">
        <v>43849260</v>
      </c>
    </row>
    <row r="12" spans="1:2" x14ac:dyDescent="0.25">
      <c r="A12" t="s">
        <v>19</v>
      </c>
      <c r="B12">
        <v>36910560</v>
      </c>
    </row>
    <row r="13" spans="1:2" x14ac:dyDescent="0.25">
      <c r="A13" t="s">
        <v>18</v>
      </c>
      <c r="B13">
        <v>32866272</v>
      </c>
    </row>
    <row r="14" spans="1:2" x14ac:dyDescent="0.25">
      <c r="A14" t="s">
        <v>49</v>
      </c>
      <c r="B14">
        <v>31255435</v>
      </c>
    </row>
    <row r="15" spans="1:2" x14ac:dyDescent="0.25">
      <c r="A15" t="s">
        <v>23</v>
      </c>
      <c r="B15">
        <v>31072940</v>
      </c>
    </row>
    <row r="16" spans="1:2" x14ac:dyDescent="0.25">
      <c r="A16" t="s">
        <v>52</v>
      </c>
      <c r="B16">
        <v>27691018</v>
      </c>
    </row>
    <row r="17" spans="1:2" x14ac:dyDescent="0.25">
      <c r="A17" t="s">
        <v>29</v>
      </c>
      <c r="B17">
        <v>26545863</v>
      </c>
    </row>
    <row r="18" spans="1:2" x14ac:dyDescent="0.25">
      <c r="A18" t="s">
        <v>58</v>
      </c>
      <c r="B18">
        <v>26378274</v>
      </c>
    </row>
    <row r="19" spans="1:2" x14ac:dyDescent="0.25">
      <c r="A19" t="s">
        <v>50</v>
      </c>
      <c r="B19">
        <v>24206644</v>
      </c>
    </row>
    <row r="20" spans="1:2" x14ac:dyDescent="0.25">
      <c r="A20" t="s">
        <v>42</v>
      </c>
      <c r="B20">
        <v>20903273</v>
      </c>
    </row>
    <row r="21" spans="1:2" x14ac:dyDescent="0.25">
      <c r="A21" t="s">
        <v>41</v>
      </c>
      <c r="B21">
        <v>20250833</v>
      </c>
    </row>
    <row r="22" spans="1:2" x14ac:dyDescent="0.25">
      <c r="A22" t="s">
        <v>54</v>
      </c>
      <c r="B22">
        <v>19129952</v>
      </c>
    </row>
    <row r="23" spans="1:2" x14ac:dyDescent="0.25">
      <c r="A23" t="s">
        <v>32</v>
      </c>
      <c r="B23">
        <v>18383955</v>
      </c>
    </row>
    <row r="24" spans="1:2" x14ac:dyDescent="0.25">
      <c r="A24" t="s">
        <v>30</v>
      </c>
      <c r="B24">
        <v>16743927</v>
      </c>
    </row>
    <row r="25" spans="1:2" x14ac:dyDescent="0.25">
      <c r="A25" t="s">
        <v>44</v>
      </c>
      <c r="B25">
        <v>16425864</v>
      </c>
    </row>
    <row r="26" spans="1:2" x14ac:dyDescent="0.25">
      <c r="A26" t="s">
        <v>63</v>
      </c>
      <c r="B26">
        <v>15893222</v>
      </c>
    </row>
    <row r="27" spans="1:2" x14ac:dyDescent="0.25">
      <c r="A27" t="s">
        <v>33</v>
      </c>
      <c r="B27">
        <v>14862924</v>
      </c>
    </row>
    <row r="28" spans="1:2" x14ac:dyDescent="0.25">
      <c r="A28" t="s">
        <v>35</v>
      </c>
      <c r="B28">
        <v>13132795</v>
      </c>
    </row>
    <row r="29" spans="1:2" x14ac:dyDescent="0.25">
      <c r="A29" t="s">
        <v>39</v>
      </c>
      <c r="B29">
        <v>12952218</v>
      </c>
    </row>
    <row r="30" spans="1:2" x14ac:dyDescent="0.25">
      <c r="A30" t="s">
        <v>34</v>
      </c>
      <c r="B30">
        <v>12123200</v>
      </c>
    </row>
    <row r="31" spans="1:2" x14ac:dyDescent="0.25">
      <c r="A31" t="s">
        <v>55</v>
      </c>
      <c r="B31">
        <v>11890784</v>
      </c>
    </row>
    <row r="32" spans="1:2" x14ac:dyDescent="0.25">
      <c r="A32" t="s">
        <v>17</v>
      </c>
      <c r="B32">
        <v>11818619</v>
      </c>
    </row>
    <row r="33" spans="1:2" x14ac:dyDescent="0.25">
      <c r="A33" t="s">
        <v>68</v>
      </c>
      <c r="B33">
        <v>11193725</v>
      </c>
    </row>
    <row r="34" spans="1:2" x14ac:dyDescent="0.25">
      <c r="A34" t="s">
        <v>45</v>
      </c>
      <c r="B34">
        <v>8278724</v>
      </c>
    </row>
    <row r="35" spans="1:2" x14ac:dyDescent="0.25">
      <c r="A35" t="s">
        <v>46</v>
      </c>
      <c r="B35">
        <v>7976983</v>
      </c>
    </row>
    <row r="36" spans="1:2" x14ac:dyDescent="0.25">
      <c r="A36" t="s">
        <v>13</v>
      </c>
      <c r="B36">
        <v>6871292</v>
      </c>
    </row>
    <row r="37" spans="1:2" x14ac:dyDescent="0.25">
      <c r="A37" t="s">
        <v>51</v>
      </c>
      <c r="B37">
        <v>5518087</v>
      </c>
    </row>
    <row r="38" spans="1:2" x14ac:dyDescent="0.25">
      <c r="A38" t="s">
        <v>48</v>
      </c>
      <c r="B38">
        <v>5057681</v>
      </c>
    </row>
    <row r="39" spans="1:2" x14ac:dyDescent="0.25">
      <c r="A39" t="s">
        <v>53</v>
      </c>
      <c r="B39">
        <v>4829767</v>
      </c>
    </row>
    <row r="40" spans="1:2" x14ac:dyDescent="0.25">
      <c r="A40" t="s">
        <v>26</v>
      </c>
      <c r="B40">
        <v>4649658</v>
      </c>
    </row>
    <row r="41" spans="1:2" x14ac:dyDescent="0.25">
      <c r="A41" t="s">
        <v>60</v>
      </c>
      <c r="B41">
        <v>3546421</v>
      </c>
    </row>
    <row r="42" spans="1:2" x14ac:dyDescent="0.25">
      <c r="A42" t="s">
        <v>12</v>
      </c>
      <c r="B42">
        <v>2540905</v>
      </c>
    </row>
    <row r="43" spans="1:2" x14ac:dyDescent="0.25">
      <c r="A43" t="s">
        <v>43</v>
      </c>
      <c r="B43">
        <v>2416668</v>
      </c>
    </row>
    <row r="44" spans="1:2" x14ac:dyDescent="0.25">
      <c r="A44" t="s">
        <v>10</v>
      </c>
      <c r="B44">
        <v>2351627</v>
      </c>
    </row>
    <row r="45" spans="1:2" x14ac:dyDescent="0.25">
      <c r="A45" t="s">
        <v>8</v>
      </c>
      <c r="B45">
        <v>2225734</v>
      </c>
    </row>
    <row r="46" spans="1:2" x14ac:dyDescent="0.25">
      <c r="A46" t="s">
        <v>37</v>
      </c>
      <c r="B46">
        <v>2142249</v>
      </c>
    </row>
    <row r="47" spans="1:2" x14ac:dyDescent="0.25">
      <c r="A47" t="s">
        <v>61</v>
      </c>
      <c r="B47">
        <v>1968001</v>
      </c>
    </row>
    <row r="48" spans="1:2" x14ac:dyDescent="0.25">
      <c r="A48" t="s">
        <v>9</v>
      </c>
      <c r="B48">
        <v>1402985</v>
      </c>
    </row>
    <row r="49" spans="1:2" x14ac:dyDescent="0.25">
      <c r="A49" t="s">
        <v>7</v>
      </c>
      <c r="B49">
        <v>1271768</v>
      </c>
    </row>
    <row r="50" spans="1:2" x14ac:dyDescent="0.25">
      <c r="A50" t="s">
        <v>69</v>
      </c>
      <c r="B50">
        <v>1160164</v>
      </c>
    </row>
    <row r="51" spans="1:2" x14ac:dyDescent="0.25">
      <c r="A51" t="s">
        <v>59</v>
      </c>
      <c r="B51">
        <v>988000</v>
      </c>
    </row>
    <row r="52" spans="1:2" x14ac:dyDescent="0.25">
      <c r="A52" t="s">
        <v>62</v>
      </c>
      <c r="B52">
        <v>895312</v>
      </c>
    </row>
    <row r="53" spans="1:2" x14ac:dyDescent="0.25">
      <c r="A53" t="s">
        <v>31</v>
      </c>
      <c r="B53">
        <v>869601</v>
      </c>
    </row>
    <row r="54" spans="1:2" x14ac:dyDescent="0.25">
      <c r="A54" t="s">
        <v>64</v>
      </c>
      <c r="B54">
        <v>597339</v>
      </c>
    </row>
    <row r="55" spans="1:2" x14ac:dyDescent="0.25">
      <c r="A55" t="s">
        <v>70</v>
      </c>
      <c r="B55">
        <v>555987</v>
      </c>
    </row>
    <row r="56" spans="1:2" x14ac:dyDescent="0.25">
      <c r="A56" t="s">
        <v>71</v>
      </c>
      <c r="B56">
        <v>272815</v>
      </c>
    </row>
    <row r="57" spans="1:2" x14ac:dyDescent="0.25">
      <c r="A57" t="s">
        <v>72</v>
      </c>
      <c r="B57">
        <v>219159</v>
      </c>
    </row>
    <row r="58" spans="1:2" x14ac:dyDescent="0.25">
      <c r="A58" t="s">
        <v>5</v>
      </c>
      <c r="B58">
        <v>98347</v>
      </c>
    </row>
    <row r="59" spans="1:2" x14ac:dyDescent="0.25">
      <c r="A59" t="s">
        <v>73</v>
      </c>
      <c r="B59">
        <v>6077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5FBB-0096-4D20-9478-7249C2C20DAC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M 1 7 G V N h N S U S o A A A A + g A A A B I A H A B D b 2 5 m a W c v U G F j a 2 F n Z S 5 4 b W w g o h g A K K A U A A A A A A A A A A A A A A A A A A A A A A A A A A A A h c 9 B D o I w E A X Q q 5 D u 6 R R I 0 J C h L N x K Y k I 0 b k m p 0 A j F 0 G K 5 m w u P 5 B U k U d S d y / n / L f 4 8 b n f M p q 7 1 r n I w q t c p C S g j n t S i r 5 S u U z L a k 7 8 m G c d d K c 5 l L b 0 Z a 5 N M p k p J Y + 0 l A X D O U R f R f q g h Z C y A Y 7 4 t R C O 7 k n y w + o 9 9 p Y 0 t t Z C E 4 + E 1 h o c 0 Y C s a x y y i b M Y I S 4 G 5 0 l 8 U z p s p Q / g J c T O 2 d h w k l 9 r f F w j L i f D + g z 8 B U E s D B B Q A A g A I A D N e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X s Z U 6 1 r E Q O o B A A D q B A A A E w A c A E Z v c m 1 1 b G F z L 1 N l Y 3 R p b 2 4 x L m 0 g o h g A K K A U A A A A A A A A A A A A A A A A A A A A A A A A A A A A t Z P d a t t A E I X v D X 6 H R a E g g X 7 c U H r R E E p w K J T G R T g O o Z R e r L V j e U G a F b u j u M b 4 p f o I f b K O L D e x J e W m U N 9 I z D m a 2 f n O 2 k F G 2 q C 4 b 5 9 v r 8 a j 8 c i t p Q U l Z l L j r S Q p r k U B N B 4 J / t 2 b 2 m b A l U d Y x q n M w W 9 e p g Y J k J z v r Y k q 9 y F J y E q l M Y f M o C l 1 5 u L M l E l m a i S 7 j Q r t K M l V F V V g o 0 x W m u R H N p J G b n I t V 1 Z n 0 g u C s B 3 Z H G H C E 9 v R u 8 n + e 1 P 5 c V Q v v O l a 8 i A l F t s K P P Y t 5 L K A e G E l u p W x 5 d Q U d Y m N 6 P x D q 3 C 3 8 6 b t S b x Q E A u C 4 C f t Q 7 H z 7 q Q j L n 5 G e v 8 u b r 4 5 V F M L T 9 r U r q / M Y Q U W M I O / n Z S k V n l A T W f t 9 8 F 4 p H H w 0 K f Q U 1 P V h T x k 8 g / Y N 5 t N v D G 2 U K Y E A u t i j S u T V M 8 9 j x F o c J H G q C U d L b f R i e P / g r / o M z x m I X x j h Y I K U D H Q b d D L 5 o S M 8 C 8 n l 5 O g 3 + s b S F t s h W i P x n o K f H Q k J v Z i + g p 0 4 u h 0 u A V 0 m r i F n y Z f y t + / B o b c S V T i x o J k 0 y u W m c 4 Z A z l 2 I N C A 4 R N Y i o W Y 8 3 X p L T o D x d J N 3 l c e 7 F L y 9 k x C v H l l u c c m f b 4 w z W 0 a s O y D 5 / j m U J o n j q / N y b 0 k 2 A r H s t / J O R y A 3 C E 6 y H C Q 2 g C n D p k z G N 3 9 z 5 c 9 / 4 N 1 t 7 v 6 A 1 B L A Q I t A B Q A A g A I A D N e x l T Y T U l E q A A A A P o A A A A S A A A A A A A A A A A A A A A A A A A A A A B D b 2 5 m a W c v U G F j a 2 F n Z S 5 4 b W x Q S w E C L Q A U A A I A C A A z X s Z U D 8 r p q 6 Q A A A D p A A A A E w A A A A A A A A A A A A A A A A D 0 A A A A W 0 N v b n R l b n R f V H l w Z X N d L n h t b F B L A Q I t A B Q A A g A I A D N e x l T r W s R A 6 g E A A O o E A A A T A A A A A A A A A A A A A A A A A O U B A A B G b 3 J t d W x h c y 9 T Z W N 0 a W 9 u M S 5 t U E s F B g A A A A A D A A M A w g A A A B w E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V E w A A A A A A A L M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3 B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v c H V s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T g 6 N D I 6 M T c u O D I y N D g y N F o i I C 8 + P E V u d H J 5 I F R 5 c G U 9 I k Z p b G x D b 2 x 1 b W 5 U e X B l c y I g V m F s d W U 9 I n N B d 1 l E I i A v P j x F b n R y e S B U e X B l P S J G a W x s Q 2 9 s d W 1 u T m F t Z X M i I F Z h b H V l P S J z W y Z x d W 9 0 O y M m c X V v d D s s J n F 1 b 3 Q 7 Q 2 9 1 b n R y e S A o b 3 I g Z G V w Z W 5 k Z W 5 j e S k m c X V v d D s s J n F 1 b 3 Q 7 U G 9 w d W x h d G l v b i A g K D I w M j A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I y w w f S Z x d W 9 0 O y w m c X V v d D t T Z W N 0 a W 9 u M S 9 U Y W J s Z S A w I C g y K S 9 B d X R v U m V t b 3 Z l Z E N v b H V t b n M x L n t D b 3 V u d H J 5 I C h v c i B k Z X B l b m R l b m N 5 K S w x f S Z x d W 9 0 O y w m c X V v d D t T Z W N 0 a W 9 u M S 9 U Y W J s Z S A w I C g y K S 9 B d X R v U m V t b 3 Z l Z E N v b H V t b n M x L n t Q b 3 B 1 b G F 0 a W 9 u I C A o M j A y M C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A o M i k v Q X V 0 b 1 J l b W 9 2 Z W R D b 2 x 1 b W 5 z M S 5 7 I y w w f S Z x d W 9 0 O y w m c X V v d D t T Z W N 0 a W 9 u M S 9 U Y W J s Z S A w I C g y K S 9 B d X R v U m V t b 3 Z l Z E N v b H V t b n M x L n t D b 3 V u d H J 5 I C h v c i B k Z X B l b m R l b m N 5 K S w x f S Z x d W 9 0 O y w m c X V v d D t T Z W N 0 a W 9 u M S 9 U Y W J s Z S A w I C g y K S 9 B d X R v U m V t b 3 Z l Z E N v b H V t b n M x L n t Q b 3 B 1 b G F 0 a W 9 u I C A o M j A y M C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H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Y W l u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l Q x O D o y M D o y N y 4 w N D k 1 O T c y W i I g L z 4 8 R W 5 0 c n k g V H l w Z T 0 i R m l s b E N v b H V t b l R 5 c G V z I i B W Y W x 1 Z T 0 i c 0 J n T U R D U V k 9 I i A v P j x F b n R y e S B U e X B l P S J G a W x s Q 2 9 s d W 1 u T m F t Z X M i I F Z h b H V l P S J z W y Z x d W 9 0 O 0 N v d W 5 0 c n k m c X V v d D s s J n F 1 b 3 Q 7 T G F z d C Z x d W 9 0 O y w m c X V v d D t Q c m V 2 a W 9 1 c y Z x d W 9 0 O y w m c X V v d D t S Z W Z l c m V u Y 2 U m c X V v d D s s J n F 1 b 3 Q 7 V W 5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1 b n R y e S w w f S Z x d W 9 0 O y w m c X V v d D t T Z W N 0 a W 9 u M S 9 U Y W J s Z S A w L 0 F 1 d G 9 S Z W 1 v d m V k Q 2 9 s d W 1 u c z E u e 0 x h c 3 Q s M X 0 m c X V v d D s s J n F 1 b 3 Q 7 U 2 V j d G l v b j E v V G F i b G U g M C 9 B d X R v U m V t b 3 Z l Z E N v b H V t b n M x L n t Q c m V 2 a W 9 1 c y w y f S Z x d W 9 0 O y w m c X V v d D t T Z W N 0 a W 9 u M S 9 U Y W J s Z S A w L 0 F 1 d G 9 S Z W 1 v d m V k Q 2 9 s d W 1 u c z E u e 1 J l Z m V y Z W 5 j Z S w z f S Z x d W 9 0 O y w m c X V v d D t T Z W N 0 a W 9 u M S 9 U Y W J s Z S A w L 0 F 1 d G 9 S Z W 1 v d m V k Q 2 9 s d W 1 u c z E u e 1 V u a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3 V u d H J 5 L D B 9 J n F 1 b 3 Q 7 L C Z x d W 9 0 O 1 N l Y 3 R p b 2 4 x L 1 R h Y m x l I D A v Q X V 0 b 1 J l b W 9 2 Z W R D b 2 x 1 b W 5 z M S 5 7 T G F z d C w x f S Z x d W 9 0 O y w m c X V v d D t T Z W N 0 a W 9 u M S 9 U Y W J s Z S A w L 0 F 1 d G 9 S Z W 1 v d m V k Q 2 9 s d W 1 u c z E u e 1 B y Z X Z p b 3 V z L D J 9 J n F 1 b 3 Q 7 L C Z x d W 9 0 O 1 N l Y 3 R p b 2 4 x L 1 R h Y m x l I D A v Q X V 0 b 1 J l b W 9 2 Z W R D b 2 x 1 b W 5 z M S 5 7 U m V m Z X J l b m N l L D N 9 J n F 1 b 3 Q 7 L C Z x d W 9 0 O 1 N l Y 3 R p b 2 4 x L 1 R h Y m x l I D A v Q X V 0 b 1 J l b W 9 2 Z W R D b 2 x 1 b W 5 z M S 5 7 V W 5 p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p b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R h d G E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3 U T g P x e r R q N y 7 Y 6 d q 6 z z A A A A A A I A A A A A A B B m A A A A A Q A A I A A A A C H h b t N U U G W R o 4 D g c f A V + a f Z O P t 5 I c v Z / 8 t Q 9 0 2 i U A 3 I A A A A A A 6 A A A A A A g A A I A A A A P 9 q l P C f c 6 7 M D m I s G 6 O I p r r y y 7 6 3 v F Y D r 9 l h + v P 2 A e 2 K U A A A A F j C 4 A L i t X p K h 1 V v p 1 d a 3 F 5 L d P u 8 q d p g J v v 1 Q O C X / B H g x P g 5 M 8 5 Z n 3 p 9 s G X R S m z 8 E F k U 2 0 D n j C P d b t Z A f X j k u / N J b T t h J x Y 8 t N I J 8 A V D 1 r G 3 Q A A A A M 7 h G 5 K + 3 W 2 D n d G E Q g S 8 F p 1 P t I / x m a J T S N i r w 4 M v g f O U G N t w p F T i n O Y u W C S 7 p C h w D k 1 C k c 1 G 5 L 5 W n P b Z r f U D B x 0 = < / D a t a M a s h u p > 
</file>

<file path=customXml/itemProps1.xml><?xml version="1.0" encoding="utf-8"?>
<ds:datastoreItem xmlns:ds="http://schemas.openxmlformats.org/officeDocument/2006/customXml" ds:itemID="{CACACA14-2FEB-4583-A088-A9415523D8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BigTable</vt:lpstr>
      <vt:lpstr>PopTable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Becker</dc:creator>
  <cp:lastModifiedBy>Charles Becker</cp:lastModifiedBy>
  <dcterms:created xsi:type="dcterms:W3CDTF">2022-06-06T18:19:20Z</dcterms:created>
  <dcterms:modified xsi:type="dcterms:W3CDTF">2022-06-06T19:38:05Z</dcterms:modified>
</cp:coreProperties>
</file>