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"/>
    </mc:Choice>
  </mc:AlternateContent>
  <xr:revisionPtr revIDLastSave="269" documentId="8_{4ACAC60D-29B7-443F-BE25-7DAF7564F71D}" xr6:coauthVersionLast="43" xr6:coauthVersionMax="43" xr10:uidLastSave="{E1C454FA-1F4B-43F2-A21F-ABAFB14100A2}"/>
  <bookViews>
    <workbookView xWindow="8040" yWindow="1644" windowWidth="20892" windowHeight="14472" activeTab="5" xr2:uid="{AE6A4C84-7431-421E-A7E2-2750E8255B13}"/>
  </bookViews>
  <sheets>
    <sheet name="Summary" sheetId="1" r:id="rId1"/>
    <sheet name="Minimum Wage" sheetId="4" r:id="rId2"/>
    <sheet name="GINI Coef" sheetId="5" r:id="rId3"/>
    <sheet name="Diversity" sheetId="9" r:id="rId4"/>
    <sheet name="MW vs Ineq" sheetId="10" r:id="rId5"/>
    <sheet name="MW+D vs Ineq" sheetId="13" r:id="rId6"/>
    <sheet name="MW vs D" sheetId="14" r:id="rId7"/>
  </sheets>
  <definedNames>
    <definedName name="ExternalData_1" localSheetId="3" hidden="1">Diversity!$A$2:$I$53</definedName>
    <definedName name="ExternalData_1" localSheetId="2" hidden="1">'GINI Coef'!$A$2:$B$53</definedName>
    <definedName name="ExternalData_1" localSheetId="1" hidden="1">'Minimum Wage'!$A$2:$B$53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13" i="1"/>
  <c r="C11" i="4"/>
  <c r="C3" i="4"/>
  <c r="C4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U S  states by Gini coefficient of income inequality[edit]" description="Connection to the 'List of U S  states by Gini coefficient of income inequality[edit]' query in the workbook." type="5" refreshedVersion="6" background="1" saveData="1">
    <dbPr connection="Provider=Microsoft.Mashup.OleDb.1;Data Source=$Workbook$;Location=List of U S  states by Gini coefficient of income inequality[edit];Extended Properties=&quot;&quot;" command="SELECT * FROM [List of U S  states by Gini coefficient of income inequality[edit]]]"/>
  </connection>
  <connection id="2" xr16:uid="{00000000-0015-0000-FFFF-FFFF01000000}" keepAlive="1" name="Query - State[edit]" description="Connection to the 'State[edit]' query in the workbook." type="5" refreshedVersion="6" background="1" saveData="1">
    <dbPr connection="Provider=Microsoft.Mashup.OleDb.1;Data Source=$Workbook$;Location=State[edit];Extended Properties=&quot;&quot;" command="SELECT * FROM [State[edit]]]"/>
  </connection>
  <connection id="3" xr16:uid="{00000000-0015-0000-FFFF-FFFF02000000}" keepAlive="1" name="Query - US States by Race" description="Connection to the 'US States by Race' query in the workbook." type="5" refreshedVersion="6" background="1" saveData="1">
    <dbPr connection="Provider=Microsoft.Mashup.OleDb.1;Data Source=$Workbook$;Location=US States by Race;Extended Properties=&quot;&quot;" command="SELECT * FROM [US States by Race]"/>
  </connection>
</connections>
</file>

<file path=xl/sharedStrings.xml><?xml version="1.0" encoding="utf-8"?>
<sst xmlns="http://schemas.openxmlformats.org/spreadsheetml/2006/main" count="424" uniqueCount="176">
  <si>
    <t>Correlation of minimum wage and racial diversity with income inequality by state.</t>
  </si>
  <si>
    <t>Data from sources as noted on each sheet.  Click the "MW vs xyz" tabs for results.</t>
  </si>
  <si>
    <t>Consolidated data frame.</t>
  </si>
  <si>
    <t>State</t>
  </si>
  <si>
    <t>GINI</t>
  </si>
  <si>
    <t>MinWage</t>
  </si>
  <si>
    <t>Diversity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</si>
  <si>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</si>
  <si>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</si>
  <si>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</si>
  <si>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</si>
  <si>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</si>
  <si>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</si>
  <si>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</si>
  <si>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</si>
  <si>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</si>
  <si>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</si>
  <si>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</si>
  <si>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</si>
  <si>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</si>
  <si>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</si>
  <si>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</si>
  <si>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</si>
  <si>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</si>
  <si>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</si>
  <si>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</si>
  <si>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</si>
  <si>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</si>
  <si>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</si>
  <si>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</si>
  <si>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</si>
  <si>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</si>
  <si>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</si>
  <si>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</si>
  <si>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</si>
  <si>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</si>
  <si>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</si>
  <si>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</si>
  <si>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</si>
  <si>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</si>
  <si>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</si>
  <si>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</si>
  <si>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</si>
  <si>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</si>
  <si>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</si>
  <si>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</si>
  <si>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</si>
  <si>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</si>
  <si>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</si>
  <si>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</si>
  <si>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</si>
  <si>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</si>
  <si>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</si>
  <si>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</si>
  <si>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</si>
  <si>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</si>
  <si>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</si>
  <si>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</si>
  <si>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https://en.wikipedia.org/wiki/Minimum_wage_in_the_United_States</t>
  </si>
  <si>
    <t>Adjusted</t>
  </si>
  <si>
    <t>None</t>
  </si>
  <si>
    <t>$9.89</t>
  </si>
  <si>
    <t>$11.00</t>
  </si>
  <si>
    <t>$9.25</t>
  </si>
  <si>
    <t>$12.00</t>
  </si>
  <si>
    <t>$11.10</t>
  </si>
  <si>
    <t>$10.10</t>
  </si>
  <si>
    <t>$8.75</t>
  </si>
  <si>
    <t>$8.46</t>
  </si>
  <si>
    <t>$5.15</t>
  </si>
  <si>
    <t>$7.25</t>
  </si>
  <si>
    <t>$8.25</t>
  </si>
  <si>
    <t>$9.45</t>
  </si>
  <si>
    <t>$9.86</t>
  </si>
  <si>
    <t>$8.60</t>
  </si>
  <si>
    <t>$8.50</t>
  </si>
  <si>
    <t>$9.00</t>
  </si>
  <si>
    <t>$8.85</t>
  </si>
  <si>
    <t>$7.50</t>
  </si>
  <si>
    <t>$8.55</t>
  </si>
  <si>
    <t>$10.50 (rural counties)_x000D_
$10.75 (non-rural counties)_x000D_
$12.00 (Portland metro)</t>
  </si>
  <si>
    <t>$10.50</t>
  </si>
  <si>
    <t>$9.10</t>
  </si>
  <si>
    <t>$10.78</t>
  </si>
  <si>
    <t>(1) For states with no minumum wage the Federal minum wage is used.</t>
  </si>
  <si>
    <t>(2) The Oregon minimum wage was calculated by applying the Portland metro wage to 60% of the population and</t>
  </si>
  <si>
    <t>the rural counties minum wage to 40% of the population.</t>
  </si>
  <si>
    <t>https://en.wikipedia.org/wiki/List_of_U.S._states_by_Gini_coefficient</t>
  </si>
  <si>
    <t>State or federal district</t>
  </si>
  <si>
    <t>Gini Coefficient</t>
  </si>
  <si>
    <t>GINI Value</t>
  </si>
  <si>
    <t>0.4081</t>
  </si>
  <si>
    <t>0.4713</t>
  </si>
  <si>
    <t>0.4719</t>
  </si>
  <si>
    <t>0.4899</t>
  </si>
  <si>
    <t>0.4586</t>
  </si>
  <si>
    <t>0.4945</t>
  </si>
  <si>
    <t>0.4522</t>
  </si>
  <si>
    <t>0.5420</t>
  </si>
  <si>
    <t>0.4852</t>
  </si>
  <si>
    <t>0.4813</t>
  </si>
  <si>
    <t>0.4420</t>
  </si>
  <si>
    <t>0.4503</t>
  </si>
  <si>
    <t>0.4810</t>
  </si>
  <si>
    <t>0.4527</t>
  </si>
  <si>
    <t>0.4451</t>
  </si>
  <si>
    <t>0.4550</t>
  </si>
  <si>
    <t>0.4990</t>
  </si>
  <si>
    <t>0.4519</t>
  </si>
  <si>
    <t>0.4499</t>
  </si>
  <si>
    <t>0.4786</t>
  </si>
  <si>
    <t>0.4695</t>
  </si>
  <si>
    <t>0.4496</t>
  </si>
  <si>
    <t>0.4828</t>
  </si>
  <si>
    <t>0.4646</t>
  </si>
  <si>
    <t>0.4667</t>
  </si>
  <si>
    <t>0.4477</t>
  </si>
  <si>
    <t>0.4577</t>
  </si>
  <si>
    <t>0.4304</t>
  </si>
  <si>
    <t>0.4769</t>
  </si>
  <si>
    <t>0.5229</t>
  </si>
  <si>
    <t>0.4780</t>
  </si>
  <si>
    <t>0.4533</t>
  </si>
  <si>
    <t>0.4680</t>
  </si>
  <si>
    <t>0.4645</t>
  </si>
  <si>
    <t>0.4583</t>
  </si>
  <si>
    <t>0.4689</t>
  </si>
  <si>
    <t>0.4781</t>
  </si>
  <si>
    <t>0.4735</t>
  </si>
  <si>
    <t>0.4495</t>
  </si>
  <si>
    <t>0.4790</t>
  </si>
  <si>
    <t>0.4800</t>
  </si>
  <si>
    <t>0.4063</t>
  </si>
  <si>
    <t>0.4539</t>
  </si>
  <si>
    <t>0.4705</t>
  </si>
  <si>
    <t>0.4591</t>
  </si>
  <si>
    <t>0.4711</t>
  </si>
  <si>
    <t>0.4498</t>
  </si>
  <si>
    <t>0.4360</t>
  </si>
  <si>
    <t>http://worldpopulationreview.com/states/states-by-race/</t>
  </si>
  <si>
    <t>Total</t>
  </si>
  <si>
    <t>White</t>
  </si>
  <si>
    <t>Black</t>
  </si>
  <si>
    <t>Native</t>
  </si>
  <si>
    <t>Asian</t>
  </si>
  <si>
    <t>Islander</t>
  </si>
  <si>
    <t>Other</t>
  </si>
  <si>
    <t>Multiple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</si>
  <si>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</si>
  <si>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</si>
  <si>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</si>
  <si>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</si>
  <si>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</si>
  <si>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</si>
  <si>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</si>
  <si>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</si>
  <si>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</si>
  <si>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</si>
  <si>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</si>
  <si>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</si>
  <si>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</si>
  <si>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</si>
  <si>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</si>
  <si>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</si>
  <si>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</si>
  <si>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</si>
  <si>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</si>
  <si>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</si>
  <si>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</si>
  <si>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</si>
  <si>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</si>
  <si>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</si>
  <si>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</si>
  <si>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GINI</t>
  </si>
  <si>
    <t>Residuals</t>
  </si>
  <si>
    <t>Predicted MinWage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</si>
</sst>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" fillId="0" borderId="0" xfId="1"/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2" borderId="0" xfId="0" applyFill="1" applyBorder="1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  <alignment horizontal="right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0.0000"/>
    </dxf>
    <dxf>
      <numFmt numFmtId="2" formatCode="0.00"/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8A86EA-1F59-4093-BB02-1CD6794D375F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MinWage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'MW vs Ineq'!$C$25:$C$75</c:f>
              <c:numCache>
                <c:formatCode>General</c:formatCode>
                <c:ptCount val="51"/>
                <c:pt idx="0">
                  <c:v>2.3075828802563481E-2</c:v>
                </c:pt>
                <c:pt idx="1">
                  <c:v>-6.1595699979812679E-2</c:v>
                </c:pt>
                <c:pt idx="2">
                  <c:v>-1.7894109451299656E-3</c:v>
                </c:pt>
                <c:pt idx="3">
                  <c:v>4.1610342704602732E-3</c:v>
                </c:pt>
                <c:pt idx="4">
                  <c:v>1.3753191788818453E-2</c:v>
                </c:pt>
                <c:pt idx="5">
                  <c:v>-1.4795150671735091E-2</c:v>
                </c:pt>
                <c:pt idx="6">
                  <c:v>2.4162246594316483E-2</c:v>
                </c:pt>
                <c:pt idx="7">
                  <c:v>-1.4010267096513929E-2</c:v>
                </c:pt>
                <c:pt idx="8">
                  <c:v>6.2031445206254032E-2</c:v>
                </c:pt>
                <c:pt idx="9">
                  <c:v>1.987637811064108E-2</c:v>
                </c:pt>
                <c:pt idx="10">
                  <c:v>2.6096363061271777E-2</c:v>
                </c:pt>
                <c:pt idx="11">
                  <c:v>-2.8337753405683508E-2</c:v>
                </c:pt>
                <c:pt idx="12">
                  <c:v>-1.1324171197436561E-2</c:v>
                </c:pt>
                <c:pt idx="13">
                  <c:v>1.6318431536511857E-2</c:v>
                </c:pt>
                <c:pt idx="14">
                  <c:v>-8.9241711974365479E-3</c:v>
                </c:pt>
                <c:pt idx="15">
                  <c:v>-1.6524171197436544E-2</c:v>
                </c:pt>
                <c:pt idx="16">
                  <c:v>-6.6241711974365236E-3</c:v>
                </c:pt>
                <c:pt idx="17">
                  <c:v>1.9675828802563466E-2</c:v>
                </c:pt>
                <c:pt idx="18">
                  <c:v>3.737582880256346E-2</c:v>
                </c:pt>
                <c:pt idx="19">
                  <c:v>-2.1189410945129938E-2</c:v>
                </c:pt>
                <c:pt idx="20">
                  <c:v>-2.043775340568349E-2</c:v>
                </c:pt>
                <c:pt idx="21">
                  <c:v>2.4531917888184762E-3</c:v>
                </c:pt>
                <c:pt idx="22">
                  <c:v>1.149554817249987E-3</c:v>
                </c:pt>
                <c:pt idx="23">
                  <c:v>-2.0003978061831185E-2</c:v>
                </c:pt>
                <c:pt idx="24">
                  <c:v>2.1175828802563468E-2</c:v>
                </c:pt>
                <c:pt idx="25">
                  <c:v>-1.1516575066061741E-3</c:v>
                </c:pt>
                <c:pt idx="26">
                  <c:v>1.2540822199990087E-3</c:v>
                </c:pt>
                <c:pt idx="27">
                  <c:v>-1.9274616413026802E-2</c:v>
                </c:pt>
                <c:pt idx="28">
                  <c:v>-6.9815684634881303E-3</c:v>
                </c:pt>
                <c:pt idx="29">
                  <c:v>-3.1224171197436534E-2</c:v>
                </c:pt>
                <c:pt idx="30">
                  <c:v>1.478399317688095E-2</c:v>
                </c:pt>
                <c:pt idx="31">
                  <c:v>1.4511479486050582E-2</c:v>
                </c:pt>
                <c:pt idx="32">
                  <c:v>4.9504849328264933E-2</c:v>
                </c:pt>
                <c:pt idx="33">
                  <c:v>1.6375828802563441E-2</c:v>
                </c:pt>
                <c:pt idx="34">
                  <c:v>-8.3241711974365584E-3</c:v>
                </c:pt>
                <c:pt idx="35">
                  <c:v>2.4012123566964361E-3</c:v>
                </c:pt>
                <c:pt idx="36">
                  <c:v>2.8758288025634848E-3</c:v>
                </c:pt>
                <c:pt idx="37">
                  <c:v>-1.6012369851550634E-2</c:v>
                </c:pt>
                <c:pt idx="38">
                  <c:v>7.2758288025634443E-3</c:v>
                </c:pt>
                <c:pt idx="39">
                  <c:v>6.5392876878958561E-3</c:v>
                </c:pt>
                <c:pt idx="40">
                  <c:v>1.1875828802563437E-2</c:v>
                </c:pt>
                <c:pt idx="41">
                  <c:v>-1.778035613963197E-2</c:v>
                </c:pt>
                <c:pt idx="42">
                  <c:v>1.7375828802563442E-2</c:v>
                </c:pt>
                <c:pt idx="43">
                  <c:v>1.8375828802563443E-2</c:v>
                </c:pt>
                <c:pt idx="44">
                  <c:v>-5.5324171197436545E-2</c:v>
                </c:pt>
                <c:pt idx="45">
                  <c:v>-1.8516783546598581E-2</c:v>
                </c:pt>
                <c:pt idx="46">
                  <c:v>8.8758288025634346E-3</c:v>
                </c:pt>
                <c:pt idx="47">
                  <c:v>-1.7046808211181541E-2</c:v>
                </c:pt>
                <c:pt idx="48">
                  <c:v>4.8897329034860992E-3</c:v>
                </c:pt>
                <c:pt idx="49">
                  <c:v>-1.1824171197436562E-2</c:v>
                </c:pt>
                <c:pt idx="50">
                  <c:v>-1.920363693872823E-2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A-47B2-861D-94828631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1664"/>
        <c:axId val="942380024"/>
      </c:scatterChart>
      <c:valAx>
        <c:axId val="9423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MinWage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2380024"/>
        <c:crosses val="autoZero"/>
        <c:crossBetween val="midCat"/>
      </c:valAx>
      <c:valAx>
        <c:axId val="94238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381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MinWage Line Fit  Plot</a:t>
            </a:r>
          </a:p>
        </c:rich>
      </c:tx>
      <c:layout>
        <c:manualLayout>
          <c:xMode val="edge"/>
          <c:yMode val="edge"/>
          <c:x val="0.2523870388597258"/>
          <c:y val="4.02145384000912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GINI</c:v>
          </c:tx>
          <c:spPr>
            <a:ln w="19050">
              <a:noFill/>
            </a:ln>
          </c:spPr>
          <c:x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Summary!$B$5:$B$55</c:f>
              <c:numCache>
                <c:formatCode>General</c:formatCode>
                <c:ptCount val="51"/>
                <c:pt idx="0">
                  <c:v>0.48470000000000002</c:v>
                </c:pt>
                <c:pt idx="1">
                  <c:v>0.40810000000000002</c:v>
                </c:pt>
                <c:pt idx="2">
                  <c:v>0.4713</c:v>
                </c:pt>
                <c:pt idx="3">
                  <c:v>0.47189999999999999</c:v>
                </c:pt>
                <c:pt idx="4">
                  <c:v>0.4899</c:v>
                </c:pt>
                <c:pt idx="5">
                  <c:v>0.45860000000000001</c:v>
                </c:pt>
                <c:pt idx="6">
                  <c:v>0.4945</c:v>
                </c:pt>
                <c:pt idx="7">
                  <c:v>0.45219999999999999</c:v>
                </c:pt>
                <c:pt idx="8">
                  <c:v>0.54200000000000004</c:v>
                </c:pt>
                <c:pt idx="9">
                  <c:v>0.48520000000000002</c:v>
                </c:pt>
                <c:pt idx="10">
                  <c:v>0.48130000000000001</c:v>
                </c:pt>
                <c:pt idx="11">
                  <c:v>0.442</c:v>
                </c:pt>
                <c:pt idx="12">
                  <c:v>0.45029999999999998</c:v>
                </c:pt>
                <c:pt idx="13">
                  <c:v>0.48099999999999998</c:v>
                </c:pt>
                <c:pt idx="14">
                  <c:v>0.45269999999999999</c:v>
                </c:pt>
                <c:pt idx="15">
                  <c:v>0.4451</c:v>
                </c:pt>
                <c:pt idx="16">
                  <c:v>0.45500000000000002</c:v>
                </c:pt>
                <c:pt idx="17">
                  <c:v>0.48130000000000001</c:v>
                </c:pt>
                <c:pt idx="18">
                  <c:v>0.499</c:v>
                </c:pt>
                <c:pt idx="19">
                  <c:v>0.45190000000000002</c:v>
                </c:pt>
                <c:pt idx="20">
                  <c:v>0.44990000000000002</c:v>
                </c:pt>
                <c:pt idx="21">
                  <c:v>0.47860000000000003</c:v>
                </c:pt>
                <c:pt idx="22">
                  <c:v>0.46949999999999997</c:v>
                </c:pt>
                <c:pt idx="23">
                  <c:v>0.4496</c:v>
                </c:pt>
                <c:pt idx="24">
                  <c:v>0.48280000000000001</c:v>
                </c:pt>
                <c:pt idx="25">
                  <c:v>0.46460000000000001</c:v>
                </c:pt>
                <c:pt idx="26">
                  <c:v>0.4667</c:v>
                </c:pt>
                <c:pt idx="27">
                  <c:v>0.44769999999999999</c:v>
                </c:pt>
                <c:pt idx="28">
                  <c:v>0.4577</c:v>
                </c:pt>
                <c:pt idx="29">
                  <c:v>0.4304</c:v>
                </c:pt>
                <c:pt idx="30">
                  <c:v>0.48130000000000001</c:v>
                </c:pt>
                <c:pt idx="31">
                  <c:v>0.47689999999999999</c:v>
                </c:pt>
                <c:pt idx="32">
                  <c:v>0.52290000000000003</c:v>
                </c:pt>
                <c:pt idx="33">
                  <c:v>0.47799999999999998</c:v>
                </c:pt>
                <c:pt idx="34">
                  <c:v>0.45329999999999998</c:v>
                </c:pt>
                <c:pt idx="35">
                  <c:v>0.46800000000000003</c:v>
                </c:pt>
                <c:pt idx="36">
                  <c:v>0.46450000000000002</c:v>
                </c:pt>
                <c:pt idx="37">
                  <c:v>0.45829999999999999</c:v>
                </c:pt>
                <c:pt idx="38">
                  <c:v>0.46889999999999998</c:v>
                </c:pt>
                <c:pt idx="39">
                  <c:v>0.47810000000000002</c:v>
                </c:pt>
                <c:pt idx="40">
                  <c:v>0.47349999999999998</c:v>
                </c:pt>
                <c:pt idx="41">
                  <c:v>0.44950000000000001</c:v>
                </c:pt>
                <c:pt idx="42">
                  <c:v>0.47899999999999998</c:v>
                </c:pt>
                <c:pt idx="43">
                  <c:v>0.48</c:v>
                </c:pt>
                <c:pt idx="44">
                  <c:v>0.40629999999999999</c:v>
                </c:pt>
                <c:pt idx="45">
                  <c:v>0.45390000000000003</c:v>
                </c:pt>
                <c:pt idx="46">
                  <c:v>0.47049999999999997</c:v>
                </c:pt>
                <c:pt idx="47">
                  <c:v>0.45910000000000001</c:v>
                </c:pt>
                <c:pt idx="48">
                  <c:v>0.47110000000000002</c:v>
                </c:pt>
                <c:pt idx="49">
                  <c:v>0.44979999999999998</c:v>
                </c:pt>
                <c:pt idx="50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0-4780-880B-9388C197CF0B}"/>
            </c:ext>
          </c:extLst>
        </c:ser>
        <c:ser>
          <c:idx val="1"/>
          <c:order val="1"/>
          <c:tx>
            <c:v>Predicted GINI</c:v>
          </c:tx>
          <c:spPr>
            <a:ln w="19050">
              <a:noFill/>
            </a:ln>
          </c:spPr>
          <c:x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'MW vs Ineq'!$B$25:$B$75</c:f>
              <c:numCache>
                <c:formatCode>General</c:formatCode>
                <c:ptCount val="51"/>
                <c:pt idx="0">
                  <c:v>0.46162417119743654</c:v>
                </c:pt>
                <c:pt idx="1">
                  <c:v>0.4696956999798127</c:v>
                </c:pt>
                <c:pt idx="2">
                  <c:v>0.47308941094512996</c:v>
                </c:pt>
                <c:pt idx="3">
                  <c:v>0.46773896572953971</c:v>
                </c:pt>
                <c:pt idx="4">
                  <c:v>0.47614680821118155</c:v>
                </c:pt>
                <c:pt idx="5">
                  <c:v>0.4733951506717351</c:v>
                </c:pt>
                <c:pt idx="6">
                  <c:v>0.47033775340568351</c:v>
                </c:pt>
                <c:pt idx="7">
                  <c:v>0.46621026709651392</c:v>
                </c:pt>
                <c:pt idx="8">
                  <c:v>0.47996855479374601</c:v>
                </c:pt>
                <c:pt idx="9">
                  <c:v>0.46532362188935894</c:v>
                </c:pt>
                <c:pt idx="10">
                  <c:v>0.45520363693872823</c:v>
                </c:pt>
                <c:pt idx="11">
                  <c:v>0.47033775340568351</c:v>
                </c:pt>
                <c:pt idx="12">
                  <c:v>0.46162417119743654</c:v>
                </c:pt>
                <c:pt idx="13">
                  <c:v>0.46468156846348813</c:v>
                </c:pt>
                <c:pt idx="14">
                  <c:v>0.46162417119743654</c:v>
                </c:pt>
                <c:pt idx="15">
                  <c:v>0.46162417119743654</c:v>
                </c:pt>
                <c:pt idx="16">
                  <c:v>0.46162417119743654</c:v>
                </c:pt>
                <c:pt idx="17">
                  <c:v>0.46162417119743654</c:v>
                </c:pt>
                <c:pt idx="18">
                  <c:v>0.46162417119743654</c:v>
                </c:pt>
                <c:pt idx="19">
                  <c:v>0.47308941094512996</c:v>
                </c:pt>
                <c:pt idx="20">
                  <c:v>0.47033775340568351</c:v>
                </c:pt>
                <c:pt idx="21">
                  <c:v>0.47614680821118155</c:v>
                </c:pt>
                <c:pt idx="22">
                  <c:v>0.46835044518274999</c:v>
                </c:pt>
                <c:pt idx="23">
                  <c:v>0.46960397806183118</c:v>
                </c:pt>
                <c:pt idx="24">
                  <c:v>0.46162417119743654</c:v>
                </c:pt>
                <c:pt idx="25">
                  <c:v>0.46575165750660619</c:v>
                </c:pt>
                <c:pt idx="26">
                  <c:v>0.465445917780001</c:v>
                </c:pt>
                <c:pt idx="27">
                  <c:v>0.46697461641302679</c:v>
                </c:pt>
                <c:pt idx="28">
                  <c:v>0.46468156846348813</c:v>
                </c:pt>
                <c:pt idx="29">
                  <c:v>0.46162417119743654</c:v>
                </c:pt>
                <c:pt idx="30">
                  <c:v>0.46651600682311906</c:v>
                </c:pt>
                <c:pt idx="31">
                  <c:v>0.46238852051394941</c:v>
                </c:pt>
                <c:pt idx="32">
                  <c:v>0.4733951506717351</c:v>
                </c:pt>
                <c:pt idx="33">
                  <c:v>0.46162417119743654</c:v>
                </c:pt>
                <c:pt idx="34">
                  <c:v>0.46162417119743654</c:v>
                </c:pt>
                <c:pt idx="35">
                  <c:v>0.46559878764330359</c:v>
                </c:pt>
                <c:pt idx="36">
                  <c:v>0.46162417119743654</c:v>
                </c:pt>
                <c:pt idx="37">
                  <c:v>0.47431236985155062</c:v>
                </c:pt>
                <c:pt idx="38">
                  <c:v>0.46162417119743654</c:v>
                </c:pt>
                <c:pt idx="39">
                  <c:v>0.47156071231210417</c:v>
                </c:pt>
                <c:pt idx="40">
                  <c:v>0.46162417119743654</c:v>
                </c:pt>
                <c:pt idx="41">
                  <c:v>0.46728035613963198</c:v>
                </c:pt>
                <c:pt idx="42">
                  <c:v>0.46162417119743654</c:v>
                </c:pt>
                <c:pt idx="43">
                  <c:v>0.46162417119743654</c:v>
                </c:pt>
                <c:pt idx="44">
                  <c:v>0.46162417119743654</c:v>
                </c:pt>
                <c:pt idx="45">
                  <c:v>0.47241678354659861</c:v>
                </c:pt>
                <c:pt idx="46">
                  <c:v>0.46162417119743654</c:v>
                </c:pt>
                <c:pt idx="47">
                  <c:v>0.47614680821118155</c:v>
                </c:pt>
                <c:pt idx="48">
                  <c:v>0.46621026709651392</c:v>
                </c:pt>
                <c:pt idx="49">
                  <c:v>0.46162417119743654</c:v>
                </c:pt>
                <c:pt idx="50">
                  <c:v>0.45520363693872823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0-4780-880B-9388C197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76416"/>
        <c:axId val="942377728"/>
      </c:scatterChart>
      <c:valAx>
        <c:axId val="9423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MinWage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2377728"/>
        <c:crosses val="autoZero"/>
        <c:crossBetween val="midCat"/>
      </c:valAx>
      <c:valAx>
        <c:axId val="94237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37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MinWage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'MW+D vs Ineq'!$C$26:$C$76</c:f>
              <c:numCache>
                <c:formatCode>General</c:formatCode>
                <c:ptCount val="51"/>
                <c:pt idx="0">
                  <c:v>1.6712915079041157E-2</c:v>
                </c:pt>
                <c:pt idx="1">
                  <c:v>-6.7495359339630856E-2</c:v>
                </c:pt>
                <c:pt idx="2">
                  <c:v>1.1133882930480787E-3</c:v>
                </c:pt>
                <c:pt idx="3">
                  <c:v>5.3141193097938633E-3</c:v>
                </c:pt>
                <c:pt idx="4">
                  <c:v>6.8323871035921302E-3</c:v>
                </c:pt>
                <c:pt idx="5">
                  <c:v>-7.5618445184259531E-3</c:v>
                </c:pt>
                <c:pt idx="6">
                  <c:v>2.57225642861868E-2</c:v>
                </c:pt>
                <c:pt idx="7">
                  <c:v>-1.8527670330180712E-2</c:v>
                </c:pt>
                <c:pt idx="8">
                  <c:v>4.364996495529061E-2</c:v>
                </c:pt>
                <c:pt idx="9">
                  <c:v>1.9253971164882311E-2</c:v>
                </c:pt>
                <c:pt idx="10">
                  <c:v>1.2083697371400082E-2</c:v>
                </c:pt>
                <c:pt idx="11">
                  <c:v>-5.9511184382164461E-2</c:v>
                </c:pt>
                <c:pt idx="12">
                  <c:v>-3.3514894196299272E-3</c:v>
                </c:pt>
                <c:pt idx="13">
                  <c:v>1.3081789872800731E-2</c:v>
                </c:pt>
                <c:pt idx="14">
                  <c:v>-5.4715261842622764E-3</c:v>
                </c:pt>
                <c:pt idx="15">
                  <c:v>-8.8090577349961841E-3</c:v>
                </c:pt>
                <c:pt idx="16">
                  <c:v>-2.5069520161102865E-3</c:v>
                </c:pt>
                <c:pt idx="17">
                  <c:v>2.5314342792683298E-2</c:v>
                </c:pt>
                <c:pt idx="18">
                  <c:v>2.7201915151785605E-2</c:v>
                </c:pt>
                <c:pt idx="19">
                  <c:v>-7.4038755422364821E-3</c:v>
                </c:pt>
                <c:pt idx="20">
                  <c:v>-3.1622498620474948E-2</c:v>
                </c:pt>
                <c:pt idx="21">
                  <c:v>7.1899038640941826E-3</c:v>
                </c:pt>
                <c:pt idx="22">
                  <c:v>3.3845693311602143E-3</c:v>
                </c:pt>
                <c:pt idx="23">
                  <c:v>-1.4196270863115368E-2</c:v>
                </c:pt>
                <c:pt idx="24">
                  <c:v>8.7132086832655276E-3</c:v>
                </c:pt>
                <c:pt idx="25">
                  <c:v>2.6144032649653148E-3</c:v>
                </c:pt>
                <c:pt idx="26">
                  <c:v>9.1376314259211666E-3</c:v>
                </c:pt>
                <c:pt idx="27">
                  <c:v>-1.166807108589607E-2</c:v>
                </c:pt>
                <c:pt idx="28">
                  <c:v>-1.3263451821134364E-2</c:v>
                </c:pt>
                <c:pt idx="29">
                  <c:v>-2.1700441381459046E-2</c:v>
                </c:pt>
                <c:pt idx="30">
                  <c:v>9.6052352853904788E-3</c:v>
                </c:pt>
                <c:pt idx="31">
                  <c:v>1.2092946567813123E-2</c:v>
                </c:pt>
                <c:pt idx="32">
                  <c:v>4.3829124443017786E-2</c:v>
                </c:pt>
                <c:pt idx="33">
                  <c:v>1.0404270841198215E-2</c:v>
                </c:pt>
                <c:pt idx="34">
                  <c:v>-2.412833799468439E-3</c:v>
                </c:pt>
                <c:pt idx="35">
                  <c:v>5.793973009951936E-3</c:v>
                </c:pt>
                <c:pt idx="36">
                  <c:v>-8.1996852960558586E-4</c:v>
                </c:pt>
                <c:pt idx="37">
                  <c:v>-8.0488225565790716E-3</c:v>
                </c:pt>
                <c:pt idx="38">
                  <c:v>9.0023621997487036E-3</c:v>
                </c:pt>
                <c:pt idx="39">
                  <c:v>1.1158902842384744E-2</c:v>
                </c:pt>
                <c:pt idx="40">
                  <c:v>4.8086920791793331E-3</c:v>
                </c:pt>
                <c:pt idx="41">
                  <c:v>-1.2083387513067312E-2</c:v>
                </c:pt>
                <c:pt idx="42">
                  <c:v>1.6973112615701558E-2</c:v>
                </c:pt>
                <c:pt idx="43">
                  <c:v>1.5961713790160259E-2</c:v>
                </c:pt>
                <c:pt idx="44">
                  <c:v>-4.9976420666153099E-2</c:v>
                </c:pt>
                <c:pt idx="45">
                  <c:v>-5.005226602840529E-3</c:v>
                </c:pt>
                <c:pt idx="46">
                  <c:v>2.4999143237840471E-3</c:v>
                </c:pt>
                <c:pt idx="47">
                  <c:v>-1.3708471922656507E-2</c:v>
                </c:pt>
                <c:pt idx="48">
                  <c:v>1.5758033190997278E-2</c:v>
                </c:pt>
                <c:pt idx="49">
                  <c:v>-7.0763149816717719E-3</c:v>
                </c:pt>
                <c:pt idx="50">
                  <c:v>-1.2987913327489331E-2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51-4353-B49E-ADE10FED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88848"/>
        <c:axId val="802185240"/>
      </c:scatterChart>
      <c:valAx>
        <c:axId val="80218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MinWage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02185240"/>
        <c:crosses val="autoZero"/>
        <c:crossBetween val="midCat"/>
      </c:valAx>
      <c:valAx>
        <c:axId val="802185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18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Summary!$D$5:$D$55</c:f>
              <c:numCache>
                <c:formatCode>0.0000</c:formatCode>
                <c:ptCount val="51"/>
                <c:pt idx="0">
                  <c:v>0.31604645941851306</c:v>
                </c:pt>
                <c:pt idx="1">
                  <c:v>0.34742236634554846</c:v>
                </c:pt>
                <c:pt idx="2">
                  <c:v>0.22500692369660494</c:v>
                </c:pt>
                <c:pt idx="3">
                  <c:v>0.22693610088033891</c:v>
                </c:pt>
                <c:pt idx="4">
                  <c:v>0.3944197559506108</c:v>
                </c:pt>
                <c:pt idx="5">
                  <c:v>0.15824795241219611</c:v>
                </c:pt>
                <c:pt idx="6">
                  <c:v>0.23297235370476604</c:v>
                </c:pt>
                <c:pt idx="7">
                  <c:v>0.30894576002509189</c:v>
                </c:pt>
                <c:pt idx="8">
                  <c:v>0.59328575189138466</c:v>
                </c:pt>
                <c:pt idx="9">
                  <c:v>0.24333470901395951</c:v>
                </c:pt>
                <c:pt idx="10">
                  <c:v>0.40579907044312014</c:v>
                </c:pt>
                <c:pt idx="11">
                  <c:v>0.74866810442455223</c:v>
                </c:pt>
                <c:pt idx="12">
                  <c:v>9.0199864243155597E-2</c:v>
                </c:pt>
                <c:pt idx="13">
                  <c:v>0.28144367205760834</c:v>
                </c:pt>
                <c:pt idx="14">
                  <c:v>0.16140966597514703</c:v>
                </c:pt>
                <c:pt idx="15">
                  <c:v>9.4257660589679229E-2</c:v>
                </c:pt>
                <c:pt idx="16">
                  <c:v>0.15093979654386291</c:v>
                </c:pt>
                <c:pt idx="17">
                  <c:v>0.12697293358430659</c:v>
                </c:pt>
                <c:pt idx="18">
                  <c:v>0.3760859155893016</c:v>
                </c:pt>
                <c:pt idx="19">
                  <c:v>5.3557547298892311E-2</c:v>
                </c:pt>
                <c:pt idx="20">
                  <c:v>0.43376129634049182</c:v>
                </c:pt>
                <c:pt idx="21">
                  <c:v>0.21076429020347992</c:v>
                </c:pt>
                <c:pt idx="22">
                  <c:v>0.21282096903673423</c:v>
                </c:pt>
                <c:pt idx="23">
                  <c:v>0.16254207549238481</c:v>
                </c:pt>
                <c:pt idx="24">
                  <c:v>0.41214277581691905</c:v>
                </c:pt>
                <c:pt idx="25">
                  <c:v>0.17624858031702137</c:v>
                </c:pt>
                <c:pt idx="26">
                  <c:v>0.10991569744295837</c:v>
                </c:pt>
                <c:pt idx="27">
                  <c:v>0.1216043330212823</c:v>
                </c:pt>
                <c:pt idx="28">
                  <c:v>0.32941917945787774</c:v>
                </c:pt>
                <c:pt idx="29">
                  <c:v>6.576426138718533E-2</c:v>
                </c:pt>
                <c:pt idx="30">
                  <c:v>0.32082983776742402</c:v>
                </c:pt>
                <c:pt idx="31">
                  <c:v>0.25756801040661387</c:v>
                </c:pt>
                <c:pt idx="32">
                  <c:v>0.36162009044445798</c:v>
                </c:pt>
                <c:pt idx="33">
                  <c:v>0.30988094181743087</c:v>
                </c:pt>
                <c:pt idx="34">
                  <c:v>0.12267480465475032</c:v>
                </c:pt>
                <c:pt idx="35">
                  <c:v>0.18139718009577463</c:v>
                </c:pt>
                <c:pt idx="36">
                  <c:v>0.27402803361487749</c:v>
                </c:pt>
                <c:pt idx="37">
                  <c:v>0.1511383367531012</c:v>
                </c:pt>
                <c:pt idx="38">
                  <c:v>0.18860326468735988</c:v>
                </c:pt>
                <c:pt idx="39">
                  <c:v>0.1906351253339999</c:v>
                </c:pt>
                <c:pt idx="40">
                  <c:v>0.32714096656669617</c:v>
                </c:pt>
                <c:pt idx="41">
                  <c:v>0.15315321634145543</c:v>
                </c:pt>
                <c:pt idx="42">
                  <c:v>0.22214800085064057</c:v>
                </c:pt>
                <c:pt idx="43">
                  <c:v>0.25383608637496402</c:v>
                </c:pt>
                <c:pt idx="44">
                  <c:v>0.13155369461188446</c:v>
                </c:pt>
                <c:pt idx="45">
                  <c:v>5.4651028759149331E-2</c:v>
                </c:pt>
                <c:pt idx="46">
                  <c:v>0.31625127660306918</c:v>
                </c:pt>
                <c:pt idx="47">
                  <c:v>0.23279465581919695</c:v>
                </c:pt>
                <c:pt idx="48">
                  <c:v>6.6555497666376501E-2</c:v>
                </c:pt>
                <c:pt idx="49">
                  <c:v>0.14100458129548132</c:v>
                </c:pt>
                <c:pt idx="50">
                  <c:v>8.71159122085048E-2</c:v>
                </c:pt>
              </c:numCache>
            </c:numRef>
          </c:xVal>
          <c:yVal>
            <c:numRef>
              <c:f>'MW+D vs Ineq'!$C$26:$C$76</c:f>
              <c:numCache>
                <c:formatCode>General</c:formatCode>
                <c:ptCount val="51"/>
                <c:pt idx="0">
                  <c:v>1.6712915079041157E-2</c:v>
                </c:pt>
                <c:pt idx="1">
                  <c:v>-6.7495359339630856E-2</c:v>
                </c:pt>
                <c:pt idx="2">
                  <c:v>1.1133882930480787E-3</c:v>
                </c:pt>
                <c:pt idx="3">
                  <c:v>5.3141193097938633E-3</c:v>
                </c:pt>
                <c:pt idx="4">
                  <c:v>6.8323871035921302E-3</c:v>
                </c:pt>
                <c:pt idx="5">
                  <c:v>-7.5618445184259531E-3</c:v>
                </c:pt>
                <c:pt idx="6">
                  <c:v>2.57225642861868E-2</c:v>
                </c:pt>
                <c:pt idx="7">
                  <c:v>-1.8527670330180712E-2</c:v>
                </c:pt>
                <c:pt idx="8">
                  <c:v>4.364996495529061E-2</c:v>
                </c:pt>
                <c:pt idx="9">
                  <c:v>1.9253971164882311E-2</c:v>
                </c:pt>
                <c:pt idx="10">
                  <c:v>1.2083697371400082E-2</c:v>
                </c:pt>
                <c:pt idx="11">
                  <c:v>-5.9511184382164461E-2</c:v>
                </c:pt>
                <c:pt idx="12">
                  <c:v>-3.3514894196299272E-3</c:v>
                </c:pt>
                <c:pt idx="13">
                  <c:v>1.3081789872800731E-2</c:v>
                </c:pt>
                <c:pt idx="14">
                  <c:v>-5.4715261842622764E-3</c:v>
                </c:pt>
                <c:pt idx="15">
                  <c:v>-8.8090577349961841E-3</c:v>
                </c:pt>
                <c:pt idx="16">
                  <c:v>-2.5069520161102865E-3</c:v>
                </c:pt>
                <c:pt idx="17">
                  <c:v>2.5314342792683298E-2</c:v>
                </c:pt>
                <c:pt idx="18">
                  <c:v>2.7201915151785605E-2</c:v>
                </c:pt>
                <c:pt idx="19">
                  <c:v>-7.4038755422364821E-3</c:v>
                </c:pt>
                <c:pt idx="20">
                  <c:v>-3.1622498620474948E-2</c:v>
                </c:pt>
                <c:pt idx="21">
                  <c:v>7.1899038640941826E-3</c:v>
                </c:pt>
                <c:pt idx="22">
                  <c:v>3.3845693311602143E-3</c:v>
                </c:pt>
                <c:pt idx="23">
                  <c:v>-1.4196270863115368E-2</c:v>
                </c:pt>
                <c:pt idx="24">
                  <c:v>8.7132086832655276E-3</c:v>
                </c:pt>
                <c:pt idx="25">
                  <c:v>2.6144032649653148E-3</c:v>
                </c:pt>
                <c:pt idx="26">
                  <c:v>9.1376314259211666E-3</c:v>
                </c:pt>
                <c:pt idx="27">
                  <c:v>-1.166807108589607E-2</c:v>
                </c:pt>
                <c:pt idx="28">
                  <c:v>-1.3263451821134364E-2</c:v>
                </c:pt>
                <c:pt idx="29">
                  <c:v>-2.1700441381459046E-2</c:v>
                </c:pt>
                <c:pt idx="30">
                  <c:v>9.6052352853904788E-3</c:v>
                </c:pt>
                <c:pt idx="31">
                  <c:v>1.2092946567813123E-2</c:v>
                </c:pt>
                <c:pt idx="32">
                  <c:v>4.3829124443017786E-2</c:v>
                </c:pt>
                <c:pt idx="33">
                  <c:v>1.0404270841198215E-2</c:v>
                </c:pt>
                <c:pt idx="34">
                  <c:v>-2.412833799468439E-3</c:v>
                </c:pt>
                <c:pt idx="35">
                  <c:v>5.793973009951936E-3</c:v>
                </c:pt>
                <c:pt idx="36">
                  <c:v>-8.1996852960558586E-4</c:v>
                </c:pt>
                <c:pt idx="37">
                  <c:v>-8.0488225565790716E-3</c:v>
                </c:pt>
                <c:pt idx="38">
                  <c:v>9.0023621997487036E-3</c:v>
                </c:pt>
                <c:pt idx="39">
                  <c:v>1.1158902842384744E-2</c:v>
                </c:pt>
                <c:pt idx="40">
                  <c:v>4.8086920791793331E-3</c:v>
                </c:pt>
                <c:pt idx="41">
                  <c:v>-1.2083387513067312E-2</c:v>
                </c:pt>
                <c:pt idx="42">
                  <c:v>1.6973112615701558E-2</c:v>
                </c:pt>
                <c:pt idx="43">
                  <c:v>1.5961713790160259E-2</c:v>
                </c:pt>
                <c:pt idx="44">
                  <c:v>-4.9976420666153099E-2</c:v>
                </c:pt>
                <c:pt idx="45">
                  <c:v>-5.005226602840529E-3</c:v>
                </c:pt>
                <c:pt idx="46">
                  <c:v>2.4999143237840471E-3</c:v>
                </c:pt>
                <c:pt idx="47">
                  <c:v>-1.3708471922656507E-2</c:v>
                </c:pt>
                <c:pt idx="48">
                  <c:v>1.5758033190997278E-2</c:v>
                </c:pt>
                <c:pt idx="49">
                  <c:v>-7.0763149816717719E-3</c:v>
                </c:pt>
                <c:pt idx="50">
                  <c:v>-1.2987913327489331E-2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A-48B2-A7B8-8BDD7A1A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6760"/>
        <c:axId val="683527088"/>
      </c:scatterChart>
      <c:valAx>
        <c:axId val="68352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Diversity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83527088"/>
        <c:crosses val="autoZero"/>
        <c:crossBetween val="midCat"/>
      </c:valAx>
      <c:valAx>
        <c:axId val="68352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526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MinWage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GINI</c:v>
          </c:tx>
          <c:spPr>
            <a:ln w="19050">
              <a:noFill/>
            </a:ln>
          </c:spPr>
          <c:x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Summary!$B$5:$B$55</c:f>
              <c:numCache>
                <c:formatCode>General</c:formatCode>
                <c:ptCount val="51"/>
                <c:pt idx="0">
                  <c:v>0.48470000000000002</c:v>
                </c:pt>
                <c:pt idx="1">
                  <c:v>0.40810000000000002</c:v>
                </c:pt>
                <c:pt idx="2">
                  <c:v>0.4713</c:v>
                </c:pt>
                <c:pt idx="3">
                  <c:v>0.47189999999999999</c:v>
                </c:pt>
                <c:pt idx="4">
                  <c:v>0.4899</c:v>
                </c:pt>
                <c:pt idx="5">
                  <c:v>0.45860000000000001</c:v>
                </c:pt>
                <c:pt idx="6">
                  <c:v>0.4945</c:v>
                </c:pt>
                <c:pt idx="7">
                  <c:v>0.45219999999999999</c:v>
                </c:pt>
                <c:pt idx="8">
                  <c:v>0.54200000000000004</c:v>
                </c:pt>
                <c:pt idx="9">
                  <c:v>0.48520000000000002</c:v>
                </c:pt>
                <c:pt idx="10">
                  <c:v>0.48130000000000001</c:v>
                </c:pt>
                <c:pt idx="11">
                  <c:v>0.442</c:v>
                </c:pt>
                <c:pt idx="12">
                  <c:v>0.45029999999999998</c:v>
                </c:pt>
                <c:pt idx="13">
                  <c:v>0.48099999999999998</c:v>
                </c:pt>
                <c:pt idx="14">
                  <c:v>0.45269999999999999</c:v>
                </c:pt>
                <c:pt idx="15">
                  <c:v>0.4451</c:v>
                </c:pt>
                <c:pt idx="16">
                  <c:v>0.45500000000000002</c:v>
                </c:pt>
                <c:pt idx="17">
                  <c:v>0.48130000000000001</c:v>
                </c:pt>
                <c:pt idx="18">
                  <c:v>0.499</c:v>
                </c:pt>
                <c:pt idx="19">
                  <c:v>0.45190000000000002</c:v>
                </c:pt>
                <c:pt idx="20">
                  <c:v>0.44990000000000002</c:v>
                </c:pt>
                <c:pt idx="21">
                  <c:v>0.47860000000000003</c:v>
                </c:pt>
                <c:pt idx="22">
                  <c:v>0.46949999999999997</c:v>
                </c:pt>
                <c:pt idx="23">
                  <c:v>0.4496</c:v>
                </c:pt>
                <c:pt idx="24">
                  <c:v>0.48280000000000001</c:v>
                </c:pt>
                <c:pt idx="25">
                  <c:v>0.46460000000000001</c:v>
                </c:pt>
                <c:pt idx="26">
                  <c:v>0.4667</c:v>
                </c:pt>
                <c:pt idx="27">
                  <c:v>0.44769999999999999</c:v>
                </c:pt>
                <c:pt idx="28">
                  <c:v>0.4577</c:v>
                </c:pt>
                <c:pt idx="29">
                  <c:v>0.4304</c:v>
                </c:pt>
                <c:pt idx="30">
                  <c:v>0.48130000000000001</c:v>
                </c:pt>
                <c:pt idx="31">
                  <c:v>0.47689999999999999</c:v>
                </c:pt>
                <c:pt idx="32">
                  <c:v>0.52290000000000003</c:v>
                </c:pt>
                <c:pt idx="33">
                  <c:v>0.47799999999999998</c:v>
                </c:pt>
                <c:pt idx="34">
                  <c:v>0.45329999999999998</c:v>
                </c:pt>
                <c:pt idx="35">
                  <c:v>0.46800000000000003</c:v>
                </c:pt>
                <c:pt idx="36">
                  <c:v>0.46450000000000002</c:v>
                </c:pt>
                <c:pt idx="37">
                  <c:v>0.45829999999999999</c:v>
                </c:pt>
                <c:pt idx="38">
                  <c:v>0.46889999999999998</c:v>
                </c:pt>
                <c:pt idx="39">
                  <c:v>0.47810000000000002</c:v>
                </c:pt>
                <c:pt idx="40">
                  <c:v>0.47349999999999998</c:v>
                </c:pt>
                <c:pt idx="41">
                  <c:v>0.44950000000000001</c:v>
                </c:pt>
                <c:pt idx="42">
                  <c:v>0.47899999999999998</c:v>
                </c:pt>
                <c:pt idx="43">
                  <c:v>0.48</c:v>
                </c:pt>
                <c:pt idx="44">
                  <c:v>0.40629999999999999</c:v>
                </c:pt>
                <c:pt idx="45">
                  <c:v>0.45390000000000003</c:v>
                </c:pt>
                <c:pt idx="46">
                  <c:v>0.47049999999999997</c:v>
                </c:pt>
                <c:pt idx="47">
                  <c:v>0.45910000000000001</c:v>
                </c:pt>
                <c:pt idx="48">
                  <c:v>0.47110000000000002</c:v>
                </c:pt>
                <c:pt idx="49">
                  <c:v>0.44979999999999998</c:v>
                </c:pt>
                <c:pt idx="50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B-47C9-8F1B-01344D880FCF}"/>
            </c:ext>
          </c:extLst>
        </c:ser>
        <c:ser>
          <c:idx val="1"/>
          <c:order val="1"/>
          <c:tx>
            <c:v>Predicted GINI</c:v>
          </c:tx>
          <c:spPr>
            <a:ln w="19050">
              <a:noFill/>
            </a:ln>
          </c:spPr>
          <c:x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xVal>
          <c:yVal>
            <c:numRef>
              <c:f>'MW+D vs Ineq'!$B$26:$B$76</c:f>
              <c:numCache>
                <c:formatCode>General</c:formatCode>
                <c:ptCount val="51"/>
                <c:pt idx="0">
                  <c:v>0.46798708492095886</c:v>
                </c:pt>
                <c:pt idx="1">
                  <c:v>0.47559535933963087</c:v>
                </c:pt>
                <c:pt idx="2">
                  <c:v>0.47018661170695192</c:v>
                </c:pt>
                <c:pt idx="3">
                  <c:v>0.46658588069020612</c:v>
                </c:pt>
                <c:pt idx="4">
                  <c:v>0.48306761289640787</c:v>
                </c:pt>
                <c:pt idx="5">
                  <c:v>0.46616184451842596</c:v>
                </c:pt>
                <c:pt idx="6">
                  <c:v>0.4687774357138132</c:v>
                </c:pt>
                <c:pt idx="7">
                  <c:v>0.4707276703301807</c:v>
                </c:pt>
                <c:pt idx="8">
                  <c:v>0.49835003504470943</c:v>
                </c:pt>
                <c:pt idx="9">
                  <c:v>0.46594602883511771</c:v>
                </c:pt>
                <c:pt idx="10">
                  <c:v>0.46921630262859992</c:v>
                </c:pt>
                <c:pt idx="11">
                  <c:v>0.50151118438216447</c:v>
                </c:pt>
                <c:pt idx="12">
                  <c:v>0.45365148941962991</c:v>
                </c:pt>
                <c:pt idx="13">
                  <c:v>0.46791821012719925</c:v>
                </c:pt>
                <c:pt idx="14">
                  <c:v>0.45817152618426227</c:v>
                </c:pt>
                <c:pt idx="15">
                  <c:v>0.45390905773499618</c:v>
                </c:pt>
                <c:pt idx="16">
                  <c:v>0.4575069520161103</c:v>
                </c:pt>
                <c:pt idx="17">
                  <c:v>0.45598565720731671</c:v>
                </c:pt>
                <c:pt idx="18">
                  <c:v>0.47179808484821439</c:v>
                </c:pt>
                <c:pt idx="19">
                  <c:v>0.45930387554223651</c:v>
                </c:pt>
                <c:pt idx="20">
                  <c:v>0.48152249862047497</c:v>
                </c:pt>
                <c:pt idx="21">
                  <c:v>0.47141009613590584</c:v>
                </c:pt>
                <c:pt idx="22">
                  <c:v>0.46611543066883976</c:v>
                </c:pt>
                <c:pt idx="23">
                  <c:v>0.46379627086311537</c:v>
                </c:pt>
                <c:pt idx="24">
                  <c:v>0.47408679131673448</c:v>
                </c:pt>
                <c:pt idx="25">
                  <c:v>0.4619855967350347</c:v>
                </c:pt>
                <c:pt idx="26">
                  <c:v>0.45756236857407884</c:v>
                </c:pt>
                <c:pt idx="27">
                  <c:v>0.45936807108589606</c:v>
                </c:pt>
                <c:pt idx="28">
                  <c:v>0.47096345182113436</c:v>
                </c:pt>
                <c:pt idx="29">
                  <c:v>0.45210044138145905</c:v>
                </c:pt>
                <c:pt idx="30">
                  <c:v>0.47169476471460953</c:v>
                </c:pt>
                <c:pt idx="31">
                  <c:v>0.46480705343218687</c:v>
                </c:pt>
                <c:pt idx="32">
                  <c:v>0.47907087555698225</c:v>
                </c:pt>
                <c:pt idx="33">
                  <c:v>0.46759572915880177</c:v>
                </c:pt>
                <c:pt idx="34">
                  <c:v>0.45571283379946842</c:v>
                </c:pt>
                <c:pt idx="35">
                  <c:v>0.46220602699004809</c:v>
                </c:pt>
                <c:pt idx="36">
                  <c:v>0.46531996852960561</c:v>
                </c:pt>
                <c:pt idx="37">
                  <c:v>0.46634882255657906</c:v>
                </c:pt>
                <c:pt idx="38">
                  <c:v>0.45989763780025128</c:v>
                </c:pt>
                <c:pt idx="39">
                  <c:v>0.46694109715761528</c:v>
                </c:pt>
                <c:pt idx="40">
                  <c:v>0.46869130792082064</c:v>
                </c:pt>
                <c:pt idx="41">
                  <c:v>0.46158338751306732</c:v>
                </c:pt>
                <c:pt idx="42">
                  <c:v>0.46202688738429842</c:v>
                </c:pt>
                <c:pt idx="43">
                  <c:v>0.46403828620983972</c:v>
                </c:pt>
                <c:pt idx="44">
                  <c:v>0.45627642066615309</c:v>
                </c:pt>
                <c:pt idx="45">
                  <c:v>0.45890522660284055</c:v>
                </c:pt>
                <c:pt idx="46">
                  <c:v>0.46800008567621593</c:v>
                </c:pt>
                <c:pt idx="47">
                  <c:v>0.47280847192265651</c:v>
                </c:pt>
                <c:pt idx="48">
                  <c:v>0.45534196680900274</c:v>
                </c:pt>
                <c:pt idx="49">
                  <c:v>0.45687631498167175</c:v>
                </c:pt>
                <c:pt idx="50">
                  <c:v>0.44898791332748933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B-47C9-8F1B-01344D88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19864"/>
        <c:axId val="685817896"/>
      </c:scatterChart>
      <c:valAx>
        <c:axId val="68581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MinWage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85817896"/>
        <c:crosses val="autoZero"/>
        <c:crossBetween val="midCat"/>
      </c:valAx>
      <c:valAx>
        <c:axId val="68581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819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GINI</c:v>
          </c:tx>
          <c:spPr>
            <a:ln w="19050">
              <a:noFill/>
            </a:ln>
          </c:spPr>
          <c:xVal>
            <c:numRef>
              <c:f>Summary!$D$5:$D$55</c:f>
              <c:numCache>
                <c:formatCode>0.0000</c:formatCode>
                <c:ptCount val="51"/>
                <c:pt idx="0">
                  <c:v>0.31604645941851306</c:v>
                </c:pt>
                <c:pt idx="1">
                  <c:v>0.34742236634554846</c:v>
                </c:pt>
                <c:pt idx="2">
                  <c:v>0.22500692369660494</c:v>
                </c:pt>
                <c:pt idx="3">
                  <c:v>0.22693610088033891</c:v>
                </c:pt>
                <c:pt idx="4">
                  <c:v>0.3944197559506108</c:v>
                </c:pt>
                <c:pt idx="5">
                  <c:v>0.15824795241219611</c:v>
                </c:pt>
                <c:pt idx="6">
                  <c:v>0.23297235370476604</c:v>
                </c:pt>
                <c:pt idx="7">
                  <c:v>0.30894576002509189</c:v>
                </c:pt>
                <c:pt idx="8">
                  <c:v>0.59328575189138466</c:v>
                </c:pt>
                <c:pt idx="9">
                  <c:v>0.24333470901395951</c:v>
                </c:pt>
                <c:pt idx="10">
                  <c:v>0.40579907044312014</c:v>
                </c:pt>
                <c:pt idx="11">
                  <c:v>0.74866810442455223</c:v>
                </c:pt>
                <c:pt idx="12">
                  <c:v>9.0199864243155597E-2</c:v>
                </c:pt>
                <c:pt idx="13">
                  <c:v>0.28144367205760834</c:v>
                </c:pt>
                <c:pt idx="14">
                  <c:v>0.16140966597514703</c:v>
                </c:pt>
                <c:pt idx="15">
                  <c:v>9.4257660589679229E-2</c:v>
                </c:pt>
                <c:pt idx="16">
                  <c:v>0.15093979654386291</c:v>
                </c:pt>
                <c:pt idx="17">
                  <c:v>0.12697293358430659</c:v>
                </c:pt>
                <c:pt idx="18">
                  <c:v>0.3760859155893016</c:v>
                </c:pt>
                <c:pt idx="19">
                  <c:v>5.3557547298892311E-2</c:v>
                </c:pt>
                <c:pt idx="20">
                  <c:v>0.43376129634049182</c:v>
                </c:pt>
                <c:pt idx="21">
                  <c:v>0.21076429020347992</c:v>
                </c:pt>
                <c:pt idx="22">
                  <c:v>0.21282096903673423</c:v>
                </c:pt>
                <c:pt idx="23">
                  <c:v>0.16254207549238481</c:v>
                </c:pt>
                <c:pt idx="24">
                  <c:v>0.41214277581691905</c:v>
                </c:pt>
                <c:pt idx="25">
                  <c:v>0.17624858031702137</c:v>
                </c:pt>
                <c:pt idx="26">
                  <c:v>0.10991569744295837</c:v>
                </c:pt>
                <c:pt idx="27">
                  <c:v>0.1216043330212823</c:v>
                </c:pt>
                <c:pt idx="28">
                  <c:v>0.32941917945787774</c:v>
                </c:pt>
                <c:pt idx="29">
                  <c:v>6.576426138718533E-2</c:v>
                </c:pt>
                <c:pt idx="30">
                  <c:v>0.32082983776742402</c:v>
                </c:pt>
                <c:pt idx="31">
                  <c:v>0.25756801040661387</c:v>
                </c:pt>
                <c:pt idx="32">
                  <c:v>0.36162009044445798</c:v>
                </c:pt>
                <c:pt idx="33">
                  <c:v>0.30988094181743087</c:v>
                </c:pt>
                <c:pt idx="34">
                  <c:v>0.12267480465475032</c:v>
                </c:pt>
                <c:pt idx="35">
                  <c:v>0.18139718009577463</c:v>
                </c:pt>
                <c:pt idx="36">
                  <c:v>0.27402803361487749</c:v>
                </c:pt>
                <c:pt idx="37">
                  <c:v>0.1511383367531012</c:v>
                </c:pt>
                <c:pt idx="38">
                  <c:v>0.18860326468735988</c:v>
                </c:pt>
                <c:pt idx="39">
                  <c:v>0.1906351253339999</c:v>
                </c:pt>
                <c:pt idx="40">
                  <c:v>0.32714096656669617</c:v>
                </c:pt>
                <c:pt idx="41">
                  <c:v>0.15315321634145543</c:v>
                </c:pt>
                <c:pt idx="42">
                  <c:v>0.22214800085064057</c:v>
                </c:pt>
                <c:pt idx="43">
                  <c:v>0.25383608637496402</c:v>
                </c:pt>
                <c:pt idx="44">
                  <c:v>0.13155369461188446</c:v>
                </c:pt>
                <c:pt idx="45">
                  <c:v>5.4651028759149331E-2</c:v>
                </c:pt>
                <c:pt idx="46">
                  <c:v>0.31625127660306918</c:v>
                </c:pt>
                <c:pt idx="47">
                  <c:v>0.23279465581919695</c:v>
                </c:pt>
                <c:pt idx="48">
                  <c:v>6.6555497666376501E-2</c:v>
                </c:pt>
                <c:pt idx="49">
                  <c:v>0.14100458129548132</c:v>
                </c:pt>
                <c:pt idx="50">
                  <c:v>8.71159122085048E-2</c:v>
                </c:pt>
              </c:numCache>
            </c:numRef>
          </c:xVal>
          <c:yVal>
            <c:numRef>
              <c:f>Summary!$B$5:$B$55</c:f>
              <c:numCache>
                <c:formatCode>General</c:formatCode>
                <c:ptCount val="51"/>
                <c:pt idx="0">
                  <c:v>0.48470000000000002</c:v>
                </c:pt>
                <c:pt idx="1">
                  <c:v>0.40810000000000002</c:v>
                </c:pt>
                <c:pt idx="2">
                  <c:v>0.4713</c:v>
                </c:pt>
                <c:pt idx="3">
                  <c:v>0.47189999999999999</c:v>
                </c:pt>
                <c:pt idx="4">
                  <c:v>0.4899</c:v>
                </c:pt>
                <c:pt idx="5">
                  <c:v>0.45860000000000001</c:v>
                </c:pt>
                <c:pt idx="6">
                  <c:v>0.4945</c:v>
                </c:pt>
                <c:pt idx="7">
                  <c:v>0.45219999999999999</c:v>
                </c:pt>
                <c:pt idx="8">
                  <c:v>0.54200000000000004</c:v>
                </c:pt>
                <c:pt idx="9">
                  <c:v>0.48520000000000002</c:v>
                </c:pt>
                <c:pt idx="10">
                  <c:v>0.48130000000000001</c:v>
                </c:pt>
                <c:pt idx="11">
                  <c:v>0.442</c:v>
                </c:pt>
                <c:pt idx="12">
                  <c:v>0.45029999999999998</c:v>
                </c:pt>
                <c:pt idx="13">
                  <c:v>0.48099999999999998</c:v>
                </c:pt>
                <c:pt idx="14">
                  <c:v>0.45269999999999999</c:v>
                </c:pt>
                <c:pt idx="15">
                  <c:v>0.4451</c:v>
                </c:pt>
                <c:pt idx="16">
                  <c:v>0.45500000000000002</c:v>
                </c:pt>
                <c:pt idx="17">
                  <c:v>0.48130000000000001</c:v>
                </c:pt>
                <c:pt idx="18">
                  <c:v>0.499</c:v>
                </c:pt>
                <c:pt idx="19">
                  <c:v>0.45190000000000002</c:v>
                </c:pt>
                <c:pt idx="20">
                  <c:v>0.44990000000000002</c:v>
                </c:pt>
                <c:pt idx="21">
                  <c:v>0.47860000000000003</c:v>
                </c:pt>
                <c:pt idx="22">
                  <c:v>0.46949999999999997</c:v>
                </c:pt>
                <c:pt idx="23">
                  <c:v>0.4496</c:v>
                </c:pt>
                <c:pt idx="24">
                  <c:v>0.48280000000000001</c:v>
                </c:pt>
                <c:pt idx="25">
                  <c:v>0.46460000000000001</c:v>
                </c:pt>
                <c:pt idx="26">
                  <c:v>0.4667</c:v>
                </c:pt>
                <c:pt idx="27">
                  <c:v>0.44769999999999999</c:v>
                </c:pt>
                <c:pt idx="28">
                  <c:v>0.4577</c:v>
                </c:pt>
                <c:pt idx="29">
                  <c:v>0.4304</c:v>
                </c:pt>
                <c:pt idx="30">
                  <c:v>0.48130000000000001</c:v>
                </c:pt>
                <c:pt idx="31">
                  <c:v>0.47689999999999999</c:v>
                </c:pt>
                <c:pt idx="32">
                  <c:v>0.52290000000000003</c:v>
                </c:pt>
                <c:pt idx="33">
                  <c:v>0.47799999999999998</c:v>
                </c:pt>
                <c:pt idx="34">
                  <c:v>0.45329999999999998</c:v>
                </c:pt>
                <c:pt idx="35">
                  <c:v>0.46800000000000003</c:v>
                </c:pt>
                <c:pt idx="36">
                  <c:v>0.46450000000000002</c:v>
                </c:pt>
                <c:pt idx="37">
                  <c:v>0.45829999999999999</c:v>
                </c:pt>
                <c:pt idx="38">
                  <c:v>0.46889999999999998</c:v>
                </c:pt>
                <c:pt idx="39">
                  <c:v>0.47810000000000002</c:v>
                </c:pt>
                <c:pt idx="40">
                  <c:v>0.47349999999999998</c:v>
                </c:pt>
                <c:pt idx="41">
                  <c:v>0.44950000000000001</c:v>
                </c:pt>
                <c:pt idx="42">
                  <c:v>0.47899999999999998</c:v>
                </c:pt>
                <c:pt idx="43">
                  <c:v>0.48</c:v>
                </c:pt>
                <c:pt idx="44">
                  <c:v>0.40629999999999999</c:v>
                </c:pt>
                <c:pt idx="45">
                  <c:v>0.45390000000000003</c:v>
                </c:pt>
                <c:pt idx="46">
                  <c:v>0.47049999999999997</c:v>
                </c:pt>
                <c:pt idx="47">
                  <c:v>0.45910000000000001</c:v>
                </c:pt>
                <c:pt idx="48">
                  <c:v>0.47110000000000002</c:v>
                </c:pt>
                <c:pt idx="49">
                  <c:v>0.44979999999999998</c:v>
                </c:pt>
                <c:pt idx="50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1-4344-96B7-D66E27BE2F91}"/>
            </c:ext>
          </c:extLst>
        </c:ser>
        <c:ser>
          <c:idx val="1"/>
          <c:order val="1"/>
          <c:tx>
            <c:v>Predicted GINI</c:v>
          </c:tx>
          <c:spPr>
            <a:ln w="19050">
              <a:noFill/>
            </a:ln>
          </c:spPr>
          <c:xVal>
            <c:numRef>
              <c:f>Summary!$D$5:$D$55</c:f>
              <c:numCache>
                <c:formatCode>0.0000</c:formatCode>
                <c:ptCount val="51"/>
                <c:pt idx="0">
                  <c:v>0.31604645941851306</c:v>
                </c:pt>
                <c:pt idx="1">
                  <c:v>0.34742236634554846</c:v>
                </c:pt>
                <c:pt idx="2">
                  <c:v>0.22500692369660494</c:v>
                </c:pt>
                <c:pt idx="3">
                  <c:v>0.22693610088033891</c:v>
                </c:pt>
                <c:pt idx="4">
                  <c:v>0.3944197559506108</c:v>
                </c:pt>
                <c:pt idx="5">
                  <c:v>0.15824795241219611</c:v>
                </c:pt>
                <c:pt idx="6">
                  <c:v>0.23297235370476604</c:v>
                </c:pt>
                <c:pt idx="7">
                  <c:v>0.30894576002509189</c:v>
                </c:pt>
                <c:pt idx="8">
                  <c:v>0.59328575189138466</c:v>
                </c:pt>
                <c:pt idx="9">
                  <c:v>0.24333470901395951</c:v>
                </c:pt>
                <c:pt idx="10">
                  <c:v>0.40579907044312014</c:v>
                </c:pt>
                <c:pt idx="11">
                  <c:v>0.74866810442455223</c:v>
                </c:pt>
                <c:pt idx="12">
                  <c:v>9.0199864243155597E-2</c:v>
                </c:pt>
                <c:pt idx="13">
                  <c:v>0.28144367205760834</c:v>
                </c:pt>
                <c:pt idx="14">
                  <c:v>0.16140966597514703</c:v>
                </c:pt>
                <c:pt idx="15">
                  <c:v>9.4257660589679229E-2</c:v>
                </c:pt>
                <c:pt idx="16">
                  <c:v>0.15093979654386291</c:v>
                </c:pt>
                <c:pt idx="17">
                  <c:v>0.12697293358430659</c:v>
                </c:pt>
                <c:pt idx="18">
                  <c:v>0.3760859155893016</c:v>
                </c:pt>
                <c:pt idx="19">
                  <c:v>5.3557547298892311E-2</c:v>
                </c:pt>
                <c:pt idx="20">
                  <c:v>0.43376129634049182</c:v>
                </c:pt>
                <c:pt idx="21">
                  <c:v>0.21076429020347992</c:v>
                </c:pt>
                <c:pt idx="22">
                  <c:v>0.21282096903673423</c:v>
                </c:pt>
                <c:pt idx="23">
                  <c:v>0.16254207549238481</c:v>
                </c:pt>
                <c:pt idx="24">
                  <c:v>0.41214277581691905</c:v>
                </c:pt>
                <c:pt idx="25">
                  <c:v>0.17624858031702137</c:v>
                </c:pt>
                <c:pt idx="26">
                  <c:v>0.10991569744295837</c:v>
                </c:pt>
                <c:pt idx="27">
                  <c:v>0.1216043330212823</c:v>
                </c:pt>
                <c:pt idx="28">
                  <c:v>0.32941917945787774</c:v>
                </c:pt>
                <c:pt idx="29">
                  <c:v>6.576426138718533E-2</c:v>
                </c:pt>
                <c:pt idx="30">
                  <c:v>0.32082983776742402</c:v>
                </c:pt>
                <c:pt idx="31">
                  <c:v>0.25756801040661387</c:v>
                </c:pt>
                <c:pt idx="32">
                  <c:v>0.36162009044445798</c:v>
                </c:pt>
                <c:pt idx="33">
                  <c:v>0.30988094181743087</c:v>
                </c:pt>
                <c:pt idx="34">
                  <c:v>0.12267480465475032</c:v>
                </c:pt>
                <c:pt idx="35">
                  <c:v>0.18139718009577463</c:v>
                </c:pt>
                <c:pt idx="36">
                  <c:v>0.27402803361487749</c:v>
                </c:pt>
                <c:pt idx="37">
                  <c:v>0.1511383367531012</c:v>
                </c:pt>
                <c:pt idx="38">
                  <c:v>0.18860326468735988</c:v>
                </c:pt>
                <c:pt idx="39">
                  <c:v>0.1906351253339999</c:v>
                </c:pt>
                <c:pt idx="40">
                  <c:v>0.32714096656669617</c:v>
                </c:pt>
                <c:pt idx="41">
                  <c:v>0.15315321634145543</c:v>
                </c:pt>
                <c:pt idx="42">
                  <c:v>0.22214800085064057</c:v>
                </c:pt>
                <c:pt idx="43">
                  <c:v>0.25383608637496402</c:v>
                </c:pt>
                <c:pt idx="44">
                  <c:v>0.13155369461188446</c:v>
                </c:pt>
                <c:pt idx="45">
                  <c:v>5.4651028759149331E-2</c:v>
                </c:pt>
                <c:pt idx="46">
                  <c:v>0.31625127660306918</c:v>
                </c:pt>
                <c:pt idx="47">
                  <c:v>0.23279465581919695</c:v>
                </c:pt>
                <c:pt idx="48">
                  <c:v>6.6555497666376501E-2</c:v>
                </c:pt>
                <c:pt idx="49">
                  <c:v>0.14100458129548132</c:v>
                </c:pt>
                <c:pt idx="50">
                  <c:v>8.71159122085048E-2</c:v>
                </c:pt>
              </c:numCache>
            </c:numRef>
          </c:xVal>
          <c:yVal>
            <c:numRef>
              <c:f>'MW+D vs Ineq'!$B$26:$B$76</c:f>
              <c:numCache>
                <c:formatCode>General</c:formatCode>
                <c:ptCount val="51"/>
                <c:pt idx="0">
                  <c:v>0.46798708492095886</c:v>
                </c:pt>
                <c:pt idx="1">
                  <c:v>0.47559535933963087</c:v>
                </c:pt>
                <c:pt idx="2">
                  <c:v>0.47018661170695192</c:v>
                </c:pt>
                <c:pt idx="3">
                  <c:v>0.46658588069020612</c:v>
                </c:pt>
                <c:pt idx="4">
                  <c:v>0.48306761289640787</c:v>
                </c:pt>
                <c:pt idx="5">
                  <c:v>0.46616184451842596</c:v>
                </c:pt>
                <c:pt idx="6">
                  <c:v>0.4687774357138132</c:v>
                </c:pt>
                <c:pt idx="7">
                  <c:v>0.4707276703301807</c:v>
                </c:pt>
                <c:pt idx="8">
                  <c:v>0.49835003504470943</c:v>
                </c:pt>
                <c:pt idx="9">
                  <c:v>0.46594602883511771</c:v>
                </c:pt>
                <c:pt idx="10">
                  <c:v>0.46921630262859992</c:v>
                </c:pt>
                <c:pt idx="11">
                  <c:v>0.50151118438216447</c:v>
                </c:pt>
                <c:pt idx="12">
                  <c:v>0.45365148941962991</c:v>
                </c:pt>
                <c:pt idx="13">
                  <c:v>0.46791821012719925</c:v>
                </c:pt>
                <c:pt idx="14">
                  <c:v>0.45817152618426227</c:v>
                </c:pt>
                <c:pt idx="15">
                  <c:v>0.45390905773499618</c:v>
                </c:pt>
                <c:pt idx="16">
                  <c:v>0.4575069520161103</c:v>
                </c:pt>
                <c:pt idx="17">
                  <c:v>0.45598565720731671</c:v>
                </c:pt>
                <c:pt idx="18">
                  <c:v>0.47179808484821439</c:v>
                </c:pt>
                <c:pt idx="19">
                  <c:v>0.45930387554223651</c:v>
                </c:pt>
                <c:pt idx="20">
                  <c:v>0.48152249862047497</c:v>
                </c:pt>
                <c:pt idx="21">
                  <c:v>0.47141009613590584</c:v>
                </c:pt>
                <c:pt idx="22">
                  <c:v>0.46611543066883976</c:v>
                </c:pt>
                <c:pt idx="23">
                  <c:v>0.46379627086311537</c:v>
                </c:pt>
                <c:pt idx="24">
                  <c:v>0.47408679131673448</c:v>
                </c:pt>
                <c:pt idx="25">
                  <c:v>0.4619855967350347</c:v>
                </c:pt>
                <c:pt idx="26">
                  <c:v>0.45756236857407884</c:v>
                </c:pt>
                <c:pt idx="27">
                  <c:v>0.45936807108589606</c:v>
                </c:pt>
                <c:pt idx="28">
                  <c:v>0.47096345182113436</c:v>
                </c:pt>
                <c:pt idx="29">
                  <c:v>0.45210044138145905</c:v>
                </c:pt>
                <c:pt idx="30">
                  <c:v>0.47169476471460953</c:v>
                </c:pt>
                <c:pt idx="31">
                  <c:v>0.46480705343218687</c:v>
                </c:pt>
                <c:pt idx="32">
                  <c:v>0.47907087555698225</c:v>
                </c:pt>
                <c:pt idx="33">
                  <c:v>0.46759572915880177</c:v>
                </c:pt>
                <c:pt idx="34">
                  <c:v>0.45571283379946842</c:v>
                </c:pt>
                <c:pt idx="35">
                  <c:v>0.46220602699004809</c:v>
                </c:pt>
                <c:pt idx="36">
                  <c:v>0.46531996852960561</c:v>
                </c:pt>
                <c:pt idx="37">
                  <c:v>0.46634882255657906</c:v>
                </c:pt>
                <c:pt idx="38">
                  <c:v>0.45989763780025128</c:v>
                </c:pt>
                <c:pt idx="39">
                  <c:v>0.46694109715761528</c:v>
                </c:pt>
                <c:pt idx="40">
                  <c:v>0.46869130792082064</c:v>
                </c:pt>
                <c:pt idx="41">
                  <c:v>0.46158338751306732</c:v>
                </c:pt>
                <c:pt idx="42">
                  <c:v>0.46202688738429842</c:v>
                </c:pt>
                <c:pt idx="43">
                  <c:v>0.46403828620983972</c:v>
                </c:pt>
                <c:pt idx="44">
                  <c:v>0.45627642066615309</c:v>
                </c:pt>
                <c:pt idx="45">
                  <c:v>0.45890522660284055</c:v>
                </c:pt>
                <c:pt idx="46">
                  <c:v>0.46800008567621593</c:v>
                </c:pt>
                <c:pt idx="47">
                  <c:v>0.47280847192265651</c:v>
                </c:pt>
                <c:pt idx="48">
                  <c:v>0.45534196680900274</c:v>
                </c:pt>
                <c:pt idx="49">
                  <c:v>0.45687631498167175</c:v>
                </c:pt>
                <c:pt idx="50">
                  <c:v>0.44898791332748933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71-4344-96B7-D66E27BE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7416"/>
        <c:axId val="802187208"/>
      </c:scatterChart>
      <c:valAx>
        <c:axId val="68352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Diversity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802187208"/>
        <c:crosses val="autoZero"/>
        <c:crossBetween val="midCat"/>
      </c:valAx>
      <c:valAx>
        <c:axId val="80218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527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Summary!$D$5:$D$55</c:f>
              <c:numCache>
                <c:formatCode>0.0000</c:formatCode>
                <c:ptCount val="51"/>
                <c:pt idx="0">
                  <c:v>0.31604645941851306</c:v>
                </c:pt>
                <c:pt idx="1">
                  <c:v>0.34742236634554846</c:v>
                </c:pt>
                <c:pt idx="2">
                  <c:v>0.22500692369660494</c:v>
                </c:pt>
                <c:pt idx="3">
                  <c:v>0.22693610088033891</c:v>
                </c:pt>
                <c:pt idx="4">
                  <c:v>0.3944197559506108</c:v>
                </c:pt>
                <c:pt idx="5">
                  <c:v>0.15824795241219611</c:v>
                </c:pt>
                <c:pt idx="6">
                  <c:v>0.23297235370476604</c:v>
                </c:pt>
                <c:pt idx="7">
                  <c:v>0.30894576002509189</c:v>
                </c:pt>
                <c:pt idx="8">
                  <c:v>0.59328575189138466</c:v>
                </c:pt>
                <c:pt idx="9">
                  <c:v>0.24333470901395951</c:v>
                </c:pt>
                <c:pt idx="10">
                  <c:v>0.40579907044312014</c:v>
                </c:pt>
                <c:pt idx="11">
                  <c:v>0.74866810442455223</c:v>
                </c:pt>
                <c:pt idx="12">
                  <c:v>9.0199864243155597E-2</c:v>
                </c:pt>
                <c:pt idx="13">
                  <c:v>0.28144367205760834</c:v>
                </c:pt>
                <c:pt idx="14">
                  <c:v>0.16140966597514703</c:v>
                </c:pt>
                <c:pt idx="15">
                  <c:v>9.4257660589679229E-2</c:v>
                </c:pt>
                <c:pt idx="16">
                  <c:v>0.15093979654386291</c:v>
                </c:pt>
                <c:pt idx="17">
                  <c:v>0.12697293358430659</c:v>
                </c:pt>
                <c:pt idx="18">
                  <c:v>0.3760859155893016</c:v>
                </c:pt>
                <c:pt idx="19">
                  <c:v>5.3557547298892311E-2</c:v>
                </c:pt>
                <c:pt idx="20">
                  <c:v>0.43376129634049182</c:v>
                </c:pt>
                <c:pt idx="21">
                  <c:v>0.21076429020347992</c:v>
                </c:pt>
                <c:pt idx="22">
                  <c:v>0.21282096903673423</c:v>
                </c:pt>
                <c:pt idx="23">
                  <c:v>0.16254207549238481</c:v>
                </c:pt>
                <c:pt idx="24">
                  <c:v>0.41214277581691905</c:v>
                </c:pt>
                <c:pt idx="25">
                  <c:v>0.17624858031702137</c:v>
                </c:pt>
                <c:pt idx="26">
                  <c:v>0.10991569744295837</c:v>
                </c:pt>
                <c:pt idx="27">
                  <c:v>0.1216043330212823</c:v>
                </c:pt>
                <c:pt idx="28">
                  <c:v>0.32941917945787774</c:v>
                </c:pt>
                <c:pt idx="29">
                  <c:v>6.576426138718533E-2</c:v>
                </c:pt>
                <c:pt idx="30">
                  <c:v>0.32082983776742402</c:v>
                </c:pt>
                <c:pt idx="31">
                  <c:v>0.25756801040661387</c:v>
                </c:pt>
                <c:pt idx="32">
                  <c:v>0.36162009044445798</c:v>
                </c:pt>
                <c:pt idx="33">
                  <c:v>0.30988094181743087</c:v>
                </c:pt>
                <c:pt idx="34">
                  <c:v>0.12267480465475032</c:v>
                </c:pt>
                <c:pt idx="35">
                  <c:v>0.18139718009577463</c:v>
                </c:pt>
                <c:pt idx="36">
                  <c:v>0.27402803361487749</c:v>
                </c:pt>
                <c:pt idx="37">
                  <c:v>0.1511383367531012</c:v>
                </c:pt>
                <c:pt idx="38">
                  <c:v>0.18860326468735988</c:v>
                </c:pt>
                <c:pt idx="39">
                  <c:v>0.1906351253339999</c:v>
                </c:pt>
                <c:pt idx="40">
                  <c:v>0.32714096656669617</c:v>
                </c:pt>
                <c:pt idx="41">
                  <c:v>0.15315321634145543</c:v>
                </c:pt>
                <c:pt idx="42">
                  <c:v>0.22214800085064057</c:v>
                </c:pt>
                <c:pt idx="43">
                  <c:v>0.25383608637496402</c:v>
                </c:pt>
                <c:pt idx="44">
                  <c:v>0.13155369461188446</c:v>
                </c:pt>
                <c:pt idx="45">
                  <c:v>5.4651028759149331E-2</c:v>
                </c:pt>
                <c:pt idx="46">
                  <c:v>0.31625127660306918</c:v>
                </c:pt>
                <c:pt idx="47">
                  <c:v>0.23279465581919695</c:v>
                </c:pt>
                <c:pt idx="48">
                  <c:v>6.6555497666376501E-2</c:v>
                </c:pt>
                <c:pt idx="49">
                  <c:v>0.14100458129548132</c:v>
                </c:pt>
                <c:pt idx="50">
                  <c:v>8.71159122085048E-2</c:v>
                </c:pt>
              </c:numCache>
            </c:numRef>
          </c:xVal>
          <c:yVal>
            <c:numRef>
              <c:f>'MW vs D'!$C$25:$C$75</c:f>
              <c:numCache>
                <c:formatCode>General</c:formatCode>
                <c:ptCount val="51"/>
                <c:pt idx="0">
                  <c:v>-1.6926273927054574</c:v>
                </c:pt>
                <c:pt idx="1">
                  <c:v>0.86441115448378625</c:v>
                </c:pt>
                <c:pt idx="2">
                  <c:v>2.2980914545383957</c:v>
                </c:pt>
                <c:pt idx="3">
                  <c:v>0.54299049148849399</c:v>
                </c:pt>
                <c:pt idx="4">
                  <c:v>2.8501447315556376</c:v>
                </c:pt>
                <c:pt idx="5">
                  <c:v>2.5746097384173527</c:v>
                </c:pt>
                <c:pt idx="6">
                  <c:v>1.3770299551122207</c:v>
                </c:pt>
                <c:pt idx="7">
                  <c:v>-0.17385233899878294</c:v>
                </c:pt>
                <c:pt idx="8">
                  <c:v>3.5743205067365302</c:v>
                </c:pt>
                <c:pt idx="9">
                  <c:v>-0.2903692863819316</c:v>
                </c:pt>
                <c:pt idx="10">
                  <c:v>-4.029943465240855</c:v>
                </c:pt>
                <c:pt idx="11">
                  <c:v>1.3471961791445608E-2</c:v>
                </c:pt>
                <c:pt idx="12">
                  <c:v>-1.0954634066035567</c:v>
                </c:pt>
                <c:pt idx="13">
                  <c:v>-0.60113370242143915</c:v>
                </c:pt>
                <c:pt idx="14">
                  <c:v>-1.2837501904657813</c:v>
                </c:pt>
                <c:pt idx="15">
                  <c:v>-1.106192679892791</c:v>
                </c:pt>
                <c:pt idx="16">
                  <c:v>-1.2560666694514513</c:v>
                </c:pt>
                <c:pt idx="17">
                  <c:v>-1.1926955683366689</c:v>
                </c:pt>
                <c:pt idx="18">
                  <c:v>-1.8513785173017805</c:v>
                </c:pt>
                <c:pt idx="19">
                  <c:v>2.7514230309779162</c:v>
                </c:pt>
                <c:pt idx="20">
                  <c:v>0.84612124136146782</c:v>
                </c:pt>
                <c:pt idx="21">
                  <c:v>3.335750591187054</c:v>
                </c:pt>
                <c:pt idx="22">
                  <c:v>0.78031249932986135</c:v>
                </c:pt>
                <c:pt idx="23">
                  <c:v>1.3232555904684471</c:v>
                </c:pt>
                <c:pt idx="24">
                  <c:v>-1.9467169409920935</c:v>
                </c:pt>
                <c:pt idx="25">
                  <c:v>2.7014038762743553E-2</c:v>
                </c:pt>
                <c:pt idx="26">
                  <c:v>0.1024056966088569</c:v>
                </c:pt>
                <c:pt idx="27">
                  <c:v>0.57149961981533792</c:v>
                </c:pt>
                <c:pt idx="28">
                  <c:v>-0.7279863796210293</c:v>
                </c:pt>
                <c:pt idx="29">
                  <c:v>-1.0308529040943455</c:v>
                </c:pt>
                <c:pt idx="30">
                  <c:v>-0.10527518701757188</c:v>
                </c:pt>
                <c:pt idx="31">
                  <c:v>-1.2880037478996194</c:v>
                </c:pt>
                <c:pt idx="32">
                  <c:v>2.0368707633616747</c:v>
                </c:pt>
                <c:pt idx="33">
                  <c:v>-1.6763250656139856</c:v>
                </c:pt>
                <c:pt idx="34">
                  <c:v>-1.1813308284681732</c:v>
                </c:pt>
                <c:pt idx="35">
                  <c:v>-3.6599442389523063E-2</c:v>
                </c:pt>
                <c:pt idx="36">
                  <c:v>-1.5815259141857414</c:v>
                </c:pt>
                <c:pt idx="37">
                  <c:v>2.8934083677406832</c:v>
                </c:pt>
                <c:pt idx="38">
                  <c:v>-1.3556531465003054</c:v>
                </c:pt>
                <c:pt idx="39">
                  <c:v>1.8889743837398161</c:v>
                </c:pt>
                <c:pt idx="40">
                  <c:v>-1.7219625266148295</c:v>
                </c:pt>
                <c:pt idx="41">
                  <c:v>0.58808079782286882</c:v>
                </c:pt>
                <c:pt idx="42">
                  <c:v>-1.444349229540423</c:v>
                </c:pt>
                <c:pt idx="43">
                  <c:v>-1.5281361179322985</c:v>
                </c:pt>
                <c:pt idx="44">
                  <c:v>-1.204807619494602</c:v>
                </c:pt>
                <c:pt idx="45">
                  <c:v>2.5285317421053577</c:v>
                </c:pt>
                <c:pt idx="46">
                  <c:v>-1.6931689525472464</c:v>
                </c:pt>
                <c:pt idx="47">
                  <c:v>3.2774998084548663</c:v>
                </c:pt>
                <c:pt idx="48">
                  <c:v>0.46705497753626624</c:v>
                </c:pt>
                <c:pt idx="49">
                  <c:v>-1.2297968346731256</c:v>
                </c:pt>
                <c:pt idx="50">
                  <c:v>-3.1873090880116415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F-47D1-85E5-8D025EDA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69272"/>
        <c:axId val="1013167632"/>
      </c:scatterChart>
      <c:valAx>
        <c:axId val="101316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Diversity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13167632"/>
        <c:crosses val="autoZero"/>
        <c:crossBetween val="midCat"/>
      </c:valAx>
      <c:valAx>
        <c:axId val="101316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69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MinWage</c:v>
          </c:tx>
          <c:spPr>
            <a:ln w="19050">
              <a:noFill/>
            </a:ln>
          </c:spPr>
          <c:xVal>
            <c:numRef>
              <c:f>Summary!$D$5:$D$55</c:f>
              <c:numCache>
                <c:formatCode>0.0000</c:formatCode>
                <c:ptCount val="51"/>
                <c:pt idx="0">
                  <c:v>0.31604645941851306</c:v>
                </c:pt>
                <c:pt idx="1">
                  <c:v>0.34742236634554846</c:v>
                </c:pt>
                <c:pt idx="2">
                  <c:v>0.22500692369660494</c:v>
                </c:pt>
                <c:pt idx="3">
                  <c:v>0.22693610088033891</c:v>
                </c:pt>
                <c:pt idx="4">
                  <c:v>0.3944197559506108</c:v>
                </c:pt>
                <c:pt idx="5">
                  <c:v>0.15824795241219611</c:v>
                </c:pt>
                <c:pt idx="6">
                  <c:v>0.23297235370476604</c:v>
                </c:pt>
                <c:pt idx="7">
                  <c:v>0.30894576002509189</c:v>
                </c:pt>
                <c:pt idx="8">
                  <c:v>0.59328575189138466</c:v>
                </c:pt>
                <c:pt idx="9">
                  <c:v>0.24333470901395951</c:v>
                </c:pt>
                <c:pt idx="10">
                  <c:v>0.40579907044312014</c:v>
                </c:pt>
                <c:pt idx="11">
                  <c:v>0.74866810442455223</c:v>
                </c:pt>
                <c:pt idx="12">
                  <c:v>9.0199864243155597E-2</c:v>
                </c:pt>
                <c:pt idx="13">
                  <c:v>0.28144367205760834</c:v>
                </c:pt>
                <c:pt idx="14">
                  <c:v>0.16140966597514703</c:v>
                </c:pt>
                <c:pt idx="15">
                  <c:v>9.4257660589679229E-2</c:v>
                </c:pt>
                <c:pt idx="16">
                  <c:v>0.15093979654386291</c:v>
                </c:pt>
                <c:pt idx="17">
                  <c:v>0.12697293358430659</c:v>
                </c:pt>
                <c:pt idx="18">
                  <c:v>0.3760859155893016</c:v>
                </c:pt>
                <c:pt idx="19">
                  <c:v>5.3557547298892311E-2</c:v>
                </c:pt>
                <c:pt idx="20">
                  <c:v>0.43376129634049182</c:v>
                </c:pt>
                <c:pt idx="21">
                  <c:v>0.21076429020347992</c:v>
                </c:pt>
                <c:pt idx="22">
                  <c:v>0.21282096903673423</c:v>
                </c:pt>
                <c:pt idx="23">
                  <c:v>0.16254207549238481</c:v>
                </c:pt>
                <c:pt idx="24">
                  <c:v>0.41214277581691905</c:v>
                </c:pt>
                <c:pt idx="25">
                  <c:v>0.17624858031702137</c:v>
                </c:pt>
                <c:pt idx="26">
                  <c:v>0.10991569744295837</c:v>
                </c:pt>
                <c:pt idx="27">
                  <c:v>0.1216043330212823</c:v>
                </c:pt>
                <c:pt idx="28">
                  <c:v>0.32941917945787774</c:v>
                </c:pt>
                <c:pt idx="29">
                  <c:v>6.576426138718533E-2</c:v>
                </c:pt>
                <c:pt idx="30">
                  <c:v>0.32082983776742402</c:v>
                </c:pt>
                <c:pt idx="31">
                  <c:v>0.25756801040661387</c:v>
                </c:pt>
                <c:pt idx="32">
                  <c:v>0.36162009044445798</c:v>
                </c:pt>
                <c:pt idx="33">
                  <c:v>0.30988094181743087</c:v>
                </c:pt>
                <c:pt idx="34">
                  <c:v>0.12267480465475032</c:v>
                </c:pt>
                <c:pt idx="35">
                  <c:v>0.18139718009577463</c:v>
                </c:pt>
                <c:pt idx="36">
                  <c:v>0.27402803361487749</c:v>
                </c:pt>
                <c:pt idx="37">
                  <c:v>0.1511383367531012</c:v>
                </c:pt>
                <c:pt idx="38">
                  <c:v>0.18860326468735988</c:v>
                </c:pt>
                <c:pt idx="39">
                  <c:v>0.1906351253339999</c:v>
                </c:pt>
                <c:pt idx="40">
                  <c:v>0.32714096656669617</c:v>
                </c:pt>
                <c:pt idx="41">
                  <c:v>0.15315321634145543</c:v>
                </c:pt>
                <c:pt idx="42">
                  <c:v>0.22214800085064057</c:v>
                </c:pt>
                <c:pt idx="43">
                  <c:v>0.25383608637496402</c:v>
                </c:pt>
                <c:pt idx="44">
                  <c:v>0.13155369461188446</c:v>
                </c:pt>
                <c:pt idx="45">
                  <c:v>5.4651028759149331E-2</c:v>
                </c:pt>
                <c:pt idx="46">
                  <c:v>0.31625127660306918</c:v>
                </c:pt>
                <c:pt idx="47">
                  <c:v>0.23279465581919695</c:v>
                </c:pt>
                <c:pt idx="48">
                  <c:v>6.6555497666376501E-2</c:v>
                </c:pt>
                <c:pt idx="49">
                  <c:v>0.14100458129548132</c:v>
                </c:pt>
                <c:pt idx="50">
                  <c:v>8.71159122085048E-2</c:v>
                </c:pt>
              </c:numCache>
            </c:numRef>
          </c:xVal>
          <c:yVal>
            <c:numRef>
              <c:f>Summary!$C$5:$C$55</c:f>
              <c:numCache>
                <c:formatCode>0.00</c:formatCode>
                <c:ptCount val="51"/>
                <c:pt idx="0">
                  <c:v>7.25</c:v>
                </c:pt>
                <c:pt idx="1">
                  <c:v>9.89</c:v>
                </c:pt>
                <c:pt idx="2">
                  <c:v>11</c:v>
                </c:pt>
                <c:pt idx="3">
                  <c:v>9.25</c:v>
                </c:pt>
                <c:pt idx="4">
                  <c:v>12</c:v>
                </c:pt>
                <c:pt idx="5">
                  <c:v>11.1</c:v>
                </c:pt>
                <c:pt idx="6">
                  <c:v>10.1</c:v>
                </c:pt>
                <c:pt idx="7">
                  <c:v>8.75</c:v>
                </c:pt>
                <c:pt idx="8">
                  <c:v>13.25</c:v>
                </c:pt>
                <c:pt idx="9">
                  <c:v>8.4600000000000009</c:v>
                </c:pt>
                <c:pt idx="10">
                  <c:v>5.15</c:v>
                </c:pt>
                <c:pt idx="11">
                  <c:v>10.1</c:v>
                </c:pt>
                <c:pt idx="12">
                  <c:v>7.25</c:v>
                </c:pt>
                <c:pt idx="13">
                  <c:v>8.25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11</c:v>
                </c:pt>
                <c:pt idx="20">
                  <c:v>10.1</c:v>
                </c:pt>
                <c:pt idx="21">
                  <c:v>12</c:v>
                </c:pt>
                <c:pt idx="22">
                  <c:v>9.4499999999999993</c:v>
                </c:pt>
                <c:pt idx="23">
                  <c:v>9.86</c:v>
                </c:pt>
                <c:pt idx="24">
                  <c:v>7.25</c:v>
                </c:pt>
                <c:pt idx="25">
                  <c:v>8.6</c:v>
                </c:pt>
                <c:pt idx="26">
                  <c:v>8.5</c:v>
                </c:pt>
                <c:pt idx="27">
                  <c:v>9</c:v>
                </c:pt>
                <c:pt idx="28">
                  <c:v>8.25</c:v>
                </c:pt>
                <c:pt idx="29">
                  <c:v>7.25</c:v>
                </c:pt>
                <c:pt idx="30">
                  <c:v>8.85</c:v>
                </c:pt>
                <c:pt idx="31">
                  <c:v>7.5</c:v>
                </c:pt>
                <c:pt idx="32">
                  <c:v>11.1</c:v>
                </c:pt>
                <c:pt idx="33">
                  <c:v>7.25</c:v>
                </c:pt>
                <c:pt idx="34">
                  <c:v>7.25</c:v>
                </c:pt>
                <c:pt idx="35">
                  <c:v>8.5500000000000007</c:v>
                </c:pt>
                <c:pt idx="36">
                  <c:v>7.25</c:v>
                </c:pt>
                <c:pt idx="37">
                  <c:v>11.4</c:v>
                </c:pt>
                <c:pt idx="38">
                  <c:v>7.25</c:v>
                </c:pt>
                <c:pt idx="39">
                  <c:v>10.5</c:v>
                </c:pt>
                <c:pt idx="40">
                  <c:v>7.25</c:v>
                </c:pt>
                <c:pt idx="41">
                  <c:v>9.1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10.78</c:v>
                </c:pt>
                <c:pt idx="46">
                  <c:v>7.25</c:v>
                </c:pt>
                <c:pt idx="47">
                  <c:v>12</c:v>
                </c:pt>
                <c:pt idx="48">
                  <c:v>8.75</c:v>
                </c:pt>
                <c:pt idx="49">
                  <c:v>7.25</c:v>
                </c:pt>
                <c:pt idx="50">
                  <c:v>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E-4836-91B7-49FF601B2A04}"/>
            </c:ext>
          </c:extLst>
        </c:ser>
        <c:ser>
          <c:idx val="1"/>
          <c:order val="1"/>
          <c:tx>
            <c:v>Predicted MinWage</c:v>
          </c:tx>
          <c:spPr>
            <a:ln w="19050">
              <a:noFill/>
            </a:ln>
          </c:spPr>
          <c:xVal>
            <c:numRef>
              <c:f>Summary!$D$5:$D$55</c:f>
              <c:numCache>
                <c:formatCode>0.0000</c:formatCode>
                <c:ptCount val="51"/>
                <c:pt idx="0">
                  <c:v>0.31604645941851306</c:v>
                </c:pt>
                <c:pt idx="1">
                  <c:v>0.34742236634554846</c:v>
                </c:pt>
                <c:pt idx="2">
                  <c:v>0.22500692369660494</c:v>
                </c:pt>
                <c:pt idx="3">
                  <c:v>0.22693610088033891</c:v>
                </c:pt>
                <c:pt idx="4">
                  <c:v>0.3944197559506108</c:v>
                </c:pt>
                <c:pt idx="5">
                  <c:v>0.15824795241219611</c:v>
                </c:pt>
                <c:pt idx="6">
                  <c:v>0.23297235370476604</c:v>
                </c:pt>
                <c:pt idx="7">
                  <c:v>0.30894576002509189</c:v>
                </c:pt>
                <c:pt idx="8">
                  <c:v>0.59328575189138466</c:v>
                </c:pt>
                <c:pt idx="9">
                  <c:v>0.24333470901395951</c:v>
                </c:pt>
                <c:pt idx="10">
                  <c:v>0.40579907044312014</c:v>
                </c:pt>
                <c:pt idx="11">
                  <c:v>0.74866810442455223</c:v>
                </c:pt>
                <c:pt idx="12">
                  <c:v>9.0199864243155597E-2</c:v>
                </c:pt>
                <c:pt idx="13">
                  <c:v>0.28144367205760834</c:v>
                </c:pt>
                <c:pt idx="14">
                  <c:v>0.16140966597514703</c:v>
                </c:pt>
                <c:pt idx="15">
                  <c:v>9.4257660589679229E-2</c:v>
                </c:pt>
                <c:pt idx="16">
                  <c:v>0.15093979654386291</c:v>
                </c:pt>
                <c:pt idx="17">
                  <c:v>0.12697293358430659</c:v>
                </c:pt>
                <c:pt idx="18">
                  <c:v>0.3760859155893016</c:v>
                </c:pt>
                <c:pt idx="19">
                  <c:v>5.3557547298892311E-2</c:v>
                </c:pt>
                <c:pt idx="20">
                  <c:v>0.43376129634049182</c:v>
                </c:pt>
                <c:pt idx="21">
                  <c:v>0.21076429020347992</c:v>
                </c:pt>
                <c:pt idx="22">
                  <c:v>0.21282096903673423</c:v>
                </c:pt>
                <c:pt idx="23">
                  <c:v>0.16254207549238481</c:v>
                </c:pt>
                <c:pt idx="24">
                  <c:v>0.41214277581691905</c:v>
                </c:pt>
                <c:pt idx="25">
                  <c:v>0.17624858031702137</c:v>
                </c:pt>
                <c:pt idx="26">
                  <c:v>0.10991569744295837</c:v>
                </c:pt>
                <c:pt idx="27">
                  <c:v>0.1216043330212823</c:v>
                </c:pt>
                <c:pt idx="28">
                  <c:v>0.32941917945787774</c:v>
                </c:pt>
                <c:pt idx="29">
                  <c:v>6.576426138718533E-2</c:v>
                </c:pt>
                <c:pt idx="30">
                  <c:v>0.32082983776742402</c:v>
                </c:pt>
                <c:pt idx="31">
                  <c:v>0.25756801040661387</c:v>
                </c:pt>
                <c:pt idx="32">
                  <c:v>0.36162009044445798</c:v>
                </c:pt>
                <c:pt idx="33">
                  <c:v>0.30988094181743087</c:v>
                </c:pt>
                <c:pt idx="34">
                  <c:v>0.12267480465475032</c:v>
                </c:pt>
                <c:pt idx="35">
                  <c:v>0.18139718009577463</c:v>
                </c:pt>
                <c:pt idx="36">
                  <c:v>0.27402803361487749</c:v>
                </c:pt>
                <c:pt idx="37">
                  <c:v>0.1511383367531012</c:v>
                </c:pt>
                <c:pt idx="38">
                  <c:v>0.18860326468735988</c:v>
                </c:pt>
                <c:pt idx="39">
                  <c:v>0.1906351253339999</c:v>
                </c:pt>
                <c:pt idx="40">
                  <c:v>0.32714096656669617</c:v>
                </c:pt>
                <c:pt idx="41">
                  <c:v>0.15315321634145543</c:v>
                </c:pt>
                <c:pt idx="42">
                  <c:v>0.22214800085064057</c:v>
                </c:pt>
                <c:pt idx="43">
                  <c:v>0.25383608637496402</c:v>
                </c:pt>
                <c:pt idx="44">
                  <c:v>0.13155369461188446</c:v>
                </c:pt>
                <c:pt idx="45">
                  <c:v>5.4651028759149331E-2</c:v>
                </c:pt>
                <c:pt idx="46">
                  <c:v>0.31625127660306918</c:v>
                </c:pt>
                <c:pt idx="47">
                  <c:v>0.23279465581919695</c:v>
                </c:pt>
                <c:pt idx="48">
                  <c:v>6.6555497666376501E-2</c:v>
                </c:pt>
                <c:pt idx="49">
                  <c:v>0.14100458129548132</c:v>
                </c:pt>
                <c:pt idx="50">
                  <c:v>8.71159122085048E-2</c:v>
                </c:pt>
              </c:numCache>
            </c:numRef>
          </c:xVal>
          <c:yVal>
            <c:numRef>
              <c:f>'MW vs D'!$B$25:$B$75</c:f>
              <c:numCache>
                <c:formatCode>General</c:formatCode>
                <c:ptCount val="51"/>
                <c:pt idx="0">
                  <c:v>8.9426273927054574</c:v>
                </c:pt>
                <c:pt idx="1">
                  <c:v>9.0255888455162143</c:v>
                </c:pt>
                <c:pt idx="2">
                  <c:v>8.7019085454616043</c:v>
                </c:pt>
                <c:pt idx="3">
                  <c:v>8.707009508511506</c:v>
                </c:pt>
                <c:pt idx="4">
                  <c:v>9.1498552684443624</c:v>
                </c:pt>
                <c:pt idx="5">
                  <c:v>8.5253902615826469</c:v>
                </c:pt>
                <c:pt idx="6">
                  <c:v>8.7229700448877789</c:v>
                </c:pt>
                <c:pt idx="7">
                  <c:v>8.9238523389987829</c:v>
                </c:pt>
                <c:pt idx="8">
                  <c:v>9.6756794932634698</c:v>
                </c:pt>
                <c:pt idx="9">
                  <c:v>8.7503692863819325</c:v>
                </c:pt>
                <c:pt idx="10">
                  <c:v>9.1799434652408554</c:v>
                </c:pt>
                <c:pt idx="11">
                  <c:v>10.086528038208554</c:v>
                </c:pt>
                <c:pt idx="12">
                  <c:v>8.3454634066035567</c:v>
                </c:pt>
                <c:pt idx="13">
                  <c:v>8.8511337024214392</c:v>
                </c:pt>
                <c:pt idx="14">
                  <c:v>8.5337501904657813</c:v>
                </c:pt>
                <c:pt idx="15">
                  <c:v>8.356192679892791</c:v>
                </c:pt>
                <c:pt idx="16">
                  <c:v>8.5060666694514513</c:v>
                </c:pt>
                <c:pt idx="17">
                  <c:v>8.4426955683366689</c:v>
                </c:pt>
                <c:pt idx="18">
                  <c:v>9.1013785173017805</c:v>
                </c:pt>
                <c:pt idx="19">
                  <c:v>8.2485769690220838</c:v>
                </c:pt>
                <c:pt idx="20">
                  <c:v>9.2538787586385318</c:v>
                </c:pt>
                <c:pt idx="21">
                  <c:v>8.664249408812946</c:v>
                </c:pt>
                <c:pt idx="22">
                  <c:v>8.6696875006701379</c:v>
                </c:pt>
                <c:pt idx="23">
                  <c:v>8.5367444095315523</c:v>
                </c:pt>
                <c:pt idx="24">
                  <c:v>9.1967169409920935</c:v>
                </c:pt>
                <c:pt idx="25">
                  <c:v>8.5729859612372561</c:v>
                </c:pt>
                <c:pt idx="26">
                  <c:v>8.3975943033911431</c:v>
                </c:pt>
                <c:pt idx="27">
                  <c:v>8.4285003801846621</c:v>
                </c:pt>
                <c:pt idx="28">
                  <c:v>8.9779863796210293</c:v>
                </c:pt>
                <c:pt idx="29">
                  <c:v>8.2808529040943455</c:v>
                </c:pt>
                <c:pt idx="30">
                  <c:v>8.9552751870175715</c:v>
                </c:pt>
                <c:pt idx="31">
                  <c:v>8.7880037478996194</c:v>
                </c:pt>
                <c:pt idx="32">
                  <c:v>9.0631292366383249</c:v>
                </c:pt>
                <c:pt idx="33">
                  <c:v>8.9263250656139856</c:v>
                </c:pt>
                <c:pt idx="34">
                  <c:v>8.4313308284681732</c:v>
                </c:pt>
                <c:pt idx="35">
                  <c:v>8.5865994423895238</c:v>
                </c:pt>
                <c:pt idx="36">
                  <c:v>8.8315259141857414</c:v>
                </c:pt>
                <c:pt idx="37">
                  <c:v>8.5065916322593171</c:v>
                </c:pt>
                <c:pt idx="38">
                  <c:v>8.6056531465003054</c:v>
                </c:pt>
                <c:pt idx="39">
                  <c:v>8.6110256162601839</c:v>
                </c:pt>
                <c:pt idx="40">
                  <c:v>8.9719625266148295</c:v>
                </c:pt>
                <c:pt idx="41">
                  <c:v>8.5119192021771308</c:v>
                </c:pt>
                <c:pt idx="42">
                  <c:v>8.694349229540423</c:v>
                </c:pt>
                <c:pt idx="43">
                  <c:v>8.7781361179322985</c:v>
                </c:pt>
                <c:pt idx="44">
                  <c:v>8.454807619494602</c:v>
                </c:pt>
                <c:pt idx="45">
                  <c:v>8.2514682578946417</c:v>
                </c:pt>
                <c:pt idx="46">
                  <c:v>8.9431689525472464</c:v>
                </c:pt>
                <c:pt idx="47">
                  <c:v>8.7225001915451337</c:v>
                </c:pt>
                <c:pt idx="48">
                  <c:v>8.2829450224637338</c:v>
                </c:pt>
                <c:pt idx="49">
                  <c:v>8.4797968346731256</c:v>
                </c:pt>
                <c:pt idx="50">
                  <c:v>8.3373090880116418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E-4836-91B7-49FF601B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85568"/>
        <c:axId val="797723208"/>
      </c:scatterChart>
      <c:valAx>
        <c:axId val="8021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Diversity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97723208"/>
        <c:crosses val="autoZero"/>
        <c:crossBetween val="midCat"/>
      </c:valAx>
      <c:valAx>
        <c:axId val="797723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MinWage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0218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</xdr:colOff>
      <xdr:row>19</xdr:row>
      <xdr:rowOff>129540</xdr:rowOff>
    </xdr:from>
    <xdr:to>
      <xdr:col>12</xdr:col>
      <xdr:colOff>89535</xdr:colOff>
      <xdr:row>34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D107A-B635-4CAA-8329-90C2FB71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</xdr:colOff>
      <xdr:row>0</xdr:row>
      <xdr:rowOff>1905</xdr:rowOff>
    </xdr:from>
    <xdr:to>
      <xdr:col>13</xdr:col>
      <xdr:colOff>201930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02DAB-D32B-4EC6-8415-B2DE576D042F}"/>
            </a:ext>
            <a:ext uri="{147F2762-F138-4A5C-976F-8EAC2B608ADB}">
              <a16:predDERef xmlns:a16="http://schemas.microsoft.com/office/drawing/2014/main" pred="{05FD107A-B635-4CAA-8329-90C2FB71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19</xdr:row>
      <xdr:rowOff>22860</xdr:rowOff>
    </xdr:from>
    <xdr:to>
      <xdr:col>15</xdr:col>
      <xdr:colOff>7620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8BDF3-FED9-4E0A-831C-F0571C5FE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19</xdr:row>
      <xdr:rowOff>38100</xdr:rowOff>
    </xdr:from>
    <xdr:to>
      <xdr:col>8</xdr:col>
      <xdr:colOff>411480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4074F-5C3D-4EC3-8277-8A396A3D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0</xdr:row>
      <xdr:rowOff>167640</xdr:rowOff>
    </xdr:from>
    <xdr:to>
      <xdr:col>15</xdr:col>
      <xdr:colOff>22860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E35D9-921F-4583-A487-63C41216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426720</xdr:colOff>
      <xdr:row>0</xdr:row>
      <xdr:rowOff>167640</xdr:rowOff>
    </xdr:from>
    <xdr:to>
      <xdr:col>8</xdr:col>
      <xdr:colOff>426720</xdr:colOff>
      <xdr:row>13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5E9EF-07F3-4D47-B779-63F649FE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18</xdr:row>
      <xdr:rowOff>41910</xdr:rowOff>
    </xdr:from>
    <xdr:to>
      <xdr:col>12</xdr:col>
      <xdr:colOff>38100</xdr:colOff>
      <xdr:row>32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C85B8-5DBB-464B-AADE-C280353C8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89535</xdr:colOff>
      <xdr:row>0</xdr:row>
      <xdr:rowOff>51435</xdr:rowOff>
    </xdr:from>
    <xdr:to>
      <xdr:col>12</xdr:col>
      <xdr:colOff>89535</xdr:colOff>
      <xdr:row>14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C648B-B2D6-48B2-B258-7BE94A89FDA0}"/>
            </a:ext>
            <a:ext uri="{147F2762-F138-4A5C-976F-8EAC2B608ADB}">
              <a16:predDERef xmlns:a16="http://schemas.microsoft.com/office/drawing/2014/main" pred="{0C0C85B8-5DBB-464B-AADE-C280353C8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2" unboundColumnsRight="1">
    <queryTableFields count="3">
      <queryTableField id="1" name="State" tableColumnId="1"/>
      <queryTableField id="2" name="Min. wage ($/h)[1][171]" tableColumnId="2"/>
      <queryTableField id="11" dataBound="0" tableColumnId="11"/>
    </queryTableFields>
    <queryTableDeletedFields count="4">
      <deletedField name="Notes"/>
      <deletedField name="Automatic indexed adjustment"/>
      <deletedField name="Youth/ training ($/h)[b]"/>
      <deletedField name="Tipped ($/h)[172][a]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State or federal district" tableColumnId="2"/>
      <queryTableField id="3" name="Gini Coefficient" tableColumnId="3"/>
      <queryTableField id="4" dataBound="0" tableColumnId="4"/>
    </queryTableFields>
    <queryTableDeletedFields count="1">
      <deletedField name="Rank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300-000002000000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State" tableColumnId="1"/>
      <queryTableField id="2" name="Total" tableColumnId="2"/>
      <queryTableField id="3" name="White" tableColumnId="3"/>
      <queryTableField id="4" name="Black" tableColumnId="4"/>
      <queryTableField id="5" name="Native" tableColumnId="5"/>
      <queryTableField id="6" name="Asian" tableColumnId="6"/>
      <queryTableField id="7" name="Islander" tableColumnId="7"/>
      <queryTableField id="8" name="Other" tableColumnId="8"/>
      <queryTableField id="9" name="Multiple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20668-59BE-449E-AFB2-E6ABC50B1DCE}" name="SummaryTable" displayName="SummaryTable" ref="A4:D55" totalsRowShown="0">
  <autoFilter ref="A4:D55" xr:uid="{CD8DB0A2-5D1D-4924-8836-23EBD7FB7989}"/>
  <sortState xmlns:xlrd2="http://schemas.microsoft.com/office/spreadsheetml/2017/richdata2" ref="A5:C55">
    <sortCondition ref="A4:A55"/>
  </sortState>
  <tableColumns count="4">
    <tableColumn id="1" xr3:uid="{2C87F6B9-E513-4CE9-92C3-A58DC6591C40}" name="State" dataCellStyle="Normal"/>
    <tableColumn id="5" xr3:uid="{737562DF-8A59-4172-9424-5C6661E87C98}" name="GINI" dataDxfId="10">
      <calculatedColumnFormula>'GINI Coef'!C3</calculatedColumnFormula>
    </tableColumn>
    <tableColumn id="2" xr3:uid="{ADD086BB-A059-4593-B22F-46016440C67F}" name="MinWage" dataDxfId="9">
      <calculatedColumnFormula>'Minimum Wage'!C3</calculatedColumnFormula>
    </tableColumn>
    <tableColumn id="4" xr3:uid="{374EEE0F-32F5-45E2-8774-92560416742E}" name="Diversity" dataDxfId="8">
      <calculatedColumnFormula>Diversity!J3</calculatedColumnFormula>
    </tableColumn>
  </tableColumns>
  <tableStyleInfo name="TableStyleLight6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21A03-FC2D-4C30-9999-1B202AB40963}" name="StateMinWage" displayName="StateMinWage" ref="A2:C53" tableType="queryTable" totalsRowShown="0">
  <autoFilter ref="A2:C53" xr:uid="{6B00796D-579E-411B-881C-9679840ECF23}"/>
  <tableColumns count="3">
    <tableColumn id="1" xr3:uid="{34BC9045-405B-4E1A-85B2-6DE47752D5E9}" uniqueName="1" name="State" queryTableFieldId="1" dataDxfId="7"/>
    <tableColumn id="2" xr3:uid="{56EEC35A-29FA-4129-B62D-A22804DE4E31}" uniqueName="2" name="MinWage" queryTableFieldId="2" dataDxfId="6"/>
    <tableColumn id="11" xr3:uid="{3FD78DCE-BCAC-4E16-B3DA-5F2B1743D1F1}" uniqueName="11" name="Adjusted" queryTableFieldId="11" dataDxfId="5">
      <calculatedColumnFormula>IF(StateMinWage[[#This Row],[MinWage]]="None", 7.25, VALUE(StateMinWage[[#This Row],[MinWage]]))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BC14-DC7E-4B7D-B94A-3B9C6C9AA914}" name="StateGINI" displayName="StateGINI" ref="A2:C53" tableType="queryTable" totalsRowShown="0">
  <autoFilter ref="A2:C53" xr:uid="{E8A3516C-F336-4F60-A06D-5B48D81A02A0}"/>
  <sortState xmlns:xlrd2="http://schemas.microsoft.com/office/spreadsheetml/2017/richdata2" ref="A3:B53">
    <sortCondition ref="A2:A53"/>
  </sortState>
  <tableColumns count="3">
    <tableColumn id="2" xr3:uid="{084E23C7-53A1-4532-851C-941554512E1F}" uniqueName="2" name="State or federal district" queryTableFieldId="2" dataDxfId="4"/>
    <tableColumn id="3" xr3:uid="{B37F9C18-DA1A-4F6F-9DF3-3B45ECE90E4C}" uniqueName="3" name="Gini Coefficient" queryTableFieldId="3" dataDxfId="3"/>
    <tableColumn id="4" xr3:uid="{23B5619D-C16D-4066-ACED-717546D51752}" uniqueName="4" name="GINI Value" queryTableFieldId="4" dataDxfId="2">
      <calculatedColumnFormula>VALUE(StateGINI[[#This Row],[Gini Coefficient]])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055EC2-C469-49BF-98ED-21F25F20F1EE}" name="US_States_by_Race" displayName="US_States_by_Race" ref="A2:J53" tableType="queryTable" totalsRowShown="0">
  <autoFilter ref="A2:J53" xr:uid="{938650FA-0979-46A5-92C0-27EA5EBAD059}"/>
  <tableColumns count="10">
    <tableColumn id="1" xr3:uid="{4BF7D1D2-CD84-4C1F-AD7B-5C35C92A513B}" uniqueName="1" name="State" queryTableFieldId="1" dataDxfId="1"/>
    <tableColumn id="2" xr3:uid="{FA8D5230-6D89-4832-B44B-675DCA785756}" uniqueName="2" name="Total" queryTableFieldId="2"/>
    <tableColumn id="3" xr3:uid="{6FEE6EFA-C64E-44A1-9531-752E4B37771E}" uniqueName="3" name="White" queryTableFieldId="3"/>
    <tableColumn id="4" xr3:uid="{54C1C98F-5413-431B-B6C9-0A455A22631F}" uniqueName="4" name="Black" queryTableFieldId="4"/>
    <tableColumn id="5" xr3:uid="{A8768AC0-2481-416D-9105-DCEC0512EAEF}" uniqueName="5" name="Native" queryTableFieldId="5"/>
    <tableColumn id="6" xr3:uid="{0C7DDFAD-DA9B-42B5-A84A-ACBDC14AC825}" uniqueName="6" name="Asian" queryTableFieldId="6"/>
    <tableColumn id="7" xr3:uid="{50F8219A-FB81-420F-A8C5-2CF8F2538C4F}" uniqueName="7" name="Islander" queryTableFieldId="7"/>
    <tableColumn id="8" xr3:uid="{81FCFD39-538E-41DF-A167-016B613AFBE9}" uniqueName="8" name="Other" queryTableFieldId="8"/>
    <tableColumn id="9" xr3:uid="{D85F97FA-5E4B-40DC-B1F2-3932F44D2CD9}" uniqueName="9" name="Multiple" queryTableFieldId="9"/>
    <tableColumn id="10" xr3:uid="{96676EEE-9209-4CC0-B95D-55CDA8039EB8}" uniqueName="10" name="Diversity" queryTableFieldId="10" dataDxfId="0">
      <calculatedColumnFormula>(US_States_by_Race[[#This Row],[Total]]-US_States_by_Race[[#This Row],[White]])/US_States_by_Race[[#This Row],[Total]]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Minimum_wage_in_the_United_Stat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U.S._states_by_Gini_coeffici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://worldpopulationreview.com/states/states-by-rac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B783-0989-4EA6-815D-194AEE40CF7E}">
  <dimension ref="A1:D55"/>
  <sheetViews>
    <sheetView topLeftCell="A3" workbookViewId="0">
      <selection activeCell="A5" sqref="A5"/>
    </sheetView>
  </sheetViews>
  <sheetFormatPr defaultRowHeight="14.4" x14ac:dyDescent="0.3"/>
  <cols>
    <col min="1" max="1" width="17" customWidth="1"/>
    <col min="2" max="2" width="11.33203125" style="4" customWidth="1"/>
    <col min="3" max="3" width="13.6640625" customWidth="1"/>
    <col min="4" max="4" width="12.6640625" customWidth="1"/>
  </cols>
  <sheetData>
    <row r="1" spans="1:4" ht="18" x14ac:dyDescent="0.35">
      <c r="A1" s="16" t="s">
        <v>0</v>
      </c>
    </row>
    <row r="2" spans="1:4" ht="18" x14ac:dyDescent="0.35">
      <c r="A2" s="16" t="s">
        <v>1</v>
      </c>
    </row>
    <row r="3" spans="1:4" ht="18" x14ac:dyDescent="0.35">
      <c r="A3" s="20" t="s">
        <v>2</v>
      </c>
    </row>
    <row r="4" spans="1:4" x14ac:dyDescent="0.3">
      <c r="A4" t="s">
        <v>3</v>
      </c>
      <c r="B4" s="4" t="s">
        <v>4</v>
      </c>
      <c r="C4" t="s">
        <v>5</v>
      </c>
      <c r="D4" t="s">
        <v>6</v>
      </c>
    </row>
    <row r="5" spans="1:4" x14ac:dyDescent="0.3">
      <c r="A5" t="s">
        <v>7</v>
      </c>
      <c r="B5" s="4">
        <f>'GINI Coef'!C3</f>
        <v>0.48470000000000002</v>
      </c>
      <c r="C5" s="3">
        <f>'Minimum Wage'!C3</f>
        <v>7.25</v>
      </c>
      <c r="D5" s="5">
        <f>Diversity!J3</f>
        <v>0.31604645941851306</v>
      </c>
    </row>
    <row r="6" spans="1:4" x14ac:dyDescent="0.3">
      <c r="A6" t="s">
        <v>8</v>
      </c>
      <c r="B6" s="4">
        <f>'GINI Coef'!C4</f>
        <v>0.40810000000000002</v>
      </c>
      <c r="C6" s="3">
        <f>'Minimum Wage'!C4</f>
        <v>9.89</v>
      </c>
      <c r="D6" s="5">
        <f>Diversity!J4</f>
        <v>0.34742236634554846</v>
      </c>
    </row>
    <row r="7" spans="1:4" x14ac:dyDescent="0.3">
      <c r="A7" t="s">
        <v>9</v>
      </c>
      <c r="B7" s="8">
        <f>'GINI Coef'!C5</f>
        <v>0.4713</v>
      </c>
      <c r="C7" s="3">
        <f>'Minimum Wage'!C5</f>
        <v>11</v>
      </c>
      <c r="D7" s="5">
        <f>Diversity!J5</f>
        <v>0.22500692369660494</v>
      </c>
    </row>
    <row r="8" spans="1:4" x14ac:dyDescent="0.3">
      <c r="A8" t="s">
        <v>10</v>
      </c>
      <c r="B8" s="8">
        <f>'GINI Coef'!C6</f>
        <v>0.47189999999999999</v>
      </c>
      <c r="C8" s="3">
        <f>'Minimum Wage'!C6</f>
        <v>9.25</v>
      </c>
      <c r="D8" s="5">
        <f>Diversity!J6</f>
        <v>0.22693610088033891</v>
      </c>
    </row>
    <row r="9" spans="1:4" x14ac:dyDescent="0.3">
      <c r="A9" t="s">
        <v>11</v>
      </c>
      <c r="B9" s="8">
        <f>'GINI Coef'!C7</f>
        <v>0.4899</v>
      </c>
      <c r="C9" s="3">
        <f>'Minimum Wage'!C7</f>
        <v>12</v>
      </c>
      <c r="D9" s="5">
        <f>Diversity!J7</f>
        <v>0.3944197559506108</v>
      </c>
    </row>
    <row r="10" spans="1:4" x14ac:dyDescent="0.3">
      <c r="A10" t="s">
        <v>12</v>
      </c>
      <c r="B10" s="8">
        <f>'GINI Coef'!C8</f>
        <v>0.45860000000000001</v>
      </c>
      <c r="C10" s="3">
        <f>'Minimum Wage'!C8</f>
        <v>11.1</v>
      </c>
      <c r="D10" s="5">
        <f>Diversity!J8</f>
        <v>0.15824795241219611</v>
      </c>
    </row>
    <row r="11" spans="1:4" x14ac:dyDescent="0.3">
      <c r="A11" t="s">
        <v>13</v>
      </c>
      <c r="B11" s="8">
        <f>'GINI Coef'!C9</f>
        <v>0.4945</v>
      </c>
      <c r="C11" s="3">
        <f>'Minimum Wage'!C9</f>
        <v>10.1</v>
      </c>
      <c r="D11" s="5">
        <f>Diversity!J9</f>
        <v>0.23297235370476604</v>
      </c>
    </row>
    <row r="12" spans="1:4" x14ac:dyDescent="0.3">
      <c r="A12" t="s">
        <v>14</v>
      </c>
      <c r="B12" s="8">
        <f>'GINI Coef'!C10</f>
        <v>0.45219999999999999</v>
      </c>
      <c r="C12" s="3">
        <f>'Minimum Wage'!C10</f>
        <v>8.75</v>
      </c>
      <c r="D12" s="5">
        <f>Diversity!J10</f>
        <v>0.30894576002509189</v>
      </c>
    </row>
    <row r="13" spans="1:4" x14ac:dyDescent="0.3">
      <c r="A13" t="s">
        <v>15</v>
      </c>
      <c r="B13" s="8">
        <f>'GINI Coef'!C11</f>
        <v>0.54200000000000004</v>
      </c>
      <c r="C13" s="3">
        <f>'Minimum Wage'!C11</f>
        <v>13.25</v>
      </c>
      <c r="D13" s="5">
        <f>Diversity!J11</f>
        <v>0.59328575189138466</v>
      </c>
    </row>
    <row r="14" spans="1:4" x14ac:dyDescent="0.3">
      <c r="A14" t="s">
        <v>16</v>
      </c>
      <c r="B14" s="8">
        <f>'GINI Coef'!C12</f>
        <v>0.48520000000000002</v>
      </c>
      <c r="C14" s="3">
        <f>'Minimum Wage'!C12</f>
        <v>8.4600000000000009</v>
      </c>
      <c r="D14" s="5">
        <f>Diversity!J12</f>
        <v>0.24333470901395951</v>
      </c>
    </row>
    <row r="15" spans="1:4" x14ac:dyDescent="0.3">
      <c r="A15" t="s">
        <v>17</v>
      </c>
      <c r="B15" s="8">
        <f>'GINI Coef'!C13</f>
        <v>0.48130000000000001</v>
      </c>
      <c r="C15" s="3">
        <f>'Minimum Wage'!C13</f>
        <v>5.15</v>
      </c>
      <c r="D15" s="5">
        <f>Diversity!J13</f>
        <v>0.40579907044312014</v>
      </c>
    </row>
    <row r="16" spans="1:4" x14ac:dyDescent="0.3">
      <c r="A16" t="s">
        <v>18</v>
      </c>
      <c r="B16" s="8">
        <f>'GINI Coef'!C14</f>
        <v>0.442</v>
      </c>
      <c r="C16" s="3">
        <f>'Minimum Wage'!C14</f>
        <v>10.1</v>
      </c>
      <c r="D16" s="5">
        <f>Diversity!J14</f>
        <v>0.74866810442455223</v>
      </c>
    </row>
    <row r="17" spans="1:4" x14ac:dyDescent="0.3">
      <c r="A17" t="s">
        <v>19</v>
      </c>
      <c r="B17" s="8">
        <f>'GINI Coef'!C15</f>
        <v>0.45029999999999998</v>
      </c>
      <c r="C17" s="3">
        <f>'Minimum Wage'!C15</f>
        <v>7.25</v>
      </c>
      <c r="D17" s="5">
        <f>Diversity!J15</f>
        <v>9.0199864243155597E-2</v>
      </c>
    </row>
    <row r="18" spans="1:4" x14ac:dyDescent="0.3">
      <c r="A18" t="s">
        <v>20</v>
      </c>
      <c r="B18" s="8">
        <f>'GINI Coef'!C16</f>
        <v>0.48099999999999998</v>
      </c>
      <c r="C18" s="3">
        <f>'Minimum Wage'!C16</f>
        <v>8.25</v>
      </c>
      <c r="D18" s="5">
        <f>Diversity!J16</f>
        <v>0.28144367205760834</v>
      </c>
    </row>
    <row r="19" spans="1:4" x14ac:dyDescent="0.3">
      <c r="A19" t="s">
        <v>21</v>
      </c>
      <c r="B19" s="8">
        <f>'GINI Coef'!C17</f>
        <v>0.45269999999999999</v>
      </c>
      <c r="C19" s="3">
        <f>'Minimum Wage'!C17</f>
        <v>7.25</v>
      </c>
      <c r="D19" s="5">
        <f>Diversity!J17</f>
        <v>0.16140966597514703</v>
      </c>
    </row>
    <row r="20" spans="1:4" x14ac:dyDescent="0.3">
      <c r="A20" t="s">
        <v>22</v>
      </c>
      <c r="B20" s="8">
        <f>'GINI Coef'!C18</f>
        <v>0.4451</v>
      </c>
      <c r="C20" s="3">
        <f>'Minimum Wage'!C18</f>
        <v>7.25</v>
      </c>
      <c r="D20" s="5">
        <f>Diversity!J18</f>
        <v>9.4257660589679229E-2</v>
      </c>
    </row>
    <row r="21" spans="1:4" x14ac:dyDescent="0.3">
      <c r="A21" t="s">
        <v>23</v>
      </c>
      <c r="B21" s="8">
        <f>'GINI Coef'!C19</f>
        <v>0.45500000000000002</v>
      </c>
      <c r="C21" s="3">
        <f>'Minimum Wage'!C19</f>
        <v>7.25</v>
      </c>
      <c r="D21" s="5">
        <f>Diversity!J19</f>
        <v>0.15093979654386291</v>
      </c>
    </row>
    <row r="22" spans="1:4" x14ac:dyDescent="0.3">
      <c r="A22" t="s">
        <v>24</v>
      </c>
      <c r="B22" s="8">
        <f>'GINI Coef'!C20</f>
        <v>0.48130000000000001</v>
      </c>
      <c r="C22" s="3">
        <f>'Minimum Wage'!C20</f>
        <v>7.25</v>
      </c>
      <c r="D22" s="5">
        <f>Diversity!J20</f>
        <v>0.12697293358430659</v>
      </c>
    </row>
    <row r="23" spans="1:4" x14ac:dyDescent="0.3">
      <c r="A23" t="s">
        <v>25</v>
      </c>
      <c r="B23" s="8">
        <f>'GINI Coef'!C21</f>
        <v>0.499</v>
      </c>
      <c r="C23" s="3">
        <f>'Minimum Wage'!C21</f>
        <v>7.25</v>
      </c>
      <c r="D23" s="5">
        <f>Diversity!J21</f>
        <v>0.3760859155893016</v>
      </c>
    </row>
    <row r="24" spans="1:4" x14ac:dyDescent="0.3">
      <c r="A24" t="s">
        <v>26</v>
      </c>
      <c r="B24" s="8">
        <f>'GINI Coef'!C22</f>
        <v>0.45190000000000002</v>
      </c>
      <c r="C24" s="3">
        <f>'Minimum Wage'!C22</f>
        <v>11</v>
      </c>
      <c r="D24" s="5">
        <f>Diversity!J22</f>
        <v>5.3557547298892311E-2</v>
      </c>
    </row>
    <row r="25" spans="1:4" x14ac:dyDescent="0.3">
      <c r="A25" t="s">
        <v>27</v>
      </c>
      <c r="B25" s="8">
        <f>'GINI Coef'!C23</f>
        <v>0.44990000000000002</v>
      </c>
      <c r="C25" s="3">
        <f>'Minimum Wage'!C23</f>
        <v>10.1</v>
      </c>
      <c r="D25" s="5">
        <f>Diversity!J23</f>
        <v>0.43376129634049182</v>
      </c>
    </row>
    <row r="26" spans="1:4" x14ac:dyDescent="0.3">
      <c r="A26" t="s">
        <v>28</v>
      </c>
      <c r="B26" s="8">
        <f>'GINI Coef'!C24</f>
        <v>0.47860000000000003</v>
      </c>
      <c r="C26" s="3">
        <f>'Minimum Wage'!C24</f>
        <v>12</v>
      </c>
      <c r="D26" s="5">
        <f>Diversity!J24</f>
        <v>0.21076429020347992</v>
      </c>
    </row>
    <row r="27" spans="1:4" x14ac:dyDescent="0.3">
      <c r="A27" t="s">
        <v>29</v>
      </c>
      <c r="B27" s="8">
        <f>'GINI Coef'!C25</f>
        <v>0.46949999999999997</v>
      </c>
      <c r="C27" s="3">
        <f>'Minimum Wage'!C25</f>
        <v>9.4499999999999993</v>
      </c>
      <c r="D27" s="5">
        <f>Diversity!J25</f>
        <v>0.21282096903673423</v>
      </c>
    </row>
    <row r="28" spans="1:4" x14ac:dyDescent="0.3">
      <c r="A28" t="s">
        <v>30</v>
      </c>
      <c r="B28" s="8">
        <f>'GINI Coef'!C26</f>
        <v>0.4496</v>
      </c>
      <c r="C28" s="3">
        <f>'Minimum Wage'!C26</f>
        <v>9.86</v>
      </c>
      <c r="D28" s="5">
        <f>Diversity!J26</f>
        <v>0.16254207549238481</v>
      </c>
    </row>
    <row r="29" spans="1:4" x14ac:dyDescent="0.3">
      <c r="A29" t="s">
        <v>31</v>
      </c>
      <c r="B29" s="8">
        <f>'GINI Coef'!C27</f>
        <v>0.48280000000000001</v>
      </c>
      <c r="C29" s="3">
        <f>'Minimum Wage'!C27</f>
        <v>7.25</v>
      </c>
      <c r="D29" s="5">
        <f>Diversity!J27</f>
        <v>0.41214277581691905</v>
      </c>
    </row>
    <row r="30" spans="1:4" x14ac:dyDescent="0.3">
      <c r="A30" t="s">
        <v>32</v>
      </c>
      <c r="B30" s="8">
        <f>'GINI Coef'!C28</f>
        <v>0.46460000000000001</v>
      </c>
      <c r="C30" s="3">
        <f>'Minimum Wage'!C28</f>
        <v>8.6</v>
      </c>
      <c r="D30" s="5">
        <f>Diversity!J28</f>
        <v>0.17624858031702137</v>
      </c>
    </row>
    <row r="31" spans="1:4" x14ac:dyDescent="0.3">
      <c r="A31" t="s">
        <v>33</v>
      </c>
      <c r="B31" s="8">
        <f>'GINI Coef'!C29</f>
        <v>0.4667</v>
      </c>
      <c r="C31" s="3">
        <f>'Minimum Wage'!C29</f>
        <v>8.5</v>
      </c>
      <c r="D31" s="5">
        <f>Diversity!J29</f>
        <v>0.10991569744295837</v>
      </c>
    </row>
    <row r="32" spans="1:4" x14ac:dyDescent="0.3">
      <c r="A32" t="s">
        <v>34</v>
      </c>
      <c r="B32" s="8">
        <f>'GINI Coef'!C30</f>
        <v>0.44769999999999999</v>
      </c>
      <c r="C32" s="3">
        <f>'Minimum Wage'!C30</f>
        <v>9</v>
      </c>
      <c r="D32" s="5">
        <f>Diversity!J30</f>
        <v>0.1216043330212823</v>
      </c>
    </row>
    <row r="33" spans="1:4" x14ac:dyDescent="0.3">
      <c r="A33" t="s">
        <v>35</v>
      </c>
      <c r="B33" s="8">
        <f>'GINI Coef'!C31</f>
        <v>0.4577</v>
      </c>
      <c r="C33" s="3">
        <f>'Minimum Wage'!C31</f>
        <v>8.25</v>
      </c>
      <c r="D33" s="5">
        <f>Diversity!J31</f>
        <v>0.32941917945787774</v>
      </c>
    </row>
    <row r="34" spans="1:4" x14ac:dyDescent="0.3">
      <c r="A34" t="s">
        <v>36</v>
      </c>
      <c r="B34" s="8">
        <f>'GINI Coef'!C32</f>
        <v>0.4304</v>
      </c>
      <c r="C34" s="3">
        <f>'Minimum Wage'!C32</f>
        <v>7.25</v>
      </c>
      <c r="D34" s="5">
        <f>Diversity!J32</f>
        <v>6.576426138718533E-2</v>
      </c>
    </row>
    <row r="35" spans="1:4" x14ac:dyDescent="0.3">
      <c r="A35" t="s">
        <v>37</v>
      </c>
      <c r="B35" s="8">
        <f>'GINI Coef'!C33</f>
        <v>0.48130000000000001</v>
      </c>
      <c r="C35" s="3">
        <f>'Minimum Wage'!C33</f>
        <v>8.85</v>
      </c>
      <c r="D35" s="5">
        <f>Diversity!J33</f>
        <v>0.32082983776742402</v>
      </c>
    </row>
    <row r="36" spans="1:4" x14ac:dyDescent="0.3">
      <c r="A36" t="s">
        <v>38</v>
      </c>
      <c r="B36" s="8">
        <f>'GINI Coef'!C34</f>
        <v>0.47689999999999999</v>
      </c>
      <c r="C36" s="3">
        <f>'Minimum Wage'!C34</f>
        <v>7.5</v>
      </c>
      <c r="D36" s="5">
        <f>Diversity!J34</f>
        <v>0.25756801040661387</v>
      </c>
    </row>
    <row r="37" spans="1:4" x14ac:dyDescent="0.3">
      <c r="A37" t="s">
        <v>39</v>
      </c>
      <c r="B37" s="8">
        <f>'GINI Coef'!C35</f>
        <v>0.52290000000000003</v>
      </c>
      <c r="C37" s="3">
        <f>'Minimum Wage'!C35</f>
        <v>11.1</v>
      </c>
      <c r="D37" s="5">
        <f>Diversity!J35</f>
        <v>0.36162009044445798</v>
      </c>
    </row>
    <row r="38" spans="1:4" x14ac:dyDescent="0.3">
      <c r="A38" t="s">
        <v>40</v>
      </c>
      <c r="B38" s="8">
        <f>'GINI Coef'!C36</f>
        <v>0.47799999999999998</v>
      </c>
      <c r="C38" s="3">
        <f>'Minimum Wage'!C36</f>
        <v>7.25</v>
      </c>
      <c r="D38" s="5">
        <f>Diversity!J36</f>
        <v>0.30988094181743087</v>
      </c>
    </row>
    <row r="39" spans="1:4" x14ac:dyDescent="0.3">
      <c r="A39" t="s">
        <v>41</v>
      </c>
      <c r="B39" s="8">
        <f>'GINI Coef'!C37</f>
        <v>0.45329999999999998</v>
      </c>
      <c r="C39" s="3">
        <f>'Minimum Wage'!C37</f>
        <v>7.25</v>
      </c>
      <c r="D39" s="5">
        <f>Diversity!J37</f>
        <v>0.12267480465475032</v>
      </c>
    </row>
    <row r="40" spans="1:4" x14ac:dyDescent="0.3">
      <c r="A40" t="s">
        <v>42</v>
      </c>
      <c r="B40" s="8">
        <f>'GINI Coef'!C38</f>
        <v>0.46800000000000003</v>
      </c>
      <c r="C40" s="3">
        <f>'Minimum Wage'!C38</f>
        <v>8.5500000000000007</v>
      </c>
      <c r="D40" s="5">
        <f>Diversity!J38</f>
        <v>0.18139718009577463</v>
      </c>
    </row>
    <row r="41" spans="1:4" x14ac:dyDescent="0.3">
      <c r="A41" t="s">
        <v>43</v>
      </c>
      <c r="B41" s="8">
        <f>'GINI Coef'!C39</f>
        <v>0.46450000000000002</v>
      </c>
      <c r="C41" s="3">
        <f>'Minimum Wage'!C39</f>
        <v>7.25</v>
      </c>
      <c r="D41" s="5">
        <f>Diversity!J39</f>
        <v>0.27402803361487749</v>
      </c>
    </row>
    <row r="42" spans="1:4" x14ac:dyDescent="0.3">
      <c r="A42" t="s">
        <v>44</v>
      </c>
      <c r="B42" s="8">
        <f>'GINI Coef'!C40</f>
        <v>0.45829999999999999</v>
      </c>
      <c r="C42" s="3">
        <f>'Minimum Wage'!C40</f>
        <v>11.4</v>
      </c>
      <c r="D42" s="5">
        <f>Diversity!J40</f>
        <v>0.1511383367531012</v>
      </c>
    </row>
    <row r="43" spans="1:4" x14ac:dyDescent="0.3">
      <c r="A43" t="s">
        <v>45</v>
      </c>
      <c r="B43" s="8">
        <f>'GINI Coef'!C41</f>
        <v>0.46889999999999998</v>
      </c>
      <c r="C43" s="3">
        <f>'Minimum Wage'!C41</f>
        <v>7.25</v>
      </c>
      <c r="D43" s="5">
        <f>Diversity!J41</f>
        <v>0.18860326468735988</v>
      </c>
    </row>
    <row r="44" spans="1:4" x14ac:dyDescent="0.3">
      <c r="A44" t="s">
        <v>46</v>
      </c>
      <c r="B44" s="8">
        <f>'GINI Coef'!C42</f>
        <v>0.47810000000000002</v>
      </c>
      <c r="C44" s="3">
        <f>'Minimum Wage'!C42</f>
        <v>10.5</v>
      </c>
      <c r="D44" s="5">
        <f>Diversity!J42</f>
        <v>0.1906351253339999</v>
      </c>
    </row>
    <row r="45" spans="1:4" x14ac:dyDescent="0.3">
      <c r="A45" t="s">
        <v>47</v>
      </c>
      <c r="B45" s="8">
        <f>'GINI Coef'!C43</f>
        <v>0.47349999999999998</v>
      </c>
      <c r="C45" s="3">
        <f>'Minimum Wage'!C43</f>
        <v>7.25</v>
      </c>
      <c r="D45" s="5">
        <f>Diversity!J43</f>
        <v>0.32714096656669617</v>
      </c>
    </row>
    <row r="46" spans="1:4" x14ac:dyDescent="0.3">
      <c r="A46" t="s">
        <v>48</v>
      </c>
      <c r="B46" s="8">
        <f>'GINI Coef'!C44</f>
        <v>0.44950000000000001</v>
      </c>
      <c r="C46" s="3">
        <f>'Minimum Wage'!C44</f>
        <v>9.1</v>
      </c>
      <c r="D46" s="5">
        <f>Diversity!J44</f>
        <v>0.15315321634145543</v>
      </c>
    </row>
    <row r="47" spans="1:4" x14ac:dyDescent="0.3">
      <c r="A47" t="s">
        <v>49</v>
      </c>
      <c r="B47" s="8">
        <f>'GINI Coef'!C45</f>
        <v>0.47899999999999998</v>
      </c>
      <c r="C47" s="3">
        <f>'Minimum Wage'!C45</f>
        <v>7.25</v>
      </c>
      <c r="D47" s="5">
        <f>Diversity!J45</f>
        <v>0.22214800085064057</v>
      </c>
    </row>
    <row r="48" spans="1:4" x14ac:dyDescent="0.3">
      <c r="A48" t="s">
        <v>50</v>
      </c>
      <c r="B48" s="8">
        <f>'GINI Coef'!C46</f>
        <v>0.48</v>
      </c>
      <c r="C48" s="3">
        <f>'Minimum Wage'!C46</f>
        <v>7.25</v>
      </c>
      <c r="D48" s="5">
        <f>Diversity!J46</f>
        <v>0.25383608637496402</v>
      </c>
    </row>
    <row r="49" spans="1:4" x14ac:dyDescent="0.3">
      <c r="A49" t="s">
        <v>51</v>
      </c>
      <c r="B49" s="8">
        <f>'GINI Coef'!C47</f>
        <v>0.40629999999999999</v>
      </c>
      <c r="C49" s="3">
        <f>'Minimum Wage'!C47</f>
        <v>7.25</v>
      </c>
      <c r="D49" s="5">
        <f>Diversity!J47</f>
        <v>0.13155369461188446</v>
      </c>
    </row>
    <row r="50" spans="1:4" x14ac:dyDescent="0.3">
      <c r="A50" t="s">
        <v>52</v>
      </c>
      <c r="B50" s="8">
        <f>'GINI Coef'!C48</f>
        <v>0.45390000000000003</v>
      </c>
      <c r="C50" s="3">
        <f>'Minimum Wage'!C48</f>
        <v>10.78</v>
      </c>
      <c r="D50" s="5">
        <f>Diversity!J48</f>
        <v>5.4651028759149331E-2</v>
      </c>
    </row>
    <row r="51" spans="1:4" x14ac:dyDescent="0.3">
      <c r="A51" t="s">
        <v>53</v>
      </c>
      <c r="B51" s="8">
        <f>'GINI Coef'!C49</f>
        <v>0.47049999999999997</v>
      </c>
      <c r="C51" s="3">
        <f>'Minimum Wage'!C49</f>
        <v>7.25</v>
      </c>
      <c r="D51" s="5">
        <f>Diversity!J49</f>
        <v>0.31625127660306918</v>
      </c>
    </row>
    <row r="52" spans="1:4" x14ac:dyDescent="0.3">
      <c r="A52" t="s">
        <v>54</v>
      </c>
      <c r="B52" s="8">
        <f>'GINI Coef'!C50</f>
        <v>0.45910000000000001</v>
      </c>
      <c r="C52" s="3">
        <f>'Minimum Wage'!C50</f>
        <v>12</v>
      </c>
      <c r="D52" s="5">
        <f>Diversity!J50</f>
        <v>0.23279465581919695</v>
      </c>
    </row>
    <row r="53" spans="1:4" x14ac:dyDescent="0.3">
      <c r="A53" t="s">
        <v>55</v>
      </c>
      <c r="B53" s="8">
        <f>'GINI Coef'!C51</f>
        <v>0.47110000000000002</v>
      </c>
      <c r="C53" s="3">
        <f>'Minimum Wage'!C51</f>
        <v>8.75</v>
      </c>
      <c r="D53" s="5">
        <f>Diversity!J51</f>
        <v>6.6555497666376501E-2</v>
      </c>
    </row>
    <row r="54" spans="1:4" x14ac:dyDescent="0.3">
      <c r="A54" t="s">
        <v>56</v>
      </c>
      <c r="B54" s="8">
        <f>'GINI Coef'!C52</f>
        <v>0.44979999999999998</v>
      </c>
      <c r="C54" s="3">
        <f>'Minimum Wage'!C52</f>
        <v>7.25</v>
      </c>
      <c r="D54" s="5">
        <f>Diversity!J52</f>
        <v>0.14100458129548132</v>
      </c>
    </row>
    <row r="55" spans="1:4" x14ac:dyDescent="0.3">
      <c r="A55" t="s">
        <v>57</v>
      </c>
      <c r="B55" s="8">
        <f>'GINI Coef'!C53</f>
        <v>0.436</v>
      </c>
      <c r="C55" s="3">
        <f>'Minimum Wage'!C53</f>
        <v>5.15</v>
      </c>
      <c r="D55" s="5">
        <f>Diversity!J53</f>
        <v>8.71159122085048E-2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55FC-0863-4CFE-8A2D-02AADC6A25C7}">
  <dimension ref="A1:C59"/>
  <sheetViews>
    <sheetView workbookViewId="0">
      <selection activeCell="A3" sqref="A3"/>
    </sheetView>
  </sheetViews>
  <sheetFormatPr defaultRowHeight="14.4" x14ac:dyDescent="0.3"/>
  <cols>
    <col min="1" max="1" width="17.88671875" customWidth="1"/>
    <col min="2" max="2" width="61.88671875" style="9" customWidth="1"/>
    <col min="3" max="3" width="17.6640625" style="3" customWidth="1"/>
  </cols>
  <sheetData>
    <row r="1" spans="1:3" x14ac:dyDescent="0.3">
      <c r="A1" s="2" t="s">
        <v>58</v>
      </c>
    </row>
    <row r="2" spans="1:3" x14ac:dyDescent="0.3">
      <c r="A2" t="s">
        <v>3</v>
      </c>
      <c r="B2" s="9" t="s">
        <v>5</v>
      </c>
      <c r="C2" t="s">
        <v>59</v>
      </c>
    </row>
    <row r="3" spans="1:3" x14ac:dyDescent="0.3">
      <c r="A3" s="1" t="s">
        <v>7</v>
      </c>
      <c r="B3" s="10" t="s">
        <v>60</v>
      </c>
      <c r="C3" s="3">
        <f>IF(StateMinWage[[#This Row],[MinWage]]="None", 7.25, VALUE(StateMinWage[[#This Row],[MinWage]]))</f>
        <v>7.25</v>
      </c>
    </row>
    <row r="4" spans="1:3" x14ac:dyDescent="0.3">
      <c r="A4" s="1" t="s">
        <v>8</v>
      </c>
      <c r="B4" s="10" t="s">
        <v>61</v>
      </c>
      <c r="C4" s="3">
        <f>IF(StateMinWage[[#This Row],[MinWage]]="None", 7.25, VALUE(StateMinWage[[#This Row],[MinWage]]))</f>
        <v>9.89</v>
      </c>
    </row>
    <row r="5" spans="1:3" x14ac:dyDescent="0.3">
      <c r="A5" s="1" t="s">
        <v>9</v>
      </c>
      <c r="B5" s="10" t="s">
        <v>62</v>
      </c>
      <c r="C5" s="3">
        <f>IF(StateMinWage[[#This Row],[MinWage]]="None", 7.25, VALUE(StateMinWage[[#This Row],[MinWage]]))</f>
        <v>11</v>
      </c>
    </row>
    <row r="6" spans="1:3" x14ac:dyDescent="0.3">
      <c r="A6" s="1" t="s">
        <v>10</v>
      </c>
      <c r="B6" s="10" t="s">
        <v>63</v>
      </c>
      <c r="C6" s="3">
        <f>IF(StateMinWage[[#This Row],[MinWage]]="None", 7.25, VALUE(StateMinWage[[#This Row],[MinWage]]))</f>
        <v>9.25</v>
      </c>
    </row>
    <row r="7" spans="1:3" x14ac:dyDescent="0.3">
      <c r="A7" s="1" t="s">
        <v>11</v>
      </c>
      <c r="B7" s="10" t="s">
        <v>64</v>
      </c>
      <c r="C7" s="3">
        <f>IF(StateMinWage[[#This Row],[MinWage]]="None", 7.25, VALUE(StateMinWage[[#This Row],[MinWage]]))</f>
        <v>12</v>
      </c>
    </row>
    <row r="8" spans="1:3" x14ac:dyDescent="0.3">
      <c r="A8" s="1" t="s">
        <v>12</v>
      </c>
      <c r="B8" s="10" t="s">
        <v>65</v>
      </c>
      <c r="C8" s="3">
        <f>IF(StateMinWage[[#This Row],[MinWage]]="None", 7.25, VALUE(StateMinWage[[#This Row],[MinWage]]))</f>
        <v>11.1</v>
      </c>
    </row>
    <row r="9" spans="1:3" x14ac:dyDescent="0.3">
      <c r="A9" s="1" t="s">
        <v>13</v>
      </c>
      <c r="B9" s="10" t="s">
        <v>66</v>
      </c>
      <c r="C9" s="3">
        <f>IF(StateMinWage[[#This Row],[MinWage]]="None", 7.25, VALUE(StateMinWage[[#This Row],[MinWage]]))</f>
        <v>10.1</v>
      </c>
    </row>
    <row r="10" spans="1:3" x14ac:dyDescent="0.3">
      <c r="A10" s="1" t="s">
        <v>14</v>
      </c>
      <c r="B10" s="10" t="s">
        <v>67</v>
      </c>
      <c r="C10" s="3">
        <f>IF(StateMinWage[[#This Row],[MinWage]]="None", 7.25, VALUE(StateMinWage[[#This Row],[MinWage]]))</f>
        <v>8.75</v>
      </c>
    </row>
    <row r="11" spans="1:3" x14ac:dyDescent="0.3">
      <c r="A11" s="1" t="s">
        <v>15</v>
      </c>
      <c r="B11" s="11">
        <v>13.25</v>
      </c>
      <c r="C11" s="3">
        <f>IF(StateMinWage[[#This Row],[MinWage]]="None", 7.25, VALUE(StateMinWage[[#This Row],[MinWage]]))</f>
        <v>13.25</v>
      </c>
    </row>
    <row r="12" spans="1:3" x14ac:dyDescent="0.3">
      <c r="A12" s="1" t="s">
        <v>16</v>
      </c>
      <c r="B12" s="10" t="s">
        <v>68</v>
      </c>
      <c r="C12" s="3">
        <f>IF(StateMinWage[[#This Row],[MinWage]]="None", 7.25, VALUE(StateMinWage[[#This Row],[MinWage]]))</f>
        <v>8.4600000000000009</v>
      </c>
    </row>
    <row r="13" spans="1:3" x14ac:dyDescent="0.3">
      <c r="A13" s="1" t="s">
        <v>17</v>
      </c>
      <c r="B13" s="10" t="s">
        <v>69</v>
      </c>
      <c r="C13" s="3">
        <f>IF(StateMinWage[[#This Row],[MinWage]]="None", 7.25, VALUE(StateMinWage[[#This Row],[MinWage]]))</f>
        <v>5.15</v>
      </c>
    </row>
    <row r="14" spans="1:3" x14ac:dyDescent="0.3">
      <c r="A14" s="1" t="s">
        <v>18</v>
      </c>
      <c r="B14" s="10" t="s">
        <v>66</v>
      </c>
      <c r="C14" s="3">
        <f>IF(StateMinWage[[#This Row],[MinWage]]="None", 7.25, VALUE(StateMinWage[[#This Row],[MinWage]]))</f>
        <v>10.1</v>
      </c>
    </row>
    <row r="15" spans="1:3" x14ac:dyDescent="0.3">
      <c r="A15" s="1" t="s">
        <v>19</v>
      </c>
      <c r="B15" s="10" t="s">
        <v>70</v>
      </c>
      <c r="C15" s="3">
        <f>IF(StateMinWage[[#This Row],[MinWage]]="None", 7.25, VALUE(StateMinWage[[#This Row],[MinWage]]))</f>
        <v>7.25</v>
      </c>
    </row>
    <row r="16" spans="1:3" x14ac:dyDescent="0.3">
      <c r="A16" s="1" t="s">
        <v>20</v>
      </c>
      <c r="B16" s="10" t="s">
        <v>71</v>
      </c>
      <c r="C16" s="3">
        <f>IF(StateMinWage[[#This Row],[MinWage]]="None", 7.25, VALUE(StateMinWage[[#This Row],[MinWage]]))</f>
        <v>8.25</v>
      </c>
    </row>
    <row r="17" spans="1:3" x14ac:dyDescent="0.3">
      <c r="A17" s="1" t="s">
        <v>21</v>
      </c>
      <c r="B17" s="10" t="s">
        <v>70</v>
      </c>
      <c r="C17" s="3">
        <f>IF(StateMinWage[[#This Row],[MinWage]]="None", 7.25, VALUE(StateMinWage[[#This Row],[MinWage]]))</f>
        <v>7.25</v>
      </c>
    </row>
    <row r="18" spans="1:3" x14ac:dyDescent="0.3">
      <c r="A18" s="1" t="s">
        <v>22</v>
      </c>
      <c r="B18" s="10" t="s">
        <v>70</v>
      </c>
      <c r="C18" s="3">
        <f>IF(StateMinWage[[#This Row],[MinWage]]="None", 7.25, VALUE(StateMinWage[[#This Row],[MinWage]]))</f>
        <v>7.25</v>
      </c>
    </row>
    <row r="19" spans="1:3" x14ac:dyDescent="0.3">
      <c r="A19" s="1" t="s">
        <v>23</v>
      </c>
      <c r="B19" s="10" t="s">
        <v>70</v>
      </c>
      <c r="C19" s="3">
        <f>IF(StateMinWage[[#This Row],[MinWage]]="None", 7.25, VALUE(StateMinWage[[#This Row],[MinWage]]))</f>
        <v>7.25</v>
      </c>
    </row>
    <row r="20" spans="1:3" x14ac:dyDescent="0.3">
      <c r="A20" s="1" t="s">
        <v>24</v>
      </c>
      <c r="B20" s="10" t="s">
        <v>70</v>
      </c>
      <c r="C20" s="3">
        <f>IF(StateMinWage[[#This Row],[MinWage]]="None", 7.25, VALUE(StateMinWage[[#This Row],[MinWage]]))</f>
        <v>7.25</v>
      </c>
    </row>
    <row r="21" spans="1:3" x14ac:dyDescent="0.3">
      <c r="A21" s="1" t="s">
        <v>25</v>
      </c>
      <c r="B21" s="10" t="s">
        <v>60</v>
      </c>
      <c r="C21" s="3">
        <f>IF(StateMinWage[[#This Row],[MinWage]]="None", 7.25, VALUE(StateMinWage[[#This Row],[MinWage]]))</f>
        <v>7.25</v>
      </c>
    </row>
    <row r="22" spans="1:3" x14ac:dyDescent="0.3">
      <c r="A22" s="1" t="s">
        <v>26</v>
      </c>
      <c r="B22" s="10" t="s">
        <v>62</v>
      </c>
      <c r="C22" s="3">
        <f>IF(StateMinWage[[#This Row],[MinWage]]="None", 7.25, VALUE(StateMinWage[[#This Row],[MinWage]]))</f>
        <v>11</v>
      </c>
    </row>
    <row r="23" spans="1:3" x14ac:dyDescent="0.3">
      <c r="A23" s="1" t="s">
        <v>27</v>
      </c>
      <c r="B23" s="10" t="s">
        <v>66</v>
      </c>
      <c r="C23" s="3">
        <f>IF(StateMinWage[[#This Row],[MinWage]]="None", 7.25, VALUE(StateMinWage[[#This Row],[MinWage]]))</f>
        <v>10.1</v>
      </c>
    </row>
    <row r="24" spans="1:3" x14ac:dyDescent="0.3">
      <c r="A24" s="1" t="s">
        <v>28</v>
      </c>
      <c r="B24" s="10" t="s">
        <v>64</v>
      </c>
      <c r="C24" s="3">
        <f>IF(StateMinWage[[#This Row],[MinWage]]="None", 7.25, VALUE(StateMinWage[[#This Row],[MinWage]]))</f>
        <v>12</v>
      </c>
    </row>
    <row r="25" spans="1:3" x14ac:dyDescent="0.3">
      <c r="A25" s="1" t="s">
        <v>29</v>
      </c>
      <c r="B25" s="10" t="s">
        <v>72</v>
      </c>
      <c r="C25" s="3">
        <f>IF(StateMinWage[[#This Row],[MinWage]]="None", 7.25, VALUE(StateMinWage[[#This Row],[MinWage]]))</f>
        <v>9.4499999999999993</v>
      </c>
    </row>
    <row r="26" spans="1:3" x14ac:dyDescent="0.3">
      <c r="A26" s="1" t="s">
        <v>30</v>
      </c>
      <c r="B26" s="10" t="s">
        <v>73</v>
      </c>
      <c r="C26" s="3">
        <f>IF(StateMinWage[[#This Row],[MinWage]]="None", 7.25, VALUE(StateMinWage[[#This Row],[MinWage]]))</f>
        <v>9.86</v>
      </c>
    </row>
    <row r="27" spans="1:3" x14ac:dyDescent="0.3">
      <c r="A27" s="1" t="s">
        <v>31</v>
      </c>
      <c r="B27" s="10" t="s">
        <v>60</v>
      </c>
      <c r="C27" s="3">
        <f>IF(StateMinWage[[#This Row],[MinWage]]="None", 7.25, VALUE(StateMinWage[[#This Row],[MinWage]]))</f>
        <v>7.25</v>
      </c>
    </row>
    <row r="28" spans="1:3" x14ac:dyDescent="0.3">
      <c r="A28" s="1" t="s">
        <v>32</v>
      </c>
      <c r="B28" s="10" t="s">
        <v>74</v>
      </c>
      <c r="C28" s="3">
        <f>IF(StateMinWage[[#This Row],[MinWage]]="None", 7.25, VALUE(StateMinWage[[#This Row],[MinWage]]))</f>
        <v>8.6</v>
      </c>
    </row>
    <row r="29" spans="1:3" x14ac:dyDescent="0.3">
      <c r="A29" s="1" t="s">
        <v>33</v>
      </c>
      <c r="B29" s="10" t="s">
        <v>75</v>
      </c>
      <c r="C29" s="3">
        <f>IF(StateMinWage[[#This Row],[MinWage]]="None", 7.25, VALUE(StateMinWage[[#This Row],[MinWage]]))</f>
        <v>8.5</v>
      </c>
    </row>
    <row r="30" spans="1:3" x14ac:dyDescent="0.3">
      <c r="A30" s="1" t="s">
        <v>34</v>
      </c>
      <c r="B30" s="10" t="s">
        <v>76</v>
      </c>
      <c r="C30" s="3">
        <f>IF(StateMinWage[[#This Row],[MinWage]]="None", 7.25, VALUE(StateMinWage[[#This Row],[MinWage]]))</f>
        <v>9</v>
      </c>
    </row>
    <row r="31" spans="1:3" x14ac:dyDescent="0.3">
      <c r="A31" s="1" t="s">
        <v>35</v>
      </c>
      <c r="B31" s="10" t="s">
        <v>71</v>
      </c>
      <c r="C31" s="3">
        <f>IF(StateMinWage[[#This Row],[MinWage]]="None", 7.25, VALUE(StateMinWage[[#This Row],[MinWage]]))</f>
        <v>8.25</v>
      </c>
    </row>
    <row r="32" spans="1:3" x14ac:dyDescent="0.3">
      <c r="A32" s="1" t="s">
        <v>36</v>
      </c>
      <c r="B32" s="10" t="s">
        <v>70</v>
      </c>
      <c r="C32" s="3">
        <f>IF(StateMinWage[[#This Row],[MinWage]]="None", 7.25, VALUE(StateMinWage[[#This Row],[MinWage]]))</f>
        <v>7.25</v>
      </c>
    </row>
    <row r="33" spans="1:3" x14ac:dyDescent="0.3">
      <c r="A33" s="1" t="s">
        <v>37</v>
      </c>
      <c r="B33" s="10" t="s">
        <v>77</v>
      </c>
      <c r="C33" s="3">
        <f>IF(StateMinWage[[#This Row],[MinWage]]="None", 7.25, VALUE(StateMinWage[[#This Row],[MinWage]]))</f>
        <v>8.85</v>
      </c>
    </row>
    <row r="34" spans="1:3" x14ac:dyDescent="0.3">
      <c r="A34" s="1" t="s">
        <v>38</v>
      </c>
      <c r="B34" s="10" t="s">
        <v>78</v>
      </c>
      <c r="C34" s="3">
        <f>IF(StateMinWage[[#This Row],[MinWage]]="None", 7.25, VALUE(StateMinWage[[#This Row],[MinWage]]))</f>
        <v>7.5</v>
      </c>
    </row>
    <row r="35" spans="1:3" x14ac:dyDescent="0.3">
      <c r="A35" s="1" t="s">
        <v>39</v>
      </c>
      <c r="B35" s="10" t="s">
        <v>65</v>
      </c>
      <c r="C35" s="3">
        <f>IF(StateMinWage[[#This Row],[MinWage]]="None", 7.25, VALUE(StateMinWage[[#This Row],[MinWage]]))</f>
        <v>11.1</v>
      </c>
    </row>
    <row r="36" spans="1:3" x14ac:dyDescent="0.3">
      <c r="A36" s="1" t="s">
        <v>40</v>
      </c>
      <c r="B36" s="10" t="s">
        <v>70</v>
      </c>
      <c r="C36" s="3">
        <f>IF(StateMinWage[[#This Row],[MinWage]]="None", 7.25, VALUE(StateMinWage[[#This Row],[MinWage]]))</f>
        <v>7.25</v>
      </c>
    </row>
    <row r="37" spans="1:3" x14ac:dyDescent="0.3">
      <c r="A37" s="1" t="s">
        <v>41</v>
      </c>
      <c r="B37" s="10" t="s">
        <v>70</v>
      </c>
      <c r="C37" s="3">
        <f>IF(StateMinWage[[#This Row],[MinWage]]="None", 7.25, VALUE(StateMinWage[[#This Row],[MinWage]]))</f>
        <v>7.25</v>
      </c>
    </row>
    <row r="38" spans="1:3" x14ac:dyDescent="0.3">
      <c r="A38" s="1" t="s">
        <v>42</v>
      </c>
      <c r="B38" s="10" t="s">
        <v>79</v>
      </c>
      <c r="C38" s="3">
        <f>IF(StateMinWage[[#This Row],[MinWage]]="None", 7.25, VALUE(StateMinWage[[#This Row],[MinWage]]))</f>
        <v>8.5500000000000007</v>
      </c>
    </row>
    <row r="39" spans="1:3" x14ac:dyDescent="0.3">
      <c r="A39" s="1" t="s">
        <v>43</v>
      </c>
      <c r="B39" s="10" t="s">
        <v>70</v>
      </c>
      <c r="C39" s="3">
        <f>IF(StateMinWage[[#This Row],[MinWage]]="None", 7.25, VALUE(StateMinWage[[#This Row],[MinWage]]))</f>
        <v>7.25</v>
      </c>
    </row>
    <row r="40" spans="1:3" x14ac:dyDescent="0.3">
      <c r="A40" s="1" t="s">
        <v>44</v>
      </c>
      <c r="B40" s="10" t="s">
        <v>80</v>
      </c>
      <c r="C40" s="3">
        <f>((6*12)+(4*10.5))/10</f>
        <v>11.4</v>
      </c>
    </row>
    <row r="41" spans="1:3" x14ac:dyDescent="0.3">
      <c r="A41" s="1" t="s">
        <v>45</v>
      </c>
      <c r="B41" s="10" t="s">
        <v>70</v>
      </c>
      <c r="C41" s="3">
        <f>IF(StateMinWage[[#This Row],[MinWage]]="None", 7.25, VALUE(StateMinWage[[#This Row],[MinWage]]))</f>
        <v>7.25</v>
      </c>
    </row>
    <row r="42" spans="1:3" x14ac:dyDescent="0.3">
      <c r="A42" s="1" t="s">
        <v>46</v>
      </c>
      <c r="B42" s="10" t="s">
        <v>81</v>
      </c>
      <c r="C42" s="3">
        <f>IF(StateMinWage[[#This Row],[MinWage]]="None", 7.25, VALUE(StateMinWage[[#This Row],[MinWage]]))</f>
        <v>10.5</v>
      </c>
    </row>
    <row r="43" spans="1:3" x14ac:dyDescent="0.3">
      <c r="A43" s="1" t="s">
        <v>47</v>
      </c>
      <c r="B43" s="10" t="s">
        <v>60</v>
      </c>
      <c r="C43" s="3">
        <f>IF(StateMinWage[[#This Row],[MinWage]]="None", 7.25, VALUE(StateMinWage[[#This Row],[MinWage]]))</f>
        <v>7.25</v>
      </c>
    </row>
    <row r="44" spans="1:3" x14ac:dyDescent="0.3">
      <c r="A44" s="1" t="s">
        <v>48</v>
      </c>
      <c r="B44" s="10" t="s">
        <v>82</v>
      </c>
      <c r="C44" s="3">
        <f>IF(StateMinWage[[#This Row],[MinWage]]="None", 7.25, VALUE(StateMinWage[[#This Row],[MinWage]]))</f>
        <v>9.1</v>
      </c>
    </row>
    <row r="45" spans="1:3" x14ac:dyDescent="0.3">
      <c r="A45" s="1" t="s">
        <v>49</v>
      </c>
      <c r="B45" s="10" t="s">
        <v>60</v>
      </c>
      <c r="C45" s="3">
        <f>IF(StateMinWage[[#This Row],[MinWage]]="None", 7.25, VALUE(StateMinWage[[#This Row],[MinWage]]))</f>
        <v>7.25</v>
      </c>
    </row>
    <row r="46" spans="1:3" x14ac:dyDescent="0.3">
      <c r="A46" s="1" t="s">
        <v>50</v>
      </c>
      <c r="B46" s="10" t="s">
        <v>70</v>
      </c>
      <c r="C46" s="3">
        <f>IF(StateMinWage[[#This Row],[MinWage]]="None", 7.25, VALUE(StateMinWage[[#This Row],[MinWage]]))</f>
        <v>7.25</v>
      </c>
    </row>
    <row r="47" spans="1:3" x14ac:dyDescent="0.3">
      <c r="A47" s="1" t="s">
        <v>51</v>
      </c>
      <c r="B47" s="10" t="s">
        <v>70</v>
      </c>
      <c r="C47" s="3">
        <f>IF(StateMinWage[[#This Row],[MinWage]]="None", 7.25, VALUE(StateMinWage[[#This Row],[MinWage]]))</f>
        <v>7.25</v>
      </c>
    </row>
    <row r="48" spans="1:3" x14ac:dyDescent="0.3">
      <c r="A48" s="1" t="s">
        <v>52</v>
      </c>
      <c r="B48" s="10" t="s">
        <v>83</v>
      </c>
      <c r="C48" s="3">
        <f>IF(StateMinWage[[#This Row],[MinWage]]="None", 7.25, VALUE(StateMinWage[[#This Row],[MinWage]]))</f>
        <v>10.78</v>
      </c>
    </row>
    <row r="49" spans="1:3" x14ac:dyDescent="0.3">
      <c r="A49" s="1" t="s">
        <v>53</v>
      </c>
      <c r="B49" s="10" t="s">
        <v>70</v>
      </c>
      <c r="C49" s="3">
        <f>IF(StateMinWage[[#This Row],[MinWage]]="None", 7.25, VALUE(StateMinWage[[#This Row],[MinWage]]))</f>
        <v>7.25</v>
      </c>
    </row>
    <row r="50" spans="1:3" x14ac:dyDescent="0.3">
      <c r="A50" s="1" t="s">
        <v>54</v>
      </c>
      <c r="B50" s="10" t="s">
        <v>64</v>
      </c>
      <c r="C50" s="3">
        <f>IF(StateMinWage[[#This Row],[MinWage]]="None", 7.25, VALUE(StateMinWage[[#This Row],[MinWage]]))</f>
        <v>12</v>
      </c>
    </row>
    <row r="51" spans="1:3" x14ac:dyDescent="0.3">
      <c r="A51" s="1" t="s">
        <v>55</v>
      </c>
      <c r="B51" s="10" t="s">
        <v>67</v>
      </c>
      <c r="C51" s="3">
        <f>IF(StateMinWage[[#This Row],[MinWage]]="None", 7.25, VALUE(StateMinWage[[#This Row],[MinWage]]))</f>
        <v>8.75</v>
      </c>
    </row>
    <row r="52" spans="1:3" x14ac:dyDescent="0.3">
      <c r="A52" s="1" t="s">
        <v>56</v>
      </c>
      <c r="B52" s="10" t="s">
        <v>70</v>
      </c>
      <c r="C52" s="3">
        <f>IF(StateMinWage[[#This Row],[MinWage]]="None", 7.25, VALUE(StateMinWage[[#This Row],[MinWage]]))</f>
        <v>7.25</v>
      </c>
    </row>
    <row r="53" spans="1:3" x14ac:dyDescent="0.3">
      <c r="A53" s="1" t="s">
        <v>57</v>
      </c>
      <c r="B53" s="10" t="s">
        <v>69</v>
      </c>
      <c r="C53" s="3">
        <f>IF(StateMinWage[[#This Row],[MinWage]]="None", 7.25, VALUE(StateMinWage[[#This Row],[MinWage]]))</f>
        <v>5.15</v>
      </c>
    </row>
    <row r="56" spans="1:3" x14ac:dyDescent="0.3">
      <c r="A56" s="4" t="s">
        <v>84</v>
      </c>
      <c r="C56" s="4"/>
    </row>
    <row r="57" spans="1:3" x14ac:dyDescent="0.3">
      <c r="C57" s="4"/>
    </row>
    <row r="58" spans="1:3" x14ac:dyDescent="0.3">
      <c r="A58" t="s">
        <v>85</v>
      </c>
    </row>
    <row r="59" spans="1:3" x14ac:dyDescent="0.3">
      <c r="A59" s="4" t="s">
        <v>86</v>
      </c>
    </row>
  </sheetData>
  <hyperlinks>
    <hyperlink ref="A1" r:id="rId1" xr:uid="{5330D869-5519-4B92-B923-D35F8A98F666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E91C-62FA-4A43-8FFA-0755CE19F819}">
  <dimension ref="A1:D53"/>
  <sheetViews>
    <sheetView workbookViewId="0">
      <selection activeCell="A3" sqref="A3"/>
    </sheetView>
  </sheetViews>
  <sheetFormatPr defaultRowHeight="14.4" x14ac:dyDescent="0.3"/>
  <cols>
    <col min="1" max="1" width="25.109375" bestFit="1" customWidth="1"/>
    <col min="2" max="2" width="23.44140625" style="6" customWidth="1"/>
    <col min="3" max="3" width="8.88671875" style="5"/>
  </cols>
  <sheetData>
    <row r="1" spans="1:4" x14ac:dyDescent="0.3">
      <c r="A1" s="2" t="s">
        <v>87</v>
      </c>
    </row>
    <row r="2" spans="1:4" x14ac:dyDescent="0.3">
      <c r="A2" t="s">
        <v>88</v>
      </c>
      <c r="B2" s="7" t="s">
        <v>89</v>
      </c>
      <c r="C2" s="5" t="s">
        <v>90</v>
      </c>
    </row>
    <row r="3" spans="1:4" x14ac:dyDescent="0.3">
      <c r="A3" s="1" t="s">
        <v>7</v>
      </c>
      <c r="B3" s="6">
        <v>0.48470000000000002</v>
      </c>
      <c r="C3" s="5">
        <f>VALUE(StateGINI[[#This Row],[Gini Coefficient]])</f>
        <v>0.48470000000000002</v>
      </c>
      <c r="D3" s="3"/>
    </row>
    <row r="4" spans="1:4" x14ac:dyDescent="0.3">
      <c r="A4" s="1" t="s">
        <v>8</v>
      </c>
      <c r="B4" s="6" t="s">
        <v>91</v>
      </c>
      <c r="C4" s="5">
        <f>VALUE(StateGINI[[#This Row],[Gini Coefficient]])</f>
        <v>0.40810000000000002</v>
      </c>
    </row>
    <row r="5" spans="1:4" x14ac:dyDescent="0.3">
      <c r="A5" s="1" t="s">
        <v>9</v>
      </c>
      <c r="B5" s="6" t="s">
        <v>92</v>
      </c>
      <c r="C5" s="5">
        <f>VALUE(StateGINI[[#This Row],[Gini Coefficient]])</f>
        <v>0.4713</v>
      </c>
    </row>
    <row r="6" spans="1:4" x14ac:dyDescent="0.3">
      <c r="A6" s="1" t="s">
        <v>10</v>
      </c>
      <c r="B6" s="6" t="s">
        <v>93</v>
      </c>
      <c r="C6" s="5">
        <f>VALUE(StateGINI[[#This Row],[Gini Coefficient]])</f>
        <v>0.47189999999999999</v>
      </c>
    </row>
    <row r="7" spans="1:4" x14ac:dyDescent="0.3">
      <c r="A7" s="1" t="s">
        <v>11</v>
      </c>
      <c r="B7" s="6" t="s">
        <v>94</v>
      </c>
      <c r="C7" s="5">
        <f>VALUE(StateGINI[[#This Row],[Gini Coefficient]])</f>
        <v>0.4899</v>
      </c>
    </row>
    <row r="8" spans="1:4" x14ac:dyDescent="0.3">
      <c r="A8" s="1" t="s">
        <v>12</v>
      </c>
      <c r="B8" s="6" t="s">
        <v>95</v>
      </c>
      <c r="C8" s="5">
        <f>VALUE(StateGINI[[#This Row],[Gini Coefficient]])</f>
        <v>0.45860000000000001</v>
      </c>
    </row>
    <row r="9" spans="1:4" x14ac:dyDescent="0.3">
      <c r="A9" s="1" t="s">
        <v>13</v>
      </c>
      <c r="B9" s="6" t="s">
        <v>96</v>
      </c>
      <c r="C9" s="5">
        <f>VALUE(StateGINI[[#This Row],[Gini Coefficient]])</f>
        <v>0.4945</v>
      </c>
    </row>
    <row r="10" spans="1:4" x14ac:dyDescent="0.3">
      <c r="A10" s="1" t="s">
        <v>14</v>
      </c>
      <c r="B10" s="6" t="s">
        <v>97</v>
      </c>
      <c r="C10" s="5">
        <f>VALUE(StateGINI[[#This Row],[Gini Coefficient]])</f>
        <v>0.45219999999999999</v>
      </c>
    </row>
    <row r="11" spans="1:4" x14ac:dyDescent="0.3">
      <c r="A11" s="1" t="s">
        <v>15</v>
      </c>
      <c r="B11" s="6" t="s">
        <v>98</v>
      </c>
      <c r="C11" s="5">
        <f>VALUE(StateGINI[[#This Row],[Gini Coefficient]])</f>
        <v>0.54200000000000004</v>
      </c>
    </row>
    <row r="12" spans="1:4" x14ac:dyDescent="0.3">
      <c r="A12" s="1" t="s">
        <v>16</v>
      </c>
      <c r="B12" s="6" t="s">
        <v>99</v>
      </c>
      <c r="C12" s="5">
        <f>VALUE(StateGINI[[#This Row],[Gini Coefficient]])</f>
        <v>0.48520000000000002</v>
      </c>
    </row>
    <row r="13" spans="1:4" x14ac:dyDescent="0.3">
      <c r="A13" s="1" t="s">
        <v>17</v>
      </c>
      <c r="B13" s="6" t="s">
        <v>100</v>
      </c>
      <c r="C13" s="5">
        <f>VALUE(StateGINI[[#This Row],[Gini Coefficient]])</f>
        <v>0.48130000000000001</v>
      </c>
    </row>
    <row r="14" spans="1:4" x14ac:dyDescent="0.3">
      <c r="A14" s="1" t="s">
        <v>18</v>
      </c>
      <c r="B14" s="6" t="s">
        <v>101</v>
      </c>
      <c r="C14" s="5">
        <f>VALUE(StateGINI[[#This Row],[Gini Coefficient]])</f>
        <v>0.442</v>
      </c>
    </row>
    <row r="15" spans="1:4" x14ac:dyDescent="0.3">
      <c r="A15" s="1" t="s">
        <v>19</v>
      </c>
      <c r="B15" s="6" t="s">
        <v>102</v>
      </c>
      <c r="C15" s="5">
        <f>VALUE(StateGINI[[#This Row],[Gini Coefficient]])</f>
        <v>0.45029999999999998</v>
      </c>
    </row>
    <row r="16" spans="1:4" x14ac:dyDescent="0.3">
      <c r="A16" s="1" t="s">
        <v>20</v>
      </c>
      <c r="B16" s="6" t="s">
        <v>103</v>
      </c>
      <c r="C16" s="5">
        <f>VALUE(StateGINI[[#This Row],[Gini Coefficient]])</f>
        <v>0.48099999999999998</v>
      </c>
    </row>
    <row r="17" spans="1:3" x14ac:dyDescent="0.3">
      <c r="A17" s="1" t="s">
        <v>21</v>
      </c>
      <c r="B17" s="6" t="s">
        <v>104</v>
      </c>
      <c r="C17" s="5">
        <f>VALUE(StateGINI[[#This Row],[Gini Coefficient]])</f>
        <v>0.45269999999999999</v>
      </c>
    </row>
    <row r="18" spans="1:3" x14ac:dyDescent="0.3">
      <c r="A18" s="1" t="s">
        <v>22</v>
      </c>
      <c r="B18" s="6" t="s">
        <v>105</v>
      </c>
      <c r="C18" s="5">
        <f>VALUE(StateGINI[[#This Row],[Gini Coefficient]])</f>
        <v>0.4451</v>
      </c>
    </row>
    <row r="19" spans="1:3" x14ac:dyDescent="0.3">
      <c r="A19" s="1" t="s">
        <v>23</v>
      </c>
      <c r="B19" s="6" t="s">
        <v>106</v>
      </c>
      <c r="C19" s="5">
        <f>VALUE(StateGINI[[#This Row],[Gini Coefficient]])</f>
        <v>0.45500000000000002</v>
      </c>
    </row>
    <row r="20" spans="1:3" x14ac:dyDescent="0.3">
      <c r="A20" s="1" t="s">
        <v>24</v>
      </c>
      <c r="B20" s="6" t="s">
        <v>100</v>
      </c>
      <c r="C20" s="5">
        <f>VALUE(StateGINI[[#This Row],[Gini Coefficient]])</f>
        <v>0.48130000000000001</v>
      </c>
    </row>
    <row r="21" spans="1:3" x14ac:dyDescent="0.3">
      <c r="A21" s="1" t="s">
        <v>25</v>
      </c>
      <c r="B21" s="6" t="s">
        <v>107</v>
      </c>
      <c r="C21" s="5">
        <f>VALUE(StateGINI[[#This Row],[Gini Coefficient]])</f>
        <v>0.499</v>
      </c>
    </row>
    <row r="22" spans="1:3" x14ac:dyDescent="0.3">
      <c r="A22" s="1" t="s">
        <v>26</v>
      </c>
      <c r="B22" s="6" t="s">
        <v>108</v>
      </c>
      <c r="C22" s="5">
        <f>VALUE(StateGINI[[#This Row],[Gini Coefficient]])</f>
        <v>0.45190000000000002</v>
      </c>
    </row>
    <row r="23" spans="1:3" x14ac:dyDescent="0.3">
      <c r="A23" s="1" t="s">
        <v>27</v>
      </c>
      <c r="B23" s="6" t="s">
        <v>109</v>
      </c>
      <c r="C23" s="5">
        <f>VALUE(StateGINI[[#This Row],[Gini Coefficient]])</f>
        <v>0.44990000000000002</v>
      </c>
    </row>
    <row r="24" spans="1:3" x14ac:dyDescent="0.3">
      <c r="A24" s="1" t="s">
        <v>28</v>
      </c>
      <c r="B24" s="6" t="s">
        <v>110</v>
      </c>
      <c r="C24" s="5">
        <f>VALUE(StateGINI[[#This Row],[Gini Coefficient]])</f>
        <v>0.47860000000000003</v>
      </c>
    </row>
    <row r="25" spans="1:3" x14ac:dyDescent="0.3">
      <c r="A25" s="1" t="s">
        <v>29</v>
      </c>
      <c r="B25" s="6" t="s">
        <v>111</v>
      </c>
      <c r="C25" s="5">
        <f>VALUE(StateGINI[[#This Row],[Gini Coefficient]])</f>
        <v>0.46949999999999997</v>
      </c>
    </row>
    <row r="26" spans="1:3" x14ac:dyDescent="0.3">
      <c r="A26" s="1" t="s">
        <v>30</v>
      </c>
      <c r="B26" s="6" t="s">
        <v>112</v>
      </c>
      <c r="C26" s="5">
        <f>VALUE(StateGINI[[#This Row],[Gini Coefficient]])</f>
        <v>0.4496</v>
      </c>
    </row>
    <row r="27" spans="1:3" x14ac:dyDescent="0.3">
      <c r="A27" s="1" t="s">
        <v>31</v>
      </c>
      <c r="B27" s="6" t="s">
        <v>113</v>
      </c>
      <c r="C27" s="5">
        <f>VALUE(StateGINI[[#This Row],[Gini Coefficient]])</f>
        <v>0.48280000000000001</v>
      </c>
    </row>
    <row r="28" spans="1:3" x14ac:dyDescent="0.3">
      <c r="A28" s="1" t="s">
        <v>32</v>
      </c>
      <c r="B28" s="6" t="s">
        <v>114</v>
      </c>
      <c r="C28" s="5">
        <f>VALUE(StateGINI[[#This Row],[Gini Coefficient]])</f>
        <v>0.46460000000000001</v>
      </c>
    </row>
    <row r="29" spans="1:3" x14ac:dyDescent="0.3">
      <c r="A29" s="1" t="s">
        <v>33</v>
      </c>
      <c r="B29" s="6" t="s">
        <v>115</v>
      </c>
      <c r="C29" s="5">
        <f>VALUE(StateGINI[[#This Row],[Gini Coefficient]])</f>
        <v>0.4667</v>
      </c>
    </row>
    <row r="30" spans="1:3" x14ac:dyDescent="0.3">
      <c r="A30" s="1" t="s">
        <v>34</v>
      </c>
      <c r="B30" s="6" t="s">
        <v>116</v>
      </c>
      <c r="C30" s="5">
        <f>VALUE(StateGINI[[#This Row],[Gini Coefficient]])</f>
        <v>0.44769999999999999</v>
      </c>
    </row>
    <row r="31" spans="1:3" x14ac:dyDescent="0.3">
      <c r="A31" s="1" t="s">
        <v>35</v>
      </c>
      <c r="B31" s="6" t="s">
        <v>117</v>
      </c>
      <c r="C31" s="5">
        <f>VALUE(StateGINI[[#This Row],[Gini Coefficient]])</f>
        <v>0.4577</v>
      </c>
    </row>
    <row r="32" spans="1:3" x14ac:dyDescent="0.3">
      <c r="A32" s="1" t="s">
        <v>36</v>
      </c>
      <c r="B32" s="6" t="s">
        <v>118</v>
      </c>
      <c r="C32" s="5">
        <f>VALUE(StateGINI[[#This Row],[Gini Coefficient]])</f>
        <v>0.4304</v>
      </c>
    </row>
    <row r="33" spans="1:3" x14ac:dyDescent="0.3">
      <c r="A33" s="1" t="s">
        <v>37</v>
      </c>
      <c r="B33" s="6" t="s">
        <v>100</v>
      </c>
      <c r="C33" s="5">
        <f>VALUE(StateGINI[[#This Row],[Gini Coefficient]])</f>
        <v>0.48130000000000001</v>
      </c>
    </row>
    <row r="34" spans="1:3" x14ac:dyDescent="0.3">
      <c r="A34" s="1" t="s">
        <v>38</v>
      </c>
      <c r="B34" s="6" t="s">
        <v>119</v>
      </c>
      <c r="C34" s="5">
        <f>VALUE(StateGINI[[#This Row],[Gini Coefficient]])</f>
        <v>0.47689999999999999</v>
      </c>
    </row>
    <row r="35" spans="1:3" x14ac:dyDescent="0.3">
      <c r="A35" s="1" t="s">
        <v>39</v>
      </c>
      <c r="B35" s="6" t="s">
        <v>120</v>
      </c>
      <c r="C35" s="5">
        <f>VALUE(StateGINI[[#This Row],[Gini Coefficient]])</f>
        <v>0.52290000000000003</v>
      </c>
    </row>
    <row r="36" spans="1:3" x14ac:dyDescent="0.3">
      <c r="A36" s="1" t="s">
        <v>40</v>
      </c>
      <c r="B36" s="6" t="s">
        <v>121</v>
      </c>
      <c r="C36" s="5">
        <f>VALUE(StateGINI[[#This Row],[Gini Coefficient]])</f>
        <v>0.47799999999999998</v>
      </c>
    </row>
    <row r="37" spans="1:3" x14ac:dyDescent="0.3">
      <c r="A37" s="1" t="s">
        <v>41</v>
      </c>
      <c r="B37" s="6" t="s">
        <v>122</v>
      </c>
      <c r="C37" s="5">
        <f>VALUE(StateGINI[[#This Row],[Gini Coefficient]])</f>
        <v>0.45329999999999998</v>
      </c>
    </row>
    <row r="38" spans="1:3" x14ac:dyDescent="0.3">
      <c r="A38" s="1" t="s">
        <v>42</v>
      </c>
      <c r="B38" s="6" t="s">
        <v>123</v>
      </c>
      <c r="C38" s="5">
        <f>VALUE(StateGINI[[#This Row],[Gini Coefficient]])</f>
        <v>0.46800000000000003</v>
      </c>
    </row>
    <row r="39" spans="1:3" x14ac:dyDescent="0.3">
      <c r="A39" s="1" t="s">
        <v>43</v>
      </c>
      <c r="B39" s="6" t="s">
        <v>124</v>
      </c>
      <c r="C39" s="5">
        <f>VALUE(StateGINI[[#This Row],[Gini Coefficient]])</f>
        <v>0.46450000000000002</v>
      </c>
    </row>
    <row r="40" spans="1:3" x14ac:dyDescent="0.3">
      <c r="A40" s="1" t="s">
        <v>44</v>
      </c>
      <c r="B40" s="6" t="s">
        <v>125</v>
      </c>
      <c r="C40" s="5">
        <f>VALUE(StateGINI[[#This Row],[Gini Coefficient]])</f>
        <v>0.45829999999999999</v>
      </c>
    </row>
    <row r="41" spans="1:3" x14ac:dyDescent="0.3">
      <c r="A41" s="1" t="s">
        <v>45</v>
      </c>
      <c r="B41" s="6" t="s">
        <v>126</v>
      </c>
      <c r="C41" s="5">
        <f>VALUE(StateGINI[[#This Row],[Gini Coefficient]])</f>
        <v>0.46889999999999998</v>
      </c>
    </row>
    <row r="42" spans="1:3" x14ac:dyDescent="0.3">
      <c r="A42" s="1" t="s">
        <v>46</v>
      </c>
      <c r="B42" s="6" t="s">
        <v>127</v>
      </c>
      <c r="C42" s="5">
        <f>VALUE(StateGINI[[#This Row],[Gini Coefficient]])</f>
        <v>0.47810000000000002</v>
      </c>
    </row>
    <row r="43" spans="1:3" x14ac:dyDescent="0.3">
      <c r="A43" s="1" t="s">
        <v>47</v>
      </c>
      <c r="B43" s="6" t="s">
        <v>128</v>
      </c>
      <c r="C43" s="5">
        <f>VALUE(StateGINI[[#This Row],[Gini Coefficient]])</f>
        <v>0.47349999999999998</v>
      </c>
    </row>
    <row r="44" spans="1:3" x14ac:dyDescent="0.3">
      <c r="A44" s="1" t="s">
        <v>48</v>
      </c>
      <c r="B44" s="6" t="s">
        <v>129</v>
      </c>
      <c r="C44" s="5">
        <f>VALUE(StateGINI[[#This Row],[Gini Coefficient]])</f>
        <v>0.44950000000000001</v>
      </c>
    </row>
    <row r="45" spans="1:3" x14ac:dyDescent="0.3">
      <c r="A45" s="1" t="s">
        <v>49</v>
      </c>
      <c r="B45" s="6" t="s">
        <v>130</v>
      </c>
      <c r="C45" s="5">
        <f>VALUE(StateGINI[[#This Row],[Gini Coefficient]])</f>
        <v>0.47899999999999998</v>
      </c>
    </row>
    <row r="46" spans="1:3" x14ac:dyDescent="0.3">
      <c r="A46" s="1" t="s">
        <v>50</v>
      </c>
      <c r="B46" s="6" t="s">
        <v>131</v>
      </c>
      <c r="C46" s="5">
        <f>VALUE(StateGINI[[#This Row],[Gini Coefficient]])</f>
        <v>0.48</v>
      </c>
    </row>
    <row r="47" spans="1:3" x14ac:dyDescent="0.3">
      <c r="A47" s="1" t="s">
        <v>51</v>
      </c>
      <c r="B47" s="6" t="s">
        <v>132</v>
      </c>
      <c r="C47" s="5">
        <f>VALUE(StateGINI[[#This Row],[Gini Coefficient]])</f>
        <v>0.40629999999999999</v>
      </c>
    </row>
    <row r="48" spans="1:3" x14ac:dyDescent="0.3">
      <c r="A48" s="1" t="s">
        <v>52</v>
      </c>
      <c r="B48" s="6" t="s">
        <v>133</v>
      </c>
      <c r="C48" s="5">
        <f>VALUE(StateGINI[[#This Row],[Gini Coefficient]])</f>
        <v>0.45390000000000003</v>
      </c>
    </row>
    <row r="49" spans="1:3" x14ac:dyDescent="0.3">
      <c r="A49" s="1" t="s">
        <v>53</v>
      </c>
      <c r="B49" s="6" t="s">
        <v>134</v>
      </c>
      <c r="C49" s="5">
        <f>VALUE(StateGINI[[#This Row],[Gini Coefficient]])</f>
        <v>0.47049999999999997</v>
      </c>
    </row>
    <row r="50" spans="1:3" x14ac:dyDescent="0.3">
      <c r="A50" s="1" t="s">
        <v>54</v>
      </c>
      <c r="B50" s="6" t="s">
        <v>135</v>
      </c>
      <c r="C50" s="5">
        <f>VALUE(StateGINI[[#This Row],[Gini Coefficient]])</f>
        <v>0.45910000000000001</v>
      </c>
    </row>
    <row r="51" spans="1:3" x14ac:dyDescent="0.3">
      <c r="A51" s="1" t="s">
        <v>55</v>
      </c>
      <c r="B51" s="6" t="s">
        <v>136</v>
      </c>
      <c r="C51" s="5">
        <f>VALUE(StateGINI[[#This Row],[Gini Coefficient]])</f>
        <v>0.47110000000000002</v>
      </c>
    </row>
    <row r="52" spans="1:3" x14ac:dyDescent="0.3">
      <c r="A52" s="1" t="s">
        <v>56</v>
      </c>
      <c r="B52" s="6" t="s">
        <v>137</v>
      </c>
      <c r="C52" s="5">
        <f>VALUE(StateGINI[[#This Row],[Gini Coefficient]])</f>
        <v>0.44979999999999998</v>
      </c>
    </row>
    <row r="53" spans="1:3" x14ac:dyDescent="0.3">
      <c r="A53" s="1" t="s">
        <v>57</v>
      </c>
      <c r="B53" s="6" t="s">
        <v>138</v>
      </c>
      <c r="C53" s="5">
        <f>VALUE(StateGINI[[#This Row],[Gini Coefficient]])</f>
        <v>0.436</v>
      </c>
    </row>
  </sheetData>
  <hyperlinks>
    <hyperlink ref="A1" r:id="rId1" xr:uid="{4A44674F-9A49-4F64-BE83-620C1509F0B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B37-FCDA-406F-9843-13375698AD0D}">
  <dimension ref="A1:J53"/>
  <sheetViews>
    <sheetView workbookViewId="0">
      <selection activeCell="A3" sqref="A3"/>
    </sheetView>
  </sheetViews>
  <sheetFormatPr defaultRowHeight="14.4" x14ac:dyDescent="0.3"/>
  <cols>
    <col min="1" max="1" width="17.33203125" bestFit="1" customWidth="1"/>
    <col min="2" max="3" width="9" bestFit="1" customWidth="1"/>
    <col min="4" max="4" width="8" bestFit="1" customWidth="1"/>
    <col min="5" max="5" width="8.5546875" bestFit="1" customWidth="1"/>
    <col min="6" max="6" width="8" bestFit="1" customWidth="1"/>
    <col min="7" max="7" width="9.88671875" bestFit="1" customWidth="1"/>
    <col min="8" max="8" width="8" bestFit="1" customWidth="1"/>
    <col min="9" max="9" width="10.33203125" bestFit="1" customWidth="1"/>
  </cols>
  <sheetData>
    <row r="1" spans="1:10" x14ac:dyDescent="0.3">
      <c r="A1" s="2" t="s">
        <v>139</v>
      </c>
    </row>
    <row r="2" spans="1:10" x14ac:dyDescent="0.3">
      <c r="A2" t="s">
        <v>3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H2" t="s">
        <v>146</v>
      </c>
      <c r="I2" t="s">
        <v>147</v>
      </c>
      <c r="J2" t="s">
        <v>6</v>
      </c>
    </row>
    <row r="3" spans="1:10" x14ac:dyDescent="0.3">
      <c r="A3" s="1" t="s">
        <v>7</v>
      </c>
      <c r="B3">
        <v>4850771</v>
      </c>
      <c r="C3">
        <v>3317702</v>
      </c>
      <c r="D3">
        <v>1287167</v>
      </c>
      <c r="E3">
        <v>25098</v>
      </c>
      <c r="F3">
        <v>62815</v>
      </c>
      <c r="G3">
        <v>2213</v>
      </c>
      <c r="H3">
        <v>66942</v>
      </c>
      <c r="I3">
        <v>88834</v>
      </c>
      <c r="J3">
        <f>(US_States_by_Race[[#This Row],[Total]]-US_States_by_Race[[#This Row],[White]])/US_States_by_Race[[#This Row],[Total]]</f>
        <v>0.31604645941851306</v>
      </c>
    </row>
    <row r="4" spans="1:10" x14ac:dyDescent="0.3">
      <c r="A4" s="1" t="s">
        <v>8</v>
      </c>
      <c r="B4">
        <v>738565</v>
      </c>
      <c r="C4">
        <v>481971</v>
      </c>
      <c r="D4">
        <v>23702</v>
      </c>
      <c r="E4">
        <v>104995</v>
      </c>
      <c r="F4">
        <v>45604</v>
      </c>
      <c r="G4">
        <v>9075</v>
      </c>
      <c r="H4">
        <v>10505</v>
      </c>
      <c r="I4">
        <v>62713</v>
      </c>
      <c r="J4">
        <f>(US_States_by_Race[[#This Row],[Total]]-US_States_by_Race[[#This Row],[White]])/US_States_by_Race[[#This Row],[Total]]</f>
        <v>0.34742236634554846</v>
      </c>
    </row>
    <row r="5" spans="1:10" x14ac:dyDescent="0.3">
      <c r="A5" s="1" t="s">
        <v>9</v>
      </c>
      <c r="B5">
        <v>6809946</v>
      </c>
      <c r="C5">
        <v>5277661</v>
      </c>
      <c r="D5">
        <v>292831</v>
      </c>
      <c r="E5">
        <v>300182</v>
      </c>
      <c r="F5">
        <v>213417</v>
      </c>
      <c r="G5">
        <v>13364</v>
      </c>
      <c r="H5">
        <v>474583</v>
      </c>
      <c r="I5">
        <v>237908</v>
      </c>
      <c r="J5">
        <f>(US_States_by_Race[[#This Row],[Total]]-US_States_by_Race[[#This Row],[White]])/US_States_by_Race[[#This Row],[Total]]</f>
        <v>0.22500692369660494</v>
      </c>
    </row>
    <row r="6" spans="1:10" x14ac:dyDescent="0.3">
      <c r="A6" s="1" t="s">
        <v>10</v>
      </c>
      <c r="B6">
        <v>2977944</v>
      </c>
      <c r="C6">
        <v>2302141</v>
      </c>
      <c r="D6">
        <v>459969</v>
      </c>
      <c r="E6">
        <v>19476</v>
      </c>
      <c r="F6">
        <v>42368</v>
      </c>
      <c r="G6">
        <v>7062</v>
      </c>
      <c r="H6">
        <v>75106</v>
      </c>
      <c r="I6">
        <v>71822</v>
      </c>
      <c r="J6">
        <f>(US_States_by_Race[[#This Row],[Total]]-US_States_by_Race[[#This Row],[White]])/US_States_by_Race[[#This Row],[Total]]</f>
        <v>0.22693610088033891</v>
      </c>
    </row>
    <row r="7" spans="1:10" x14ac:dyDescent="0.3">
      <c r="A7" s="1" t="s">
        <v>11</v>
      </c>
      <c r="B7">
        <v>38982847</v>
      </c>
      <c r="C7">
        <v>23607242</v>
      </c>
      <c r="D7">
        <v>2263222</v>
      </c>
      <c r="E7">
        <v>292018</v>
      </c>
      <c r="F7">
        <v>5503672</v>
      </c>
      <c r="G7">
        <v>152027</v>
      </c>
      <c r="H7">
        <v>5329952</v>
      </c>
      <c r="I7">
        <v>1834714</v>
      </c>
      <c r="J7">
        <f>(US_States_by_Race[[#This Row],[Total]]-US_States_by_Race[[#This Row],[White]])/US_States_by_Race[[#This Row],[Total]]</f>
        <v>0.3944197559506108</v>
      </c>
    </row>
    <row r="8" spans="1:10" x14ac:dyDescent="0.3">
      <c r="A8" s="1" t="s">
        <v>12</v>
      </c>
      <c r="B8">
        <v>5436519</v>
      </c>
      <c r="C8">
        <v>4576201</v>
      </c>
      <c r="D8">
        <v>221155</v>
      </c>
      <c r="E8">
        <v>51406</v>
      </c>
      <c r="F8">
        <v>164771</v>
      </c>
      <c r="G8">
        <v>8580</v>
      </c>
      <c r="H8">
        <v>225497</v>
      </c>
      <c r="I8">
        <v>188909</v>
      </c>
      <c r="J8">
        <f>(US_States_by_Race[[#This Row],[Total]]-US_States_by_Race[[#This Row],[White]])/US_States_by_Race[[#This Row],[Total]]</f>
        <v>0.15824795241219611</v>
      </c>
    </row>
    <row r="9" spans="1:10" x14ac:dyDescent="0.3">
      <c r="A9" s="1" t="s">
        <v>13</v>
      </c>
      <c r="B9">
        <v>3594478</v>
      </c>
      <c r="C9">
        <v>2757064</v>
      </c>
      <c r="D9">
        <v>376240</v>
      </c>
      <c r="E9">
        <v>9385</v>
      </c>
      <c r="F9">
        <v>156450</v>
      </c>
      <c r="G9">
        <v>931</v>
      </c>
      <c r="H9">
        <v>183754</v>
      </c>
      <c r="I9">
        <v>110654</v>
      </c>
      <c r="J9">
        <f>(US_States_by_Race[[#This Row],[Total]]-US_States_by_Race[[#This Row],[White]])/US_States_by_Race[[#This Row],[Total]]</f>
        <v>0.23297235370476604</v>
      </c>
    </row>
    <row r="10" spans="1:10" x14ac:dyDescent="0.3">
      <c r="A10" s="1" t="s">
        <v>14</v>
      </c>
      <c r="B10">
        <v>943732</v>
      </c>
      <c r="C10">
        <v>652170</v>
      </c>
      <c r="D10">
        <v>206290</v>
      </c>
      <c r="E10">
        <v>3482</v>
      </c>
      <c r="F10">
        <v>36553</v>
      </c>
      <c r="G10">
        <v>465</v>
      </c>
      <c r="H10">
        <v>18512</v>
      </c>
      <c r="I10">
        <v>26260</v>
      </c>
      <c r="J10">
        <f>(US_States_by_Race[[#This Row],[Total]]-US_States_by_Race[[#This Row],[White]])/US_States_by_Race[[#This Row],[Total]]</f>
        <v>0.30894576002509189</v>
      </c>
    </row>
    <row r="11" spans="1:10" x14ac:dyDescent="0.3">
      <c r="A11" s="1" t="s">
        <v>15</v>
      </c>
      <c r="B11">
        <v>672391</v>
      </c>
      <c r="C11">
        <v>273471</v>
      </c>
      <c r="D11">
        <v>321062</v>
      </c>
      <c r="E11">
        <v>1757</v>
      </c>
      <c r="F11">
        <v>25558</v>
      </c>
      <c r="G11">
        <v>289</v>
      </c>
      <c r="H11">
        <v>30961</v>
      </c>
      <c r="I11">
        <v>19293</v>
      </c>
      <c r="J11">
        <f>(US_States_by_Race[[#This Row],[Total]]-US_States_by_Race[[#This Row],[White]])/US_States_by_Race[[#This Row],[Total]]</f>
        <v>0.59328575189138466</v>
      </c>
    </row>
    <row r="12" spans="1:10" x14ac:dyDescent="0.3">
      <c r="A12" s="1" t="s">
        <v>16</v>
      </c>
      <c r="B12">
        <v>20278447</v>
      </c>
      <c r="C12">
        <v>15343997</v>
      </c>
      <c r="D12">
        <v>3270863</v>
      </c>
      <c r="E12">
        <v>56730</v>
      </c>
      <c r="F12">
        <v>543394</v>
      </c>
      <c r="G12">
        <v>12342</v>
      </c>
      <c r="H12">
        <v>536298</v>
      </c>
      <c r="I12">
        <v>514823</v>
      </c>
      <c r="J12">
        <f>(US_States_by_Race[[#This Row],[Total]]-US_States_by_Race[[#This Row],[White]])/US_States_by_Race[[#This Row],[Total]]</f>
        <v>0.24333470901395951</v>
      </c>
    </row>
    <row r="13" spans="1:10" x14ac:dyDescent="0.3">
      <c r="A13" s="1" t="s">
        <v>17</v>
      </c>
      <c r="B13">
        <v>10201635</v>
      </c>
      <c r="C13">
        <v>6061821</v>
      </c>
      <c r="D13">
        <v>3195268</v>
      </c>
      <c r="E13">
        <v>30552</v>
      </c>
      <c r="F13">
        <v>388946</v>
      </c>
      <c r="G13">
        <v>5237</v>
      </c>
      <c r="H13">
        <v>282570</v>
      </c>
      <c r="I13">
        <v>237241</v>
      </c>
      <c r="J13">
        <f>(US_States_by_Race[[#This Row],[Total]]-US_States_by_Race[[#This Row],[White]])/US_States_by_Race[[#This Row],[Total]]</f>
        <v>0.40579907044312014</v>
      </c>
    </row>
    <row r="14" spans="1:10" x14ac:dyDescent="0.3">
      <c r="A14" s="1" t="s">
        <v>18</v>
      </c>
      <c r="B14">
        <v>1421658</v>
      </c>
      <c r="C14">
        <v>357308</v>
      </c>
      <c r="D14">
        <v>25884</v>
      </c>
      <c r="E14">
        <v>2756</v>
      </c>
      <c r="F14">
        <v>540556</v>
      </c>
      <c r="G14">
        <v>142600</v>
      </c>
      <c r="H14">
        <v>14056</v>
      </c>
      <c r="I14">
        <v>338498</v>
      </c>
      <c r="J14">
        <f>(US_States_by_Race[[#This Row],[Total]]-US_States_by_Race[[#This Row],[White]])/US_States_by_Race[[#This Row],[Total]]</f>
        <v>0.74866810442455223</v>
      </c>
    </row>
    <row r="15" spans="1:10" x14ac:dyDescent="0.3">
      <c r="A15" s="1" t="s">
        <v>19</v>
      </c>
      <c r="B15">
        <v>1657375</v>
      </c>
      <c r="C15">
        <v>1507880</v>
      </c>
      <c r="D15">
        <v>11231</v>
      </c>
      <c r="E15">
        <v>21323</v>
      </c>
      <c r="F15">
        <v>22720</v>
      </c>
      <c r="G15">
        <v>2343</v>
      </c>
      <c r="H15">
        <v>47964</v>
      </c>
      <c r="I15">
        <v>43914</v>
      </c>
      <c r="J15">
        <f>(US_States_by_Race[[#This Row],[Total]]-US_States_by_Race[[#This Row],[White]])/US_States_by_Race[[#This Row],[Total]]</f>
        <v>9.0199864243155597E-2</v>
      </c>
    </row>
    <row r="16" spans="1:10" x14ac:dyDescent="0.3">
      <c r="A16" s="1" t="s">
        <v>20</v>
      </c>
      <c r="B16">
        <v>12854526</v>
      </c>
      <c r="C16">
        <v>9236701</v>
      </c>
      <c r="D16">
        <v>1833501</v>
      </c>
      <c r="E16">
        <v>29696</v>
      </c>
      <c r="F16">
        <v>671811</v>
      </c>
      <c r="G16">
        <v>4275</v>
      </c>
      <c r="H16">
        <v>767145</v>
      </c>
      <c r="I16">
        <v>311397</v>
      </c>
      <c r="J16">
        <f>(US_States_by_Race[[#This Row],[Total]]-US_States_by_Race[[#This Row],[White]])/US_States_by_Race[[#This Row],[Total]]</f>
        <v>0.28144367205760834</v>
      </c>
    </row>
    <row r="17" spans="1:10" x14ac:dyDescent="0.3">
      <c r="A17" s="1" t="s">
        <v>21</v>
      </c>
      <c r="B17">
        <v>6614418</v>
      </c>
      <c r="C17">
        <v>5546787</v>
      </c>
      <c r="D17">
        <v>613060</v>
      </c>
      <c r="E17">
        <v>15027</v>
      </c>
      <c r="F17">
        <v>137680</v>
      </c>
      <c r="G17">
        <v>2635</v>
      </c>
      <c r="H17">
        <v>145791</v>
      </c>
      <c r="I17">
        <v>153438</v>
      </c>
      <c r="J17">
        <f>(US_States_by_Race[[#This Row],[Total]]-US_States_by_Race[[#This Row],[White]])/US_States_by_Race[[#This Row],[Total]]</f>
        <v>0.16140966597514703</v>
      </c>
    </row>
    <row r="18" spans="1:10" x14ac:dyDescent="0.3">
      <c r="A18" s="1" t="s">
        <v>22</v>
      </c>
      <c r="B18">
        <v>3118102</v>
      </c>
      <c r="C18">
        <v>2824197</v>
      </c>
      <c r="D18">
        <v>106762</v>
      </c>
      <c r="E18">
        <v>10791</v>
      </c>
      <c r="F18">
        <v>71178</v>
      </c>
      <c r="G18">
        <v>2913</v>
      </c>
      <c r="H18">
        <v>39527</v>
      </c>
      <c r="I18">
        <v>62734</v>
      </c>
      <c r="J18">
        <f>(US_States_by_Race[[#This Row],[Total]]-US_States_by_Race[[#This Row],[White]])/US_States_by_Race[[#This Row],[Total]]</f>
        <v>9.4257660589679229E-2</v>
      </c>
    </row>
    <row r="19" spans="1:10" x14ac:dyDescent="0.3">
      <c r="A19" s="1" t="s">
        <v>23</v>
      </c>
      <c r="B19">
        <v>2903820</v>
      </c>
      <c r="C19">
        <v>2465518</v>
      </c>
      <c r="D19">
        <v>168470</v>
      </c>
      <c r="E19">
        <v>23503</v>
      </c>
      <c r="F19">
        <v>80738</v>
      </c>
      <c r="G19">
        <v>1923</v>
      </c>
      <c r="H19">
        <v>65253</v>
      </c>
      <c r="I19">
        <v>98415</v>
      </c>
      <c r="J19">
        <f>(US_States_by_Race[[#This Row],[Total]]-US_States_by_Race[[#This Row],[White]])/US_States_by_Race[[#This Row],[Total]]</f>
        <v>0.15093979654386291</v>
      </c>
    </row>
    <row r="20" spans="1:10" x14ac:dyDescent="0.3">
      <c r="A20" s="1" t="s">
        <v>24</v>
      </c>
      <c r="B20">
        <v>4424376</v>
      </c>
      <c r="C20">
        <v>3862600</v>
      </c>
      <c r="D20">
        <v>353088</v>
      </c>
      <c r="E20">
        <v>9324</v>
      </c>
      <c r="F20">
        <v>59593</v>
      </c>
      <c r="G20">
        <v>2271</v>
      </c>
      <c r="H20">
        <v>41197</v>
      </c>
      <c r="I20">
        <v>96303</v>
      </c>
      <c r="J20">
        <f>(US_States_by_Race[[#This Row],[Total]]-US_States_by_Race[[#This Row],[White]])/US_States_by_Race[[#This Row],[Total]]</f>
        <v>0.12697293358430659</v>
      </c>
    </row>
    <row r="21" spans="1:10" x14ac:dyDescent="0.3">
      <c r="A21" s="1" t="s">
        <v>25</v>
      </c>
      <c r="B21">
        <v>4663461</v>
      </c>
      <c r="C21">
        <v>2909599</v>
      </c>
      <c r="D21">
        <v>1500648</v>
      </c>
      <c r="E21">
        <v>27094</v>
      </c>
      <c r="F21">
        <v>80980</v>
      </c>
      <c r="G21">
        <v>1401</v>
      </c>
      <c r="H21">
        <v>56216</v>
      </c>
      <c r="I21">
        <v>87523</v>
      </c>
      <c r="J21">
        <f>(US_States_by_Race[[#This Row],[Total]]-US_States_by_Race[[#This Row],[White]])/US_States_by_Race[[#This Row],[Total]]</f>
        <v>0.3760859155893016</v>
      </c>
    </row>
    <row r="22" spans="1:10" x14ac:dyDescent="0.3">
      <c r="A22" s="1" t="s">
        <v>26</v>
      </c>
      <c r="B22">
        <v>1330158</v>
      </c>
      <c r="C22">
        <v>1258918</v>
      </c>
      <c r="D22">
        <v>16906</v>
      </c>
      <c r="E22">
        <v>8212</v>
      </c>
      <c r="F22">
        <v>14804</v>
      </c>
      <c r="G22">
        <v>249</v>
      </c>
      <c r="H22">
        <v>2967</v>
      </c>
      <c r="I22">
        <v>28102</v>
      </c>
      <c r="J22">
        <f>(US_States_by_Race[[#This Row],[Total]]-US_States_by_Race[[#This Row],[White]])/US_States_by_Race[[#This Row],[Total]]</f>
        <v>5.3557547298892311E-2</v>
      </c>
    </row>
    <row r="23" spans="1:10" x14ac:dyDescent="0.3">
      <c r="A23" s="1" t="s">
        <v>27</v>
      </c>
      <c r="B23">
        <v>5996079</v>
      </c>
      <c r="C23">
        <v>3395212</v>
      </c>
      <c r="D23">
        <v>1782256</v>
      </c>
      <c r="E23">
        <v>16281</v>
      </c>
      <c r="F23">
        <v>373065</v>
      </c>
      <c r="G23">
        <v>2830</v>
      </c>
      <c r="H23">
        <v>236834</v>
      </c>
      <c r="I23">
        <v>189601</v>
      </c>
      <c r="J23">
        <f>(US_States_by_Race[[#This Row],[Total]]-US_States_by_Race[[#This Row],[White]])/US_States_by_Race[[#This Row],[Total]]</f>
        <v>0.43376129634049182</v>
      </c>
    </row>
    <row r="24" spans="1:10" x14ac:dyDescent="0.3">
      <c r="A24" s="1" t="s">
        <v>28</v>
      </c>
      <c r="B24">
        <v>6789319</v>
      </c>
      <c r="C24">
        <v>5358373</v>
      </c>
      <c r="D24">
        <v>499774</v>
      </c>
      <c r="E24">
        <v>14336</v>
      </c>
      <c r="F24">
        <v>426225</v>
      </c>
      <c r="G24">
        <v>2253</v>
      </c>
      <c r="H24">
        <v>278835</v>
      </c>
      <c r="I24">
        <v>209523</v>
      </c>
      <c r="J24">
        <f>(US_States_by_Race[[#This Row],[Total]]-US_States_by_Race[[#This Row],[White]])/US_States_by_Race[[#This Row],[Total]]</f>
        <v>0.21076429020347992</v>
      </c>
    </row>
    <row r="25" spans="1:10" x14ac:dyDescent="0.3">
      <c r="A25" s="1" t="s">
        <v>29</v>
      </c>
      <c r="B25">
        <v>9925568</v>
      </c>
      <c r="C25">
        <v>7813199</v>
      </c>
      <c r="D25">
        <v>1374515</v>
      </c>
      <c r="E25">
        <v>51804</v>
      </c>
      <c r="F25">
        <v>289082</v>
      </c>
      <c r="G25">
        <v>2808</v>
      </c>
      <c r="H25">
        <v>115258</v>
      </c>
      <c r="I25">
        <v>278902</v>
      </c>
      <c r="J25">
        <f>(US_States_by_Race[[#This Row],[Total]]-US_States_by_Race[[#This Row],[White]])/US_States_by_Race[[#This Row],[Total]]</f>
        <v>0.21282096903673423</v>
      </c>
    </row>
    <row r="26" spans="1:10" x14ac:dyDescent="0.3">
      <c r="A26" s="1" t="s">
        <v>30</v>
      </c>
      <c r="B26">
        <v>5490726</v>
      </c>
      <c r="C26">
        <v>4598252</v>
      </c>
      <c r="D26">
        <v>326953</v>
      </c>
      <c r="E26">
        <v>57566</v>
      </c>
      <c r="F26">
        <v>255935</v>
      </c>
      <c r="G26">
        <v>1976</v>
      </c>
      <c r="H26">
        <v>95600</v>
      </c>
      <c r="I26">
        <v>154444</v>
      </c>
      <c r="J26">
        <f>(US_States_by_Race[[#This Row],[Total]]-US_States_by_Race[[#This Row],[White]])/US_States_by_Race[[#This Row],[Total]]</f>
        <v>0.16254207549238481</v>
      </c>
    </row>
    <row r="27" spans="1:10" x14ac:dyDescent="0.3">
      <c r="A27" s="1" t="s">
        <v>31</v>
      </c>
      <c r="B27">
        <v>2986220</v>
      </c>
      <c r="C27">
        <v>1755471</v>
      </c>
      <c r="D27">
        <v>1122576</v>
      </c>
      <c r="E27">
        <v>13258</v>
      </c>
      <c r="F27">
        <v>28859</v>
      </c>
      <c r="G27">
        <v>597</v>
      </c>
      <c r="H27">
        <v>27530</v>
      </c>
      <c r="I27">
        <v>37929</v>
      </c>
      <c r="J27">
        <f>(US_States_by_Race[[#This Row],[Total]]-US_States_by_Race[[#This Row],[White]])/US_States_by_Race[[#This Row],[Total]]</f>
        <v>0.41214277581691905</v>
      </c>
    </row>
    <row r="28" spans="1:10" x14ac:dyDescent="0.3">
      <c r="A28" s="1" t="s">
        <v>32</v>
      </c>
      <c r="B28">
        <v>6075300</v>
      </c>
      <c r="C28">
        <v>5004537</v>
      </c>
      <c r="D28">
        <v>703061</v>
      </c>
      <c r="E28">
        <v>25933</v>
      </c>
      <c r="F28">
        <v>112959</v>
      </c>
      <c r="G28">
        <v>6336</v>
      </c>
      <c r="H28">
        <v>71084</v>
      </c>
      <c r="I28">
        <v>151390</v>
      </c>
      <c r="J28">
        <f>(US_States_by_Race[[#This Row],[Total]]-US_States_by_Race[[#This Row],[White]])/US_States_by_Race[[#This Row],[Total]]</f>
        <v>0.17624858031702137</v>
      </c>
    </row>
    <row r="29" spans="1:10" x14ac:dyDescent="0.3">
      <c r="A29" s="1" t="s">
        <v>33</v>
      </c>
      <c r="B29">
        <v>1029862</v>
      </c>
      <c r="C29">
        <v>916664</v>
      </c>
      <c r="D29">
        <v>4438</v>
      </c>
      <c r="E29">
        <v>66865</v>
      </c>
      <c r="F29">
        <v>7448</v>
      </c>
      <c r="G29">
        <v>571</v>
      </c>
      <c r="H29">
        <v>5492</v>
      </c>
      <c r="I29">
        <v>28384</v>
      </c>
      <c r="J29">
        <f>(US_States_by_Race[[#This Row],[Total]]-US_States_by_Race[[#This Row],[White]])/US_States_by_Race[[#This Row],[Total]]</f>
        <v>0.10991569744295837</v>
      </c>
    </row>
    <row r="30" spans="1:10" x14ac:dyDescent="0.3">
      <c r="A30" s="1" t="s">
        <v>34</v>
      </c>
      <c r="B30">
        <v>1893921</v>
      </c>
      <c r="C30">
        <v>1663612</v>
      </c>
      <c r="D30">
        <v>89718</v>
      </c>
      <c r="E30">
        <v>16012</v>
      </c>
      <c r="F30">
        <v>42208</v>
      </c>
      <c r="G30">
        <v>1524</v>
      </c>
      <c r="H30">
        <v>35276</v>
      </c>
      <c r="I30">
        <v>45571</v>
      </c>
      <c r="J30">
        <f>(US_States_by_Race[[#This Row],[Total]]-US_States_by_Race[[#This Row],[White]])/US_States_by_Race[[#This Row],[Total]]</f>
        <v>0.1216043330212823</v>
      </c>
    </row>
    <row r="31" spans="1:10" x14ac:dyDescent="0.3">
      <c r="A31" s="1" t="s">
        <v>35</v>
      </c>
      <c r="B31">
        <v>2887725</v>
      </c>
      <c r="C31">
        <v>1936453</v>
      </c>
      <c r="D31">
        <v>253013</v>
      </c>
      <c r="E31">
        <v>32426</v>
      </c>
      <c r="F31">
        <v>232502</v>
      </c>
      <c r="G31">
        <v>19019</v>
      </c>
      <c r="H31">
        <v>279977</v>
      </c>
      <c r="I31">
        <v>134335</v>
      </c>
      <c r="J31">
        <f>(US_States_by_Race[[#This Row],[Total]]-US_States_by_Race[[#This Row],[White]])/US_States_by_Race[[#This Row],[Total]]</f>
        <v>0.32941917945787774</v>
      </c>
    </row>
    <row r="32" spans="1:10" x14ac:dyDescent="0.3">
      <c r="A32" s="1" t="s">
        <v>36</v>
      </c>
      <c r="B32">
        <v>1331848</v>
      </c>
      <c r="C32">
        <v>1244260</v>
      </c>
      <c r="D32">
        <v>18632</v>
      </c>
      <c r="E32">
        <v>2148</v>
      </c>
      <c r="F32">
        <v>33313</v>
      </c>
      <c r="G32">
        <v>289</v>
      </c>
      <c r="H32">
        <v>7016</v>
      </c>
      <c r="I32">
        <v>26190</v>
      </c>
      <c r="J32">
        <f>(US_States_by_Race[[#This Row],[Total]]-US_States_by_Race[[#This Row],[White]])/US_States_by_Race[[#This Row],[Total]]</f>
        <v>6.576426138718533E-2</v>
      </c>
    </row>
    <row r="33" spans="1:10" x14ac:dyDescent="0.3">
      <c r="A33" s="1" t="s">
        <v>37</v>
      </c>
      <c r="B33">
        <v>8960161</v>
      </c>
      <c r="C33">
        <v>6085474</v>
      </c>
      <c r="D33">
        <v>1207356</v>
      </c>
      <c r="E33">
        <v>18006</v>
      </c>
      <c r="F33">
        <v>844105</v>
      </c>
      <c r="G33">
        <v>3013</v>
      </c>
      <c r="H33">
        <v>573146</v>
      </c>
      <c r="I33">
        <v>229061</v>
      </c>
      <c r="J33">
        <f>(US_States_by_Race[[#This Row],[Total]]-US_States_by_Race[[#This Row],[White]])/US_States_by_Race[[#This Row],[Total]]</f>
        <v>0.32082983776742402</v>
      </c>
    </row>
    <row r="34" spans="1:10" x14ac:dyDescent="0.3">
      <c r="A34" s="1" t="s">
        <v>38</v>
      </c>
      <c r="B34">
        <v>2084828</v>
      </c>
      <c r="C34">
        <v>1547843</v>
      </c>
      <c r="D34">
        <v>42187</v>
      </c>
      <c r="E34">
        <v>197191</v>
      </c>
      <c r="F34">
        <v>29991</v>
      </c>
      <c r="G34">
        <v>1390</v>
      </c>
      <c r="H34">
        <v>197944</v>
      </c>
      <c r="I34">
        <v>68282</v>
      </c>
      <c r="J34">
        <f>(US_States_by_Race[[#This Row],[Total]]-US_States_by_Race[[#This Row],[White]])/US_States_by_Race[[#This Row],[Total]]</f>
        <v>0.25756801040661387</v>
      </c>
    </row>
    <row r="35" spans="1:10" x14ac:dyDescent="0.3">
      <c r="A35" s="1" t="s">
        <v>39</v>
      </c>
      <c r="B35">
        <v>19798228</v>
      </c>
      <c r="C35">
        <v>12638791</v>
      </c>
      <c r="D35">
        <v>3100685</v>
      </c>
      <c r="E35">
        <v>77130</v>
      </c>
      <c r="F35">
        <v>1652846</v>
      </c>
      <c r="G35">
        <v>7937</v>
      </c>
      <c r="H35">
        <v>1730813</v>
      </c>
      <c r="I35">
        <v>590026</v>
      </c>
      <c r="J35">
        <f>(US_States_by_Race[[#This Row],[Total]]-US_States_by_Race[[#This Row],[White]])/US_States_by_Race[[#This Row],[Total]]</f>
        <v>0.36162009044445798</v>
      </c>
    </row>
    <row r="36" spans="1:10" x14ac:dyDescent="0.3">
      <c r="A36" s="1" t="s">
        <v>40</v>
      </c>
      <c r="B36">
        <v>10052564</v>
      </c>
      <c r="C36">
        <v>6937466</v>
      </c>
      <c r="D36">
        <v>2159427</v>
      </c>
      <c r="E36">
        <v>117998</v>
      </c>
      <c r="F36">
        <v>269164</v>
      </c>
      <c r="G36">
        <v>6393</v>
      </c>
      <c r="H36">
        <v>310920</v>
      </c>
      <c r="I36">
        <v>251196</v>
      </c>
      <c r="J36">
        <f>(US_States_by_Race[[#This Row],[Total]]-US_States_by_Race[[#This Row],[White]])/US_States_by_Race[[#This Row],[Total]]</f>
        <v>0.30988094181743087</v>
      </c>
    </row>
    <row r="37" spans="1:10" x14ac:dyDescent="0.3">
      <c r="A37" s="1" t="s">
        <v>41</v>
      </c>
      <c r="B37">
        <v>745475</v>
      </c>
      <c r="C37">
        <v>654024</v>
      </c>
      <c r="D37">
        <v>17365</v>
      </c>
      <c r="E37">
        <v>39507</v>
      </c>
      <c r="F37">
        <v>10197</v>
      </c>
      <c r="G37">
        <v>341</v>
      </c>
      <c r="H37">
        <v>6600</v>
      </c>
      <c r="I37">
        <v>17441</v>
      </c>
      <c r="J37">
        <f>(US_States_by_Race[[#This Row],[Total]]-US_States_by_Race[[#This Row],[White]])/US_States_by_Race[[#This Row],[Total]]</f>
        <v>0.12267480465475032</v>
      </c>
    </row>
    <row r="38" spans="1:10" x14ac:dyDescent="0.3">
      <c r="A38" s="1" t="s">
        <v>42</v>
      </c>
      <c r="B38">
        <v>11609756</v>
      </c>
      <c r="C38">
        <v>9503779</v>
      </c>
      <c r="D38">
        <v>1428230</v>
      </c>
      <c r="E38">
        <v>21872</v>
      </c>
      <c r="F38">
        <v>235878</v>
      </c>
      <c r="G38">
        <v>3499</v>
      </c>
      <c r="H38">
        <v>103726</v>
      </c>
      <c r="I38">
        <v>312772</v>
      </c>
      <c r="J38">
        <f>(US_States_by_Race[[#This Row],[Total]]-US_States_by_Race[[#This Row],[White]])/US_States_by_Race[[#This Row],[Total]]</f>
        <v>0.18139718009577463</v>
      </c>
    </row>
    <row r="39" spans="1:10" x14ac:dyDescent="0.3">
      <c r="A39" s="1" t="s">
        <v>43</v>
      </c>
      <c r="B39">
        <v>3896251</v>
      </c>
      <c r="C39">
        <v>2828569</v>
      </c>
      <c r="D39">
        <v>283821</v>
      </c>
      <c r="E39">
        <v>289871</v>
      </c>
      <c r="F39">
        <v>80670</v>
      </c>
      <c r="G39">
        <v>5543</v>
      </c>
      <c r="H39">
        <v>105686</v>
      </c>
      <c r="I39">
        <v>302091</v>
      </c>
      <c r="J39">
        <f>(US_States_by_Race[[#This Row],[Total]]-US_States_by_Race[[#This Row],[White]])/US_States_by_Race[[#This Row],[Total]]</f>
        <v>0.27402803361487749</v>
      </c>
    </row>
    <row r="40" spans="1:10" x14ac:dyDescent="0.3">
      <c r="A40" s="1" t="s">
        <v>44</v>
      </c>
      <c r="B40">
        <v>4025127</v>
      </c>
      <c r="C40">
        <v>3416776</v>
      </c>
      <c r="D40">
        <v>76347</v>
      </c>
      <c r="E40">
        <v>45332</v>
      </c>
      <c r="F40">
        <v>166351</v>
      </c>
      <c r="G40">
        <v>15157</v>
      </c>
      <c r="H40">
        <v>121000</v>
      </c>
      <c r="I40">
        <v>184164</v>
      </c>
      <c r="J40">
        <f>(US_States_by_Race[[#This Row],[Total]]-US_States_by_Race[[#This Row],[White]])/US_States_by_Race[[#This Row],[Total]]</f>
        <v>0.1511383367531012</v>
      </c>
    </row>
    <row r="41" spans="1:10" x14ac:dyDescent="0.3">
      <c r="A41" s="1" t="s">
        <v>45</v>
      </c>
      <c r="B41">
        <v>12790505</v>
      </c>
      <c r="C41">
        <v>10378174</v>
      </c>
      <c r="D41">
        <v>1417611</v>
      </c>
      <c r="E41">
        <v>24995</v>
      </c>
      <c r="F41">
        <v>417525</v>
      </c>
      <c r="G41">
        <v>3665</v>
      </c>
      <c r="H41">
        <v>251215</v>
      </c>
      <c r="I41">
        <v>297320</v>
      </c>
      <c r="J41">
        <f>(US_States_by_Race[[#This Row],[Total]]-US_States_by_Race[[#This Row],[White]])/US_States_by_Race[[#This Row],[Total]]</f>
        <v>0.18860326468735988</v>
      </c>
    </row>
    <row r="42" spans="1:10" x14ac:dyDescent="0.3">
      <c r="A42" s="1" t="s">
        <v>46</v>
      </c>
      <c r="B42">
        <v>1056138</v>
      </c>
      <c r="C42">
        <v>854801</v>
      </c>
      <c r="D42">
        <v>68346</v>
      </c>
      <c r="E42">
        <v>5413</v>
      </c>
      <c r="F42">
        <v>35556</v>
      </c>
      <c r="G42">
        <v>759</v>
      </c>
      <c r="H42">
        <v>59967</v>
      </c>
      <c r="I42">
        <v>31296</v>
      </c>
      <c r="J42">
        <f>(US_States_by_Race[[#This Row],[Total]]-US_States_by_Race[[#This Row],[White]])/US_States_by_Race[[#This Row],[Total]]</f>
        <v>0.1906351253339999</v>
      </c>
    </row>
    <row r="43" spans="1:10" x14ac:dyDescent="0.3">
      <c r="A43" s="1" t="s">
        <v>47</v>
      </c>
      <c r="B43">
        <v>4893444</v>
      </c>
      <c r="C43">
        <v>3292598</v>
      </c>
      <c r="D43">
        <v>1332110</v>
      </c>
      <c r="E43">
        <v>14992</v>
      </c>
      <c r="F43">
        <v>71994</v>
      </c>
      <c r="G43">
        <v>3015</v>
      </c>
      <c r="H43">
        <v>74328</v>
      </c>
      <c r="I43">
        <v>104407</v>
      </c>
      <c r="J43">
        <f>(US_States_by_Race[[#This Row],[Total]]-US_States_by_Race[[#This Row],[White]])/US_States_by_Race[[#This Row],[Total]]</f>
        <v>0.32714096656669617</v>
      </c>
    </row>
    <row r="44" spans="1:10" x14ac:dyDescent="0.3">
      <c r="A44" s="1" t="s">
        <v>48</v>
      </c>
      <c r="B44">
        <v>855444</v>
      </c>
      <c r="C44">
        <v>724430</v>
      </c>
      <c r="D44">
        <v>14698</v>
      </c>
      <c r="E44">
        <v>74062</v>
      </c>
      <c r="F44">
        <v>11693</v>
      </c>
      <c r="G44">
        <v>381</v>
      </c>
      <c r="H44">
        <v>6687</v>
      </c>
      <c r="I44">
        <v>23493</v>
      </c>
      <c r="J44">
        <f>(US_States_by_Race[[#This Row],[Total]]-US_States_by_Race[[#This Row],[White]])/US_States_by_Race[[#This Row],[Total]]</f>
        <v>0.15315321634145543</v>
      </c>
    </row>
    <row r="45" spans="1:10" x14ac:dyDescent="0.3">
      <c r="A45" s="1" t="s">
        <v>49</v>
      </c>
      <c r="B45">
        <v>6597381</v>
      </c>
      <c r="C45">
        <v>5131786</v>
      </c>
      <c r="D45">
        <v>1107392</v>
      </c>
      <c r="E45">
        <v>17568</v>
      </c>
      <c r="F45">
        <v>110605</v>
      </c>
      <c r="G45">
        <v>3784</v>
      </c>
      <c r="H45">
        <v>88745</v>
      </c>
      <c r="I45">
        <v>137501</v>
      </c>
      <c r="J45">
        <f>(US_States_by_Race[[#This Row],[Total]]-US_States_by_Race[[#This Row],[White]])/US_States_by_Race[[#This Row],[Total]]</f>
        <v>0.22214800085064057</v>
      </c>
    </row>
    <row r="46" spans="1:10" x14ac:dyDescent="0.3">
      <c r="A46" s="1" t="s">
        <v>50</v>
      </c>
      <c r="B46">
        <v>27419612</v>
      </c>
      <c r="C46">
        <v>20459525</v>
      </c>
      <c r="D46">
        <v>3286950</v>
      </c>
      <c r="E46">
        <v>130360</v>
      </c>
      <c r="F46">
        <v>1236852</v>
      </c>
      <c r="G46">
        <v>23531</v>
      </c>
      <c r="H46">
        <v>1580393</v>
      </c>
      <c r="I46">
        <v>702001</v>
      </c>
      <c r="J46">
        <f>(US_States_by_Race[[#This Row],[Total]]-US_States_by_Race[[#This Row],[White]])/US_States_by_Race[[#This Row],[Total]]</f>
        <v>0.25383608637496402</v>
      </c>
    </row>
    <row r="47" spans="1:10" x14ac:dyDescent="0.3">
      <c r="A47" s="1" t="s">
        <v>51</v>
      </c>
      <c r="B47">
        <v>2993941</v>
      </c>
      <c r="C47">
        <v>2600077</v>
      </c>
      <c r="D47">
        <v>33619</v>
      </c>
      <c r="E47">
        <v>32079</v>
      </c>
      <c r="F47">
        <v>67545</v>
      </c>
      <c r="G47">
        <v>26742</v>
      </c>
      <c r="H47">
        <v>150596</v>
      </c>
      <c r="I47">
        <v>83283</v>
      </c>
      <c r="J47">
        <f>(US_States_by_Race[[#This Row],[Total]]-US_States_by_Race[[#This Row],[White]])/US_States_by_Race[[#This Row],[Total]]</f>
        <v>0.13155369461188446</v>
      </c>
    </row>
    <row r="48" spans="1:10" x14ac:dyDescent="0.3">
      <c r="A48" s="1" t="s">
        <v>52</v>
      </c>
      <c r="B48">
        <v>624636</v>
      </c>
      <c r="C48">
        <v>590499</v>
      </c>
      <c r="D48">
        <v>7921</v>
      </c>
      <c r="E48">
        <v>2072</v>
      </c>
      <c r="F48">
        <v>9680</v>
      </c>
      <c r="G48">
        <v>206</v>
      </c>
      <c r="H48">
        <v>2197</v>
      </c>
      <c r="I48">
        <v>12061</v>
      </c>
      <c r="J48">
        <f>(US_States_by_Race[[#This Row],[Total]]-US_States_by_Race[[#This Row],[White]])/US_States_by_Race[[#This Row],[Total]]</f>
        <v>5.4651028759149331E-2</v>
      </c>
    </row>
    <row r="49" spans="1:10" x14ac:dyDescent="0.3">
      <c r="A49" s="1" t="s">
        <v>53</v>
      </c>
      <c r="B49">
        <v>8365952</v>
      </c>
      <c r="C49">
        <v>5720209</v>
      </c>
      <c r="D49">
        <v>1605447</v>
      </c>
      <c r="E49">
        <v>22499</v>
      </c>
      <c r="F49">
        <v>520119</v>
      </c>
      <c r="G49">
        <v>5469</v>
      </c>
      <c r="H49">
        <v>200265</v>
      </c>
      <c r="I49">
        <v>291944</v>
      </c>
      <c r="J49">
        <f>(US_States_by_Race[[#This Row],[Total]]-US_States_by_Race[[#This Row],[White]])/US_States_by_Race[[#This Row],[Total]]</f>
        <v>0.31625127660306918</v>
      </c>
    </row>
    <row r="50" spans="1:10" x14ac:dyDescent="0.3">
      <c r="A50" s="1" t="s">
        <v>54</v>
      </c>
      <c r="B50">
        <v>7169967</v>
      </c>
      <c r="C50">
        <v>5500837</v>
      </c>
      <c r="D50">
        <v>261743</v>
      </c>
      <c r="E50">
        <v>94754</v>
      </c>
      <c r="F50">
        <v>578822</v>
      </c>
      <c r="G50">
        <v>46071</v>
      </c>
      <c r="H50">
        <v>293007</v>
      </c>
      <c r="I50">
        <v>394733</v>
      </c>
      <c r="J50">
        <f>(US_States_by_Race[[#This Row],[Total]]-US_States_by_Race[[#This Row],[White]])/US_States_by_Race[[#This Row],[Total]]</f>
        <v>0.23279465581919695</v>
      </c>
    </row>
    <row r="51" spans="1:10" x14ac:dyDescent="0.3">
      <c r="A51" s="1" t="s">
        <v>55</v>
      </c>
      <c r="B51">
        <v>1836843</v>
      </c>
      <c r="C51">
        <v>1714591</v>
      </c>
      <c r="D51">
        <v>65300</v>
      </c>
      <c r="E51">
        <v>3322</v>
      </c>
      <c r="F51">
        <v>14096</v>
      </c>
      <c r="G51">
        <v>541</v>
      </c>
      <c r="H51">
        <v>7193</v>
      </c>
      <c r="I51">
        <v>31800</v>
      </c>
      <c r="J51">
        <f>(US_States_by_Race[[#This Row],[Total]]-US_States_by_Race[[#This Row],[White]])/US_States_by_Race[[#This Row],[Total]]</f>
        <v>6.6555497666376501E-2</v>
      </c>
    </row>
    <row r="52" spans="1:10" x14ac:dyDescent="0.3">
      <c r="A52" s="1" t="s">
        <v>56</v>
      </c>
      <c r="B52">
        <v>5763217</v>
      </c>
      <c r="C52">
        <v>4950577</v>
      </c>
      <c r="D52">
        <v>365884</v>
      </c>
      <c r="E52">
        <v>50094</v>
      </c>
      <c r="F52">
        <v>152325</v>
      </c>
      <c r="G52">
        <v>1811</v>
      </c>
      <c r="H52">
        <v>111435</v>
      </c>
      <c r="I52">
        <v>131091</v>
      </c>
      <c r="J52">
        <f>(US_States_by_Race[[#This Row],[Total]]-US_States_by_Race[[#This Row],[White]])/US_States_by_Race[[#This Row],[Total]]</f>
        <v>0.14100458129548132</v>
      </c>
    </row>
    <row r="53" spans="1:10" x14ac:dyDescent="0.3">
      <c r="A53" s="1" t="s">
        <v>57</v>
      </c>
      <c r="B53">
        <v>583200</v>
      </c>
      <c r="C53">
        <v>532394</v>
      </c>
      <c r="D53">
        <v>6121</v>
      </c>
      <c r="E53">
        <v>13549</v>
      </c>
      <c r="F53">
        <v>5102</v>
      </c>
      <c r="G53">
        <v>470</v>
      </c>
      <c r="H53">
        <v>10247</v>
      </c>
      <c r="I53">
        <v>15317</v>
      </c>
      <c r="J53">
        <f>(US_States_by_Race[[#This Row],[Total]]-US_States_by_Race[[#This Row],[White]])/US_States_by_Race[[#This Row],[Total]]</f>
        <v>8.71159122085048E-2</v>
      </c>
    </row>
  </sheetData>
  <hyperlinks>
    <hyperlink ref="A1" r:id="rId1" xr:uid="{E21DFD71-9DD1-44E6-9DDB-FC1E84E7EB9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24FA-863C-4BD1-98E9-2231FD607DEF}">
  <dimension ref="A1:I75"/>
  <sheetViews>
    <sheetView workbookViewId="0">
      <selection activeCell="E18" sqref="E18"/>
    </sheetView>
  </sheetViews>
  <sheetFormatPr defaultRowHeight="14.4" x14ac:dyDescent="0.3"/>
  <sheetData>
    <row r="1" spans="1:9" x14ac:dyDescent="0.3">
      <c r="A1" t="s">
        <v>148</v>
      </c>
    </row>
    <row r="2" spans="1:9" ht="15" thickBot="1" x14ac:dyDescent="0.35"/>
    <row r="3" spans="1:9" x14ac:dyDescent="0.3">
      <c r="A3" s="15" t="s">
        <v>149</v>
      </c>
      <c r="B3" s="15"/>
    </row>
    <row r="4" spans="1:9" x14ac:dyDescent="0.3">
      <c r="A4" s="12" t="s">
        <v>150</v>
      </c>
      <c r="B4" s="12">
        <v>0.23835430611476865</v>
      </c>
    </row>
    <row r="5" spans="1:9" x14ac:dyDescent="0.3">
      <c r="A5" s="12" t="s">
        <v>151</v>
      </c>
      <c r="B5" s="12">
        <v>5.6812775243452837E-2</v>
      </c>
    </row>
    <row r="6" spans="1:9" x14ac:dyDescent="0.3">
      <c r="A6" s="12" t="s">
        <v>152</v>
      </c>
      <c r="B6" s="12">
        <v>3.7564056370870236E-2</v>
      </c>
    </row>
    <row r="7" spans="1:9" x14ac:dyDescent="0.3">
      <c r="A7" s="12" t="s">
        <v>153</v>
      </c>
      <c r="B7" s="12">
        <v>2.3010135975903064E-2</v>
      </c>
    </row>
    <row r="8" spans="1:9" ht="15" thickBot="1" x14ac:dyDescent="0.35">
      <c r="A8" s="13" t="s">
        <v>154</v>
      </c>
      <c r="B8" s="13">
        <v>51</v>
      </c>
    </row>
    <row r="10" spans="1:9" ht="15" thickBot="1" x14ac:dyDescent="0.35">
      <c r="A10" t="s">
        <v>155</v>
      </c>
    </row>
    <row r="11" spans="1:9" x14ac:dyDescent="0.3">
      <c r="A11" s="14"/>
      <c r="B11" s="14" t="s">
        <v>156</v>
      </c>
      <c r="C11" s="14" t="s">
        <v>157</v>
      </c>
      <c r="D11" s="14" t="s">
        <v>158</v>
      </c>
      <c r="E11" s="14" t="s">
        <v>159</v>
      </c>
      <c r="F11" s="14" t="s">
        <v>160</v>
      </c>
    </row>
    <row r="12" spans="1:9" x14ac:dyDescent="0.3">
      <c r="A12" s="12" t="s">
        <v>161</v>
      </c>
      <c r="B12" s="12">
        <v>1</v>
      </c>
      <c r="C12" s="12">
        <v>1.5627249467403785E-3</v>
      </c>
      <c r="D12" s="12">
        <v>1.5627249467403785E-3</v>
      </c>
      <c r="E12" s="12">
        <v>2.9515094287327126</v>
      </c>
      <c r="F12" s="12">
        <v>9.2111392736566405E-2</v>
      </c>
    </row>
    <row r="13" spans="1:9" x14ac:dyDescent="0.3">
      <c r="A13" s="12" t="s">
        <v>162</v>
      </c>
      <c r="B13" s="12">
        <v>49</v>
      </c>
      <c r="C13" s="12">
        <v>2.5943851523847872E-2</v>
      </c>
      <c r="D13" s="12">
        <v>5.294663576295484E-4</v>
      </c>
      <c r="E13" s="12"/>
      <c r="F13" s="12"/>
    </row>
    <row r="14" spans="1:9" ht="15" thickBot="1" x14ac:dyDescent="0.35">
      <c r="A14" s="13" t="s">
        <v>140</v>
      </c>
      <c r="B14" s="13">
        <v>50</v>
      </c>
      <c r="C14" s="13">
        <v>2.750657647058825E-2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163</v>
      </c>
      <c r="C16" s="14" t="s">
        <v>153</v>
      </c>
      <c r="D16" s="14" t="s">
        <v>164</v>
      </c>
      <c r="E16" s="14" t="s">
        <v>165</v>
      </c>
      <c r="F16" s="14" t="s">
        <v>166</v>
      </c>
      <c r="G16" s="14" t="s">
        <v>167</v>
      </c>
      <c r="H16" s="14" t="s">
        <v>168</v>
      </c>
      <c r="I16" s="14" t="s">
        <v>169</v>
      </c>
    </row>
    <row r="17" spans="1:9" x14ac:dyDescent="0.3">
      <c r="A17" s="12" t="s">
        <v>170</v>
      </c>
      <c r="B17" s="12">
        <v>0.43945804101856256</v>
      </c>
      <c r="C17" s="12">
        <v>1.5875652212799365E-2</v>
      </c>
      <c r="D17" s="12">
        <v>27.681259020291463</v>
      </c>
      <c r="E17" s="12">
        <v>1.414800933833685E-31</v>
      </c>
      <c r="F17" s="12">
        <v>0.40755472345844496</v>
      </c>
      <c r="G17" s="12">
        <v>0.47136135857868017</v>
      </c>
      <c r="H17" s="12">
        <v>0.40755472345844496</v>
      </c>
      <c r="I17" s="12">
        <v>0.47136135857868017</v>
      </c>
    </row>
    <row r="18" spans="1:9" ht="15" thickBot="1" x14ac:dyDescent="0.35">
      <c r="A18" s="13" t="s">
        <v>5</v>
      </c>
      <c r="B18" s="13">
        <v>3.0573972660515821E-3</v>
      </c>
      <c r="C18" s="13">
        <v>1.7796302753515926E-3</v>
      </c>
      <c r="D18" s="18">
        <v>1.7179957592301287</v>
      </c>
      <c r="E18" s="17">
        <v>9.211139273656678E-2</v>
      </c>
      <c r="F18" s="13">
        <v>-5.1890366654046716E-4</v>
      </c>
      <c r="G18" s="13">
        <v>6.6336981986436314E-3</v>
      </c>
      <c r="H18" s="13">
        <v>-5.1890366654046716E-4</v>
      </c>
      <c r="I18" s="13">
        <v>6.6336981986436314E-3</v>
      </c>
    </row>
    <row r="22" spans="1:9" x14ac:dyDescent="0.3">
      <c r="A22" t="s">
        <v>171</v>
      </c>
    </row>
    <row r="23" spans="1:9" ht="15" thickBot="1" x14ac:dyDescent="0.35"/>
    <row r="24" spans="1:9" x14ac:dyDescent="0.3">
      <c r="A24" s="14" t="s">
        <v>172</v>
      </c>
      <c r="B24" s="14" t="s">
        <v>173</v>
      </c>
      <c r="C24" s="14" t="s">
        <v>174</v>
      </c>
    </row>
    <row r="25" spans="1:9" x14ac:dyDescent="0.3">
      <c r="A25" s="12">
        <v>1</v>
      </c>
      <c r="B25" s="12">
        <v>0.46162417119743654</v>
      </c>
      <c r="C25" s="12">
        <v>2.3075828802563481E-2</v>
      </c>
    </row>
    <row r="26" spans="1:9" x14ac:dyDescent="0.3">
      <c r="A26" s="12">
        <v>2</v>
      </c>
      <c r="B26" s="12">
        <v>0.4696956999798127</v>
      </c>
      <c r="C26" s="12">
        <v>-6.1595699979812679E-2</v>
      </c>
    </row>
    <row r="27" spans="1:9" x14ac:dyDescent="0.3">
      <c r="A27" s="12">
        <v>3</v>
      </c>
      <c r="B27" s="12">
        <v>0.47308941094512996</v>
      </c>
      <c r="C27" s="12">
        <v>-1.7894109451299656E-3</v>
      </c>
    </row>
    <row r="28" spans="1:9" x14ac:dyDescent="0.3">
      <c r="A28" s="12">
        <v>4</v>
      </c>
      <c r="B28" s="12">
        <v>0.46773896572953971</v>
      </c>
      <c r="C28" s="12">
        <v>4.1610342704602732E-3</v>
      </c>
    </row>
    <row r="29" spans="1:9" x14ac:dyDescent="0.3">
      <c r="A29" s="12">
        <v>5</v>
      </c>
      <c r="B29" s="12">
        <v>0.47614680821118155</v>
      </c>
      <c r="C29" s="12">
        <v>1.3753191788818453E-2</v>
      </c>
    </row>
    <row r="30" spans="1:9" x14ac:dyDescent="0.3">
      <c r="A30" s="12">
        <v>6</v>
      </c>
      <c r="B30" s="12">
        <v>0.4733951506717351</v>
      </c>
      <c r="C30" s="12">
        <v>-1.4795150671735091E-2</v>
      </c>
    </row>
    <row r="31" spans="1:9" x14ac:dyDescent="0.3">
      <c r="A31" s="12">
        <v>7</v>
      </c>
      <c r="B31" s="12">
        <v>0.47033775340568351</v>
      </c>
      <c r="C31" s="12">
        <v>2.4162246594316483E-2</v>
      </c>
    </row>
    <row r="32" spans="1:9" x14ac:dyDescent="0.3">
      <c r="A32" s="12">
        <v>8</v>
      </c>
      <c r="B32" s="12">
        <v>0.46621026709651392</v>
      </c>
      <c r="C32" s="12">
        <v>-1.4010267096513929E-2</v>
      </c>
    </row>
    <row r="33" spans="1:3" x14ac:dyDescent="0.3">
      <c r="A33" s="12">
        <v>9</v>
      </c>
      <c r="B33" s="12">
        <v>0.47996855479374601</v>
      </c>
      <c r="C33" s="12">
        <v>6.2031445206254032E-2</v>
      </c>
    </row>
    <row r="34" spans="1:3" x14ac:dyDescent="0.3">
      <c r="A34" s="12">
        <v>10</v>
      </c>
      <c r="B34" s="12">
        <v>0.46532362188935894</v>
      </c>
      <c r="C34" s="12">
        <v>1.987637811064108E-2</v>
      </c>
    </row>
    <row r="35" spans="1:3" x14ac:dyDescent="0.3">
      <c r="A35" s="12">
        <v>11</v>
      </c>
      <c r="B35" s="12">
        <v>0.45520363693872823</v>
      </c>
      <c r="C35" s="12">
        <v>2.6096363061271777E-2</v>
      </c>
    </row>
    <row r="36" spans="1:3" x14ac:dyDescent="0.3">
      <c r="A36" s="12">
        <v>12</v>
      </c>
      <c r="B36" s="12">
        <v>0.47033775340568351</v>
      </c>
      <c r="C36" s="12">
        <v>-2.8337753405683508E-2</v>
      </c>
    </row>
    <row r="37" spans="1:3" x14ac:dyDescent="0.3">
      <c r="A37" s="12">
        <v>13</v>
      </c>
      <c r="B37" s="12">
        <v>0.46162417119743654</v>
      </c>
      <c r="C37" s="12">
        <v>-1.1324171197436561E-2</v>
      </c>
    </row>
    <row r="38" spans="1:3" x14ac:dyDescent="0.3">
      <c r="A38" s="12">
        <v>14</v>
      </c>
      <c r="B38" s="12">
        <v>0.46468156846348813</v>
      </c>
      <c r="C38" s="12">
        <v>1.6318431536511857E-2</v>
      </c>
    </row>
    <row r="39" spans="1:3" x14ac:dyDescent="0.3">
      <c r="A39" s="12">
        <v>15</v>
      </c>
      <c r="B39" s="12">
        <v>0.46162417119743654</v>
      </c>
      <c r="C39" s="12">
        <v>-8.9241711974365479E-3</v>
      </c>
    </row>
    <row r="40" spans="1:3" x14ac:dyDescent="0.3">
      <c r="A40" s="12">
        <v>16</v>
      </c>
      <c r="B40" s="12">
        <v>0.46162417119743654</v>
      </c>
      <c r="C40" s="12">
        <v>-1.6524171197436544E-2</v>
      </c>
    </row>
    <row r="41" spans="1:3" x14ac:dyDescent="0.3">
      <c r="A41" s="12">
        <v>17</v>
      </c>
      <c r="B41" s="12">
        <v>0.46162417119743654</v>
      </c>
      <c r="C41" s="12">
        <v>-6.6241711974365236E-3</v>
      </c>
    </row>
    <row r="42" spans="1:3" x14ac:dyDescent="0.3">
      <c r="A42" s="12">
        <v>18</v>
      </c>
      <c r="B42" s="12">
        <v>0.46162417119743654</v>
      </c>
      <c r="C42" s="12">
        <v>1.9675828802563466E-2</v>
      </c>
    </row>
    <row r="43" spans="1:3" x14ac:dyDescent="0.3">
      <c r="A43" s="12">
        <v>19</v>
      </c>
      <c r="B43" s="12">
        <v>0.46162417119743654</v>
      </c>
      <c r="C43" s="12">
        <v>3.737582880256346E-2</v>
      </c>
    </row>
    <row r="44" spans="1:3" x14ac:dyDescent="0.3">
      <c r="A44" s="12">
        <v>20</v>
      </c>
      <c r="B44" s="12">
        <v>0.47308941094512996</v>
      </c>
      <c r="C44" s="12">
        <v>-2.1189410945129938E-2</v>
      </c>
    </row>
    <row r="45" spans="1:3" x14ac:dyDescent="0.3">
      <c r="A45" s="12">
        <v>21</v>
      </c>
      <c r="B45" s="12">
        <v>0.47033775340568351</v>
      </c>
      <c r="C45" s="12">
        <v>-2.043775340568349E-2</v>
      </c>
    </row>
    <row r="46" spans="1:3" x14ac:dyDescent="0.3">
      <c r="A46" s="12">
        <v>22</v>
      </c>
      <c r="B46" s="12">
        <v>0.47614680821118155</v>
      </c>
      <c r="C46" s="12">
        <v>2.4531917888184762E-3</v>
      </c>
    </row>
    <row r="47" spans="1:3" x14ac:dyDescent="0.3">
      <c r="A47" s="12">
        <v>23</v>
      </c>
      <c r="B47" s="12">
        <v>0.46835044518274999</v>
      </c>
      <c r="C47" s="12">
        <v>1.149554817249987E-3</v>
      </c>
    </row>
    <row r="48" spans="1:3" x14ac:dyDescent="0.3">
      <c r="A48" s="12">
        <v>24</v>
      </c>
      <c r="B48" s="12">
        <v>0.46960397806183118</v>
      </c>
      <c r="C48" s="12">
        <v>-2.0003978061831185E-2</v>
      </c>
    </row>
    <row r="49" spans="1:3" x14ac:dyDescent="0.3">
      <c r="A49" s="12">
        <v>25</v>
      </c>
      <c r="B49" s="12">
        <v>0.46162417119743654</v>
      </c>
      <c r="C49" s="12">
        <v>2.1175828802563468E-2</v>
      </c>
    </row>
    <row r="50" spans="1:3" x14ac:dyDescent="0.3">
      <c r="A50" s="12">
        <v>26</v>
      </c>
      <c r="B50" s="12">
        <v>0.46575165750660619</v>
      </c>
      <c r="C50" s="12">
        <v>-1.1516575066061741E-3</v>
      </c>
    </row>
    <row r="51" spans="1:3" x14ac:dyDescent="0.3">
      <c r="A51" s="12">
        <v>27</v>
      </c>
      <c r="B51" s="12">
        <v>0.465445917780001</v>
      </c>
      <c r="C51" s="12">
        <v>1.2540822199990087E-3</v>
      </c>
    </row>
    <row r="52" spans="1:3" x14ac:dyDescent="0.3">
      <c r="A52" s="12">
        <v>28</v>
      </c>
      <c r="B52" s="12">
        <v>0.46697461641302679</v>
      </c>
      <c r="C52" s="12">
        <v>-1.9274616413026802E-2</v>
      </c>
    </row>
    <row r="53" spans="1:3" x14ac:dyDescent="0.3">
      <c r="A53" s="12">
        <v>29</v>
      </c>
      <c r="B53" s="12">
        <v>0.46468156846348813</v>
      </c>
      <c r="C53" s="12">
        <v>-6.9815684634881303E-3</v>
      </c>
    </row>
    <row r="54" spans="1:3" x14ac:dyDescent="0.3">
      <c r="A54" s="12">
        <v>30</v>
      </c>
      <c r="B54" s="12">
        <v>0.46162417119743654</v>
      </c>
      <c r="C54" s="12">
        <v>-3.1224171197436534E-2</v>
      </c>
    </row>
    <row r="55" spans="1:3" x14ac:dyDescent="0.3">
      <c r="A55" s="12">
        <v>31</v>
      </c>
      <c r="B55" s="12">
        <v>0.46651600682311906</v>
      </c>
      <c r="C55" s="12">
        <v>1.478399317688095E-2</v>
      </c>
    </row>
    <row r="56" spans="1:3" x14ac:dyDescent="0.3">
      <c r="A56" s="12">
        <v>32</v>
      </c>
      <c r="B56" s="12">
        <v>0.46238852051394941</v>
      </c>
      <c r="C56" s="12">
        <v>1.4511479486050582E-2</v>
      </c>
    </row>
    <row r="57" spans="1:3" x14ac:dyDescent="0.3">
      <c r="A57" s="12">
        <v>33</v>
      </c>
      <c r="B57" s="12">
        <v>0.4733951506717351</v>
      </c>
      <c r="C57" s="12">
        <v>4.9504849328264933E-2</v>
      </c>
    </row>
    <row r="58" spans="1:3" x14ac:dyDescent="0.3">
      <c r="A58" s="12">
        <v>34</v>
      </c>
      <c r="B58" s="12">
        <v>0.46162417119743654</v>
      </c>
      <c r="C58" s="12">
        <v>1.6375828802563441E-2</v>
      </c>
    </row>
    <row r="59" spans="1:3" x14ac:dyDescent="0.3">
      <c r="A59" s="12">
        <v>35</v>
      </c>
      <c r="B59" s="12">
        <v>0.46162417119743654</v>
      </c>
      <c r="C59" s="12">
        <v>-8.3241711974365584E-3</v>
      </c>
    </row>
    <row r="60" spans="1:3" x14ac:dyDescent="0.3">
      <c r="A60" s="12">
        <v>36</v>
      </c>
      <c r="B60" s="12">
        <v>0.46559878764330359</v>
      </c>
      <c r="C60" s="12">
        <v>2.4012123566964361E-3</v>
      </c>
    </row>
    <row r="61" spans="1:3" x14ac:dyDescent="0.3">
      <c r="A61" s="12">
        <v>37</v>
      </c>
      <c r="B61" s="12">
        <v>0.46162417119743654</v>
      </c>
      <c r="C61" s="12">
        <v>2.8758288025634848E-3</v>
      </c>
    </row>
    <row r="62" spans="1:3" x14ac:dyDescent="0.3">
      <c r="A62" s="12">
        <v>38</v>
      </c>
      <c r="B62" s="12">
        <v>0.47431236985155062</v>
      </c>
      <c r="C62" s="12">
        <v>-1.6012369851550634E-2</v>
      </c>
    </row>
    <row r="63" spans="1:3" x14ac:dyDescent="0.3">
      <c r="A63" s="12">
        <v>39</v>
      </c>
      <c r="B63" s="12">
        <v>0.46162417119743654</v>
      </c>
      <c r="C63" s="12">
        <v>7.2758288025634443E-3</v>
      </c>
    </row>
    <row r="64" spans="1:3" x14ac:dyDescent="0.3">
      <c r="A64" s="12">
        <v>40</v>
      </c>
      <c r="B64" s="12">
        <v>0.47156071231210417</v>
      </c>
      <c r="C64" s="12">
        <v>6.5392876878958561E-3</v>
      </c>
    </row>
    <row r="65" spans="1:3" x14ac:dyDescent="0.3">
      <c r="A65" s="12">
        <v>41</v>
      </c>
      <c r="B65" s="12">
        <v>0.46162417119743654</v>
      </c>
      <c r="C65" s="12">
        <v>1.1875828802563437E-2</v>
      </c>
    </row>
    <row r="66" spans="1:3" x14ac:dyDescent="0.3">
      <c r="A66" s="12">
        <v>42</v>
      </c>
      <c r="B66" s="12">
        <v>0.46728035613963198</v>
      </c>
      <c r="C66" s="12">
        <v>-1.778035613963197E-2</v>
      </c>
    </row>
    <row r="67" spans="1:3" x14ac:dyDescent="0.3">
      <c r="A67" s="12">
        <v>43</v>
      </c>
      <c r="B67" s="12">
        <v>0.46162417119743654</v>
      </c>
      <c r="C67" s="12">
        <v>1.7375828802563442E-2</v>
      </c>
    </row>
    <row r="68" spans="1:3" x14ac:dyDescent="0.3">
      <c r="A68" s="12">
        <v>44</v>
      </c>
      <c r="B68" s="12">
        <v>0.46162417119743654</v>
      </c>
      <c r="C68" s="12">
        <v>1.8375828802563443E-2</v>
      </c>
    </row>
    <row r="69" spans="1:3" x14ac:dyDescent="0.3">
      <c r="A69" s="12">
        <v>45</v>
      </c>
      <c r="B69" s="12">
        <v>0.46162417119743654</v>
      </c>
      <c r="C69" s="12">
        <v>-5.5324171197436545E-2</v>
      </c>
    </row>
    <row r="70" spans="1:3" x14ac:dyDescent="0.3">
      <c r="A70" s="12">
        <v>46</v>
      </c>
      <c r="B70" s="12">
        <v>0.47241678354659861</v>
      </c>
      <c r="C70" s="12">
        <v>-1.8516783546598581E-2</v>
      </c>
    </row>
    <row r="71" spans="1:3" x14ac:dyDescent="0.3">
      <c r="A71" s="12">
        <v>47</v>
      </c>
      <c r="B71" s="12">
        <v>0.46162417119743654</v>
      </c>
      <c r="C71" s="12">
        <v>8.8758288025634346E-3</v>
      </c>
    </row>
    <row r="72" spans="1:3" x14ac:dyDescent="0.3">
      <c r="A72" s="12">
        <v>48</v>
      </c>
      <c r="B72" s="12">
        <v>0.47614680821118155</v>
      </c>
      <c r="C72" s="12">
        <v>-1.7046808211181541E-2</v>
      </c>
    </row>
    <row r="73" spans="1:3" x14ac:dyDescent="0.3">
      <c r="A73" s="12">
        <v>49</v>
      </c>
      <c r="B73" s="12">
        <v>0.46621026709651392</v>
      </c>
      <c r="C73" s="12">
        <v>4.8897329034860992E-3</v>
      </c>
    </row>
    <row r="74" spans="1:3" x14ac:dyDescent="0.3">
      <c r="A74" s="12">
        <v>50</v>
      </c>
      <c r="B74" s="12">
        <v>0.46162417119743654</v>
      </c>
      <c r="C74" s="12">
        <v>-1.1824171197436562E-2</v>
      </c>
    </row>
    <row r="75" spans="1:3" ht="15" thickBot="1" x14ac:dyDescent="0.35">
      <c r="A75" s="13">
        <v>51</v>
      </c>
      <c r="B75" s="13">
        <v>0.45520363693872823</v>
      </c>
      <c r="C75" s="13">
        <v>-1.920363693872823E-2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6886-4EC1-4EDB-87F7-3B5D2CC031AF}">
  <dimension ref="A1:I76"/>
  <sheetViews>
    <sheetView tabSelected="1" workbookViewId="0">
      <selection activeCell="E18" sqref="E18:E19"/>
    </sheetView>
  </sheetViews>
  <sheetFormatPr defaultRowHeight="14.4" x14ac:dyDescent="0.3"/>
  <sheetData>
    <row r="1" spans="1:9" x14ac:dyDescent="0.3">
      <c r="A1" t="s">
        <v>148</v>
      </c>
    </row>
    <row r="2" spans="1:9" ht="15" thickBot="1" x14ac:dyDescent="0.35"/>
    <row r="3" spans="1:9" x14ac:dyDescent="0.3">
      <c r="A3" s="15" t="s">
        <v>149</v>
      </c>
      <c r="B3" s="15"/>
    </row>
    <row r="4" spans="1:9" x14ac:dyDescent="0.3">
      <c r="A4" s="12" t="s">
        <v>150</v>
      </c>
      <c r="B4" s="12">
        <v>0.43269793791217359</v>
      </c>
    </row>
    <row r="5" spans="1:9" x14ac:dyDescent="0.3">
      <c r="A5" s="12" t="s">
        <v>151</v>
      </c>
      <c r="B5" s="12">
        <v>0.18722750547344724</v>
      </c>
    </row>
    <row r="6" spans="1:9" x14ac:dyDescent="0.3">
      <c r="A6" s="12" t="s">
        <v>152</v>
      </c>
      <c r="B6" s="12">
        <v>0.15336198486817421</v>
      </c>
    </row>
    <row r="7" spans="1:9" x14ac:dyDescent="0.3">
      <c r="A7" s="12" t="s">
        <v>153</v>
      </c>
      <c r="B7" s="12">
        <v>2.1581526037854976E-2</v>
      </c>
    </row>
    <row r="8" spans="1:9" ht="15" thickBot="1" x14ac:dyDescent="0.35">
      <c r="A8" s="13" t="s">
        <v>154</v>
      </c>
      <c r="B8" s="13">
        <v>51</v>
      </c>
    </row>
    <row r="10" spans="1:9" ht="15" thickBot="1" x14ac:dyDescent="0.35">
      <c r="A10" t="s">
        <v>155</v>
      </c>
    </row>
    <row r="11" spans="1:9" x14ac:dyDescent="0.3">
      <c r="A11" s="14"/>
      <c r="B11" s="14" t="s">
        <v>156</v>
      </c>
      <c r="C11" s="14" t="s">
        <v>157</v>
      </c>
      <c r="D11" s="14" t="s">
        <v>158</v>
      </c>
      <c r="E11" s="14" t="s">
        <v>159</v>
      </c>
      <c r="F11" s="14" t="s">
        <v>160</v>
      </c>
    </row>
    <row r="12" spans="1:9" x14ac:dyDescent="0.3">
      <c r="A12" s="12" t="s">
        <v>161</v>
      </c>
      <c r="B12" s="12">
        <v>2</v>
      </c>
      <c r="C12" s="12">
        <v>5.1499876967028568E-3</v>
      </c>
      <c r="D12" s="12">
        <v>2.5749938483514284E-3</v>
      </c>
      <c r="E12" s="12">
        <v>5.5285583132094231</v>
      </c>
      <c r="F12" s="12">
        <v>6.9064671721039998E-3</v>
      </c>
    </row>
    <row r="13" spans="1:9" x14ac:dyDescent="0.3">
      <c r="A13" s="12" t="s">
        <v>162</v>
      </c>
      <c r="B13" s="12">
        <v>48</v>
      </c>
      <c r="C13" s="12">
        <v>2.2356588773885393E-2</v>
      </c>
      <c r="D13" s="12">
        <v>4.6576226612261238E-4</v>
      </c>
      <c r="E13" s="12"/>
      <c r="F13" s="12"/>
    </row>
    <row r="14" spans="1:9" ht="15" thickBot="1" x14ac:dyDescent="0.35">
      <c r="A14" s="13" t="s">
        <v>140</v>
      </c>
      <c r="B14" s="13">
        <v>50</v>
      </c>
      <c r="C14" s="13">
        <v>2.750657647058825E-2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163</v>
      </c>
      <c r="C16" s="14" t="s">
        <v>153</v>
      </c>
      <c r="D16" s="14" t="s">
        <v>164</v>
      </c>
      <c r="E16" s="14" t="s">
        <v>165</v>
      </c>
      <c r="F16" s="14" t="s">
        <v>166</v>
      </c>
      <c r="G16" s="14" t="s">
        <v>167</v>
      </c>
      <c r="H16" s="14" t="s">
        <v>168</v>
      </c>
      <c r="I16" s="14" t="s">
        <v>169</v>
      </c>
    </row>
    <row r="17" spans="1:9" x14ac:dyDescent="0.3">
      <c r="A17" s="12" t="s">
        <v>170</v>
      </c>
      <c r="B17" s="12">
        <v>0.43250143468106311</v>
      </c>
      <c r="C17" s="12">
        <v>1.5099515189546765E-2</v>
      </c>
      <c r="D17" s="12">
        <v>28.64339876160258</v>
      </c>
      <c r="E17" s="12">
        <v>7.7782135356121983E-32</v>
      </c>
      <c r="F17" s="12">
        <v>0.40214182461768533</v>
      </c>
      <c r="G17" s="12">
        <v>0.4628610447444409</v>
      </c>
      <c r="H17" s="12">
        <v>0.40214182461768533</v>
      </c>
      <c r="I17" s="12">
        <v>0.4628610447444409</v>
      </c>
    </row>
    <row r="18" spans="1:9" x14ac:dyDescent="0.3">
      <c r="A18" s="12" t="s">
        <v>5</v>
      </c>
      <c r="B18" s="12">
        <v>2.1275345098178064E-3</v>
      </c>
      <c r="C18" s="12">
        <v>1.7024369951867836E-3</v>
      </c>
      <c r="D18" s="12">
        <v>1.2496994108051458</v>
      </c>
      <c r="E18" s="19">
        <v>0.2174686001949814</v>
      </c>
      <c r="F18" s="12">
        <v>-1.2954444853700967E-3</v>
      </c>
      <c r="G18" s="12">
        <v>5.5505135050057091E-3</v>
      </c>
      <c r="H18" s="12">
        <v>-1.2954444853700967E-3</v>
      </c>
      <c r="I18" s="12">
        <v>5.5505135050057091E-3</v>
      </c>
    </row>
    <row r="19" spans="1:9" ht="15" thickBot="1" x14ac:dyDescent="0.35">
      <c r="A19" s="13" t="s">
        <v>6</v>
      </c>
      <c r="B19" s="13">
        <v>6.3474924163448909E-2</v>
      </c>
      <c r="C19" s="13">
        <v>2.2871926530627543E-2</v>
      </c>
      <c r="D19" s="13">
        <v>2.7752329511224314</v>
      </c>
      <c r="E19" s="17">
        <v>7.8387082435381512E-3</v>
      </c>
      <c r="F19" s="13">
        <v>1.7487833707141374E-2</v>
      </c>
      <c r="G19" s="13">
        <v>0.10946201461975644</v>
      </c>
      <c r="H19" s="13">
        <v>1.7487833707141374E-2</v>
      </c>
      <c r="I19" s="13">
        <v>0.10946201461975644</v>
      </c>
    </row>
    <row r="23" spans="1:9" x14ac:dyDescent="0.3">
      <c r="A23" t="s">
        <v>171</v>
      </c>
    </row>
    <row r="24" spans="1:9" ht="15" thickBot="1" x14ac:dyDescent="0.35"/>
    <row r="25" spans="1:9" x14ac:dyDescent="0.3">
      <c r="A25" s="14" t="s">
        <v>172</v>
      </c>
      <c r="B25" s="14" t="s">
        <v>173</v>
      </c>
      <c r="C25" s="14" t="s">
        <v>174</v>
      </c>
    </row>
    <row r="26" spans="1:9" x14ac:dyDescent="0.3">
      <c r="A26" s="12">
        <v>1</v>
      </c>
      <c r="B26" s="12">
        <v>0.46798708492095886</v>
      </c>
      <c r="C26" s="12">
        <v>1.6712915079041157E-2</v>
      </c>
    </row>
    <row r="27" spans="1:9" x14ac:dyDescent="0.3">
      <c r="A27" s="12">
        <v>2</v>
      </c>
      <c r="B27" s="12">
        <v>0.47559535933963087</v>
      </c>
      <c r="C27" s="12">
        <v>-6.7495359339630856E-2</v>
      </c>
    </row>
    <row r="28" spans="1:9" x14ac:dyDescent="0.3">
      <c r="A28" s="12">
        <v>3</v>
      </c>
      <c r="B28" s="12">
        <v>0.47018661170695192</v>
      </c>
      <c r="C28" s="12">
        <v>1.1133882930480787E-3</v>
      </c>
    </row>
    <row r="29" spans="1:9" x14ac:dyDescent="0.3">
      <c r="A29" s="12">
        <v>4</v>
      </c>
      <c r="B29" s="12">
        <v>0.46658588069020612</v>
      </c>
      <c r="C29" s="12">
        <v>5.3141193097938633E-3</v>
      </c>
    </row>
    <row r="30" spans="1:9" x14ac:dyDescent="0.3">
      <c r="A30" s="12">
        <v>5</v>
      </c>
      <c r="B30" s="12">
        <v>0.48306761289640787</v>
      </c>
      <c r="C30" s="12">
        <v>6.8323871035921302E-3</v>
      </c>
    </row>
    <row r="31" spans="1:9" x14ac:dyDescent="0.3">
      <c r="A31" s="12">
        <v>6</v>
      </c>
      <c r="B31" s="12">
        <v>0.46616184451842596</v>
      </c>
      <c r="C31" s="12">
        <v>-7.5618445184259531E-3</v>
      </c>
    </row>
    <row r="32" spans="1:9" x14ac:dyDescent="0.3">
      <c r="A32" s="12">
        <v>7</v>
      </c>
      <c r="B32" s="12">
        <v>0.4687774357138132</v>
      </c>
      <c r="C32" s="12">
        <v>2.57225642861868E-2</v>
      </c>
    </row>
    <row r="33" spans="1:3" x14ac:dyDescent="0.3">
      <c r="A33" s="12">
        <v>8</v>
      </c>
      <c r="B33" s="12">
        <v>0.4707276703301807</v>
      </c>
      <c r="C33" s="12">
        <v>-1.8527670330180712E-2</v>
      </c>
    </row>
    <row r="34" spans="1:3" x14ac:dyDescent="0.3">
      <c r="A34" s="12">
        <v>9</v>
      </c>
      <c r="B34" s="12">
        <v>0.49835003504470943</v>
      </c>
      <c r="C34" s="12">
        <v>4.364996495529061E-2</v>
      </c>
    </row>
    <row r="35" spans="1:3" x14ac:dyDescent="0.3">
      <c r="A35" s="12">
        <v>10</v>
      </c>
      <c r="B35" s="12">
        <v>0.46594602883511771</v>
      </c>
      <c r="C35" s="12">
        <v>1.9253971164882311E-2</v>
      </c>
    </row>
    <row r="36" spans="1:3" x14ac:dyDescent="0.3">
      <c r="A36" s="12">
        <v>11</v>
      </c>
      <c r="B36" s="12">
        <v>0.46921630262859992</v>
      </c>
      <c r="C36" s="12">
        <v>1.2083697371400082E-2</v>
      </c>
    </row>
    <row r="37" spans="1:3" x14ac:dyDescent="0.3">
      <c r="A37" s="12">
        <v>12</v>
      </c>
      <c r="B37" s="12">
        <v>0.50151118438216447</v>
      </c>
      <c r="C37" s="12">
        <v>-5.9511184382164461E-2</v>
      </c>
    </row>
    <row r="38" spans="1:3" x14ac:dyDescent="0.3">
      <c r="A38" s="12">
        <v>13</v>
      </c>
      <c r="B38" s="12">
        <v>0.45365148941962991</v>
      </c>
      <c r="C38" s="12">
        <v>-3.3514894196299272E-3</v>
      </c>
    </row>
    <row r="39" spans="1:3" x14ac:dyDescent="0.3">
      <c r="A39" s="12">
        <v>14</v>
      </c>
      <c r="B39" s="12">
        <v>0.46791821012719925</v>
      </c>
      <c r="C39" s="12">
        <v>1.3081789872800731E-2</v>
      </c>
    </row>
    <row r="40" spans="1:3" x14ac:dyDescent="0.3">
      <c r="A40" s="12">
        <v>15</v>
      </c>
      <c r="B40" s="12">
        <v>0.45817152618426227</v>
      </c>
      <c r="C40" s="12">
        <v>-5.4715261842622764E-3</v>
      </c>
    </row>
    <row r="41" spans="1:3" x14ac:dyDescent="0.3">
      <c r="A41" s="12">
        <v>16</v>
      </c>
      <c r="B41" s="12">
        <v>0.45390905773499618</v>
      </c>
      <c r="C41" s="12">
        <v>-8.8090577349961841E-3</v>
      </c>
    </row>
    <row r="42" spans="1:3" x14ac:dyDescent="0.3">
      <c r="A42" s="12">
        <v>17</v>
      </c>
      <c r="B42" s="12">
        <v>0.4575069520161103</v>
      </c>
      <c r="C42" s="12">
        <v>-2.5069520161102865E-3</v>
      </c>
    </row>
    <row r="43" spans="1:3" x14ac:dyDescent="0.3">
      <c r="A43" s="12">
        <v>18</v>
      </c>
      <c r="B43" s="12">
        <v>0.45598565720731671</v>
      </c>
      <c r="C43" s="12">
        <v>2.5314342792683298E-2</v>
      </c>
    </row>
    <row r="44" spans="1:3" x14ac:dyDescent="0.3">
      <c r="A44" s="12">
        <v>19</v>
      </c>
      <c r="B44" s="12">
        <v>0.47179808484821439</v>
      </c>
      <c r="C44" s="12">
        <v>2.7201915151785605E-2</v>
      </c>
    </row>
    <row r="45" spans="1:3" x14ac:dyDescent="0.3">
      <c r="A45" s="12">
        <v>20</v>
      </c>
      <c r="B45" s="12">
        <v>0.45930387554223651</v>
      </c>
      <c r="C45" s="12">
        <v>-7.4038755422364821E-3</v>
      </c>
    </row>
    <row r="46" spans="1:3" x14ac:dyDescent="0.3">
      <c r="A46" s="12">
        <v>21</v>
      </c>
      <c r="B46" s="12">
        <v>0.48152249862047497</v>
      </c>
      <c r="C46" s="12">
        <v>-3.1622498620474948E-2</v>
      </c>
    </row>
    <row r="47" spans="1:3" x14ac:dyDescent="0.3">
      <c r="A47" s="12">
        <v>22</v>
      </c>
      <c r="B47" s="12">
        <v>0.47141009613590584</v>
      </c>
      <c r="C47" s="12">
        <v>7.1899038640941826E-3</v>
      </c>
    </row>
    <row r="48" spans="1:3" x14ac:dyDescent="0.3">
      <c r="A48" s="12">
        <v>23</v>
      </c>
      <c r="B48" s="12">
        <v>0.46611543066883976</v>
      </c>
      <c r="C48" s="12">
        <v>3.3845693311602143E-3</v>
      </c>
    </row>
    <row r="49" spans="1:3" x14ac:dyDescent="0.3">
      <c r="A49" s="12">
        <v>24</v>
      </c>
      <c r="B49" s="12">
        <v>0.46379627086311537</v>
      </c>
      <c r="C49" s="12">
        <v>-1.4196270863115368E-2</v>
      </c>
    </row>
    <row r="50" spans="1:3" x14ac:dyDescent="0.3">
      <c r="A50" s="12">
        <v>25</v>
      </c>
      <c r="B50" s="12">
        <v>0.47408679131673448</v>
      </c>
      <c r="C50" s="12">
        <v>8.7132086832655276E-3</v>
      </c>
    </row>
    <row r="51" spans="1:3" x14ac:dyDescent="0.3">
      <c r="A51" s="12">
        <v>26</v>
      </c>
      <c r="B51" s="12">
        <v>0.4619855967350347</v>
      </c>
      <c r="C51" s="12">
        <v>2.6144032649653148E-3</v>
      </c>
    </row>
    <row r="52" spans="1:3" x14ac:dyDescent="0.3">
      <c r="A52" s="12">
        <v>27</v>
      </c>
      <c r="B52" s="12">
        <v>0.45756236857407884</v>
      </c>
      <c r="C52" s="12">
        <v>9.1376314259211666E-3</v>
      </c>
    </row>
    <row r="53" spans="1:3" x14ac:dyDescent="0.3">
      <c r="A53" s="12">
        <v>28</v>
      </c>
      <c r="B53" s="12">
        <v>0.45936807108589606</v>
      </c>
      <c r="C53" s="12">
        <v>-1.166807108589607E-2</v>
      </c>
    </row>
    <row r="54" spans="1:3" x14ac:dyDescent="0.3">
      <c r="A54" s="12">
        <v>29</v>
      </c>
      <c r="B54" s="12">
        <v>0.47096345182113436</v>
      </c>
      <c r="C54" s="12">
        <v>-1.3263451821134364E-2</v>
      </c>
    </row>
    <row r="55" spans="1:3" x14ac:dyDescent="0.3">
      <c r="A55" s="12">
        <v>30</v>
      </c>
      <c r="B55" s="12">
        <v>0.45210044138145905</v>
      </c>
      <c r="C55" s="12">
        <v>-2.1700441381459046E-2</v>
      </c>
    </row>
    <row r="56" spans="1:3" x14ac:dyDescent="0.3">
      <c r="A56" s="12">
        <v>31</v>
      </c>
      <c r="B56" s="12">
        <v>0.47169476471460953</v>
      </c>
      <c r="C56" s="12">
        <v>9.6052352853904788E-3</v>
      </c>
    </row>
    <row r="57" spans="1:3" x14ac:dyDescent="0.3">
      <c r="A57" s="12">
        <v>32</v>
      </c>
      <c r="B57" s="12">
        <v>0.46480705343218687</v>
      </c>
      <c r="C57" s="12">
        <v>1.2092946567813123E-2</v>
      </c>
    </row>
    <row r="58" spans="1:3" x14ac:dyDescent="0.3">
      <c r="A58" s="12">
        <v>33</v>
      </c>
      <c r="B58" s="12">
        <v>0.47907087555698225</v>
      </c>
      <c r="C58" s="12">
        <v>4.3829124443017786E-2</v>
      </c>
    </row>
    <row r="59" spans="1:3" x14ac:dyDescent="0.3">
      <c r="A59" s="12">
        <v>34</v>
      </c>
      <c r="B59" s="12">
        <v>0.46759572915880177</v>
      </c>
      <c r="C59" s="12">
        <v>1.0404270841198215E-2</v>
      </c>
    </row>
    <row r="60" spans="1:3" x14ac:dyDescent="0.3">
      <c r="A60" s="12">
        <v>35</v>
      </c>
      <c r="B60" s="12">
        <v>0.45571283379946842</v>
      </c>
      <c r="C60" s="12">
        <v>-2.412833799468439E-3</v>
      </c>
    </row>
    <row r="61" spans="1:3" x14ac:dyDescent="0.3">
      <c r="A61" s="12">
        <v>36</v>
      </c>
      <c r="B61" s="12">
        <v>0.46220602699004809</v>
      </c>
      <c r="C61" s="12">
        <v>5.793973009951936E-3</v>
      </c>
    </row>
    <row r="62" spans="1:3" x14ac:dyDescent="0.3">
      <c r="A62" s="12">
        <v>37</v>
      </c>
      <c r="B62" s="12">
        <v>0.46531996852960561</v>
      </c>
      <c r="C62" s="12">
        <v>-8.1996852960558586E-4</v>
      </c>
    </row>
    <row r="63" spans="1:3" x14ac:dyDescent="0.3">
      <c r="A63" s="12">
        <v>38</v>
      </c>
      <c r="B63" s="12">
        <v>0.46634882255657906</v>
      </c>
      <c r="C63" s="12">
        <v>-8.0488225565790716E-3</v>
      </c>
    </row>
    <row r="64" spans="1:3" x14ac:dyDescent="0.3">
      <c r="A64" s="12">
        <v>39</v>
      </c>
      <c r="B64" s="12">
        <v>0.45989763780025128</v>
      </c>
      <c r="C64" s="12">
        <v>9.0023621997487036E-3</v>
      </c>
    </row>
    <row r="65" spans="1:3" x14ac:dyDescent="0.3">
      <c r="A65" s="12">
        <v>40</v>
      </c>
      <c r="B65" s="12">
        <v>0.46694109715761528</v>
      </c>
      <c r="C65" s="12">
        <v>1.1158902842384744E-2</v>
      </c>
    </row>
    <row r="66" spans="1:3" x14ac:dyDescent="0.3">
      <c r="A66" s="12">
        <v>41</v>
      </c>
      <c r="B66" s="12">
        <v>0.46869130792082064</v>
      </c>
      <c r="C66" s="12">
        <v>4.8086920791793331E-3</v>
      </c>
    </row>
    <row r="67" spans="1:3" x14ac:dyDescent="0.3">
      <c r="A67" s="12">
        <v>42</v>
      </c>
      <c r="B67" s="12">
        <v>0.46158338751306732</v>
      </c>
      <c r="C67" s="12">
        <v>-1.2083387513067312E-2</v>
      </c>
    </row>
    <row r="68" spans="1:3" x14ac:dyDescent="0.3">
      <c r="A68" s="12">
        <v>43</v>
      </c>
      <c r="B68" s="12">
        <v>0.46202688738429842</v>
      </c>
      <c r="C68" s="12">
        <v>1.6973112615701558E-2</v>
      </c>
    </row>
    <row r="69" spans="1:3" x14ac:dyDescent="0.3">
      <c r="A69" s="12">
        <v>44</v>
      </c>
      <c r="B69" s="12">
        <v>0.46403828620983972</v>
      </c>
      <c r="C69" s="12">
        <v>1.5961713790160259E-2</v>
      </c>
    </row>
    <row r="70" spans="1:3" x14ac:dyDescent="0.3">
      <c r="A70" s="12">
        <v>45</v>
      </c>
      <c r="B70" s="12">
        <v>0.45627642066615309</v>
      </c>
      <c r="C70" s="12">
        <v>-4.9976420666153099E-2</v>
      </c>
    </row>
    <row r="71" spans="1:3" x14ac:dyDescent="0.3">
      <c r="A71" s="12">
        <v>46</v>
      </c>
      <c r="B71" s="12">
        <v>0.45890522660284055</v>
      </c>
      <c r="C71" s="12">
        <v>-5.005226602840529E-3</v>
      </c>
    </row>
    <row r="72" spans="1:3" x14ac:dyDescent="0.3">
      <c r="A72" s="12">
        <v>47</v>
      </c>
      <c r="B72" s="12">
        <v>0.46800008567621593</v>
      </c>
      <c r="C72" s="12">
        <v>2.4999143237840471E-3</v>
      </c>
    </row>
    <row r="73" spans="1:3" x14ac:dyDescent="0.3">
      <c r="A73" s="12">
        <v>48</v>
      </c>
      <c r="B73" s="12">
        <v>0.47280847192265651</v>
      </c>
      <c r="C73" s="12">
        <v>-1.3708471922656507E-2</v>
      </c>
    </row>
    <row r="74" spans="1:3" x14ac:dyDescent="0.3">
      <c r="A74" s="12">
        <v>49</v>
      </c>
      <c r="B74" s="12">
        <v>0.45534196680900274</v>
      </c>
      <c r="C74" s="12">
        <v>1.5758033190997278E-2</v>
      </c>
    </row>
    <row r="75" spans="1:3" x14ac:dyDescent="0.3">
      <c r="A75" s="12">
        <v>50</v>
      </c>
      <c r="B75" s="12">
        <v>0.45687631498167175</v>
      </c>
      <c r="C75" s="12">
        <v>-7.0763149816717719E-3</v>
      </c>
    </row>
    <row r="76" spans="1:3" ht="15" thickBot="1" x14ac:dyDescent="0.35">
      <c r="A76" s="13">
        <v>51</v>
      </c>
      <c r="B76" s="13">
        <v>0.44898791332748933</v>
      </c>
      <c r="C76" s="13">
        <v>-1.2987913327489331E-2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9B78-F67F-4AC4-A67E-6B63BA0B21B4}">
  <dimension ref="A1:I75"/>
  <sheetViews>
    <sheetView workbookViewId="0">
      <selection activeCell="E18" sqref="E18"/>
    </sheetView>
  </sheetViews>
  <sheetFormatPr defaultRowHeight="14.4" x14ac:dyDescent="0.3"/>
  <sheetData>
    <row r="1" spans="1:9" x14ac:dyDescent="0.3">
      <c r="A1" t="s">
        <v>148</v>
      </c>
    </row>
    <row r="2" spans="1:9" ht="15" thickBot="1" x14ac:dyDescent="0.35"/>
    <row r="3" spans="1:9" x14ac:dyDescent="0.3">
      <c r="A3" s="15" t="s">
        <v>149</v>
      </c>
      <c r="B3" s="15"/>
    </row>
    <row r="4" spans="1:9" x14ac:dyDescent="0.3">
      <c r="A4" s="12" t="s">
        <v>150</v>
      </c>
      <c r="B4" s="12">
        <v>0.19681054395010036</v>
      </c>
    </row>
    <row r="5" spans="1:9" x14ac:dyDescent="0.3">
      <c r="A5" s="12" t="s">
        <v>151</v>
      </c>
      <c r="B5" s="12">
        <v>3.8734390209934383E-2</v>
      </c>
    </row>
    <row r="6" spans="1:9" x14ac:dyDescent="0.3">
      <c r="A6" s="12" t="s">
        <v>152</v>
      </c>
      <c r="B6" s="12">
        <v>1.9116724704014678E-2</v>
      </c>
    </row>
    <row r="7" spans="1:9" x14ac:dyDescent="0.3">
      <c r="A7" s="12" t="s">
        <v>153</v>
      </c>
      <c r="B7" s="12">
        <v>1.8109775321974464</v>
      </c>
    </row>
    <row r="8" spans="1:9" ht="15" thickBot="1" x14ac:dyDescent="0.35">
      <c r="A8" s="13" t="s">
        <v>154</v>
      </c>
      <c r="B8" s="13">
        <v>51</v>
      </c>
    </row>
    <row r="10" spans="1:9" ht="15" thickBot="1" x14ac:dyDescent="0.35">
      <c r="A10" t="s">
        <v>155</v>
      </c>
    </row>
    <row r="11" spans="1:9" x14ac:dyDescent="0.3">
      <c r="A11" s="14"/>
      <c r="B11" s="14" t="s">
        <v>156</v>
      </c>
      <c r="C11" s="14" t="s">
        <v>157</v>
      </c>
      <c r="D11" s="14" t="s">
        <v>158</v>
      </c>
      <c r="E11" s="14" t="s">
        <v>159</v>
      </c>
      <c r="F11" s="14" t="s">
        <v>160</v>
      </c>
    </row>
    <row r="12" spans="1:9" x14ac:dyDescent="0.3">
      <c r="A12" s="12" t="s">
        <v>161</v>
      </c>
      <c r="B12" s="12">
        <v>1</v>
      </c>
      <c r="C12" s="12">
        <v>6.4755330257301864</v>
      </c>
      <c r="D12" s="12">
        <v>6.4755330257301864</v>
      </c>
      <c r="E12" s="12">
        <v>1.9744648107210379</v>
      </c>
      <c r="F12" s="12">
        <v>0.16628325362736551</v>
      </c>
    </row>
    <row r="13" spans="1:9" x14ac:dyDescent="0.3">
      <c r="A13" s="12" t="s">
        <v>162</v>
      </c>
      <c r="B13" s="12">
        <v>49</v>
      </c>
      <c r="C13" s="12">
        <v>160.70234148407368</v>
      </c>
      <c r="D13" s="12">
        <v>3.2796396221239528</v>
      </c>
      <c r="E13" s="12"/>
      <c r="F13" s="12"/>
    </row>
    <row r="14" spans="1:9" ht="15" thickBot="1" x14ac:dyDescent="0.35">
      <c r="A14" s="13" t="s">
        <v>140</v>
      </c>
      <c r="B14" s="13">
        <v>50</v>
      </c>
      <c r="C14" s="13">
        <v>167.17787450980387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163</v>
      </c>
      <c r="C16" s="14" t="s">
        <v>153</v>
      </c>
      <c r="D16" s="14" t="s">
        <v>164</v>
      </c>
      <c r="E16" s="14" t="s">
        <v>165</v>
      </c>
      <c r="F16" s="14" t="s">
        <v>166</v>
      </c>
      <c r="G16" s="14" t="s">
        <v>167</v>
      </c>
      <c r="H16" s="14" t="s">
        <v>168</v>
      </c>
      <c r="I16" s="14" t="s">
        <v>169</v>
      </c>
    </row>
    <row r="17" spans="1:9" x14ac:dyDescent="0.3">
      <c r="A17" s="12" t="s">
        <v>170</v>
      </c>
      <c r="B17" s="12">
        <v>8.1069647458844489</v>
      </c>
      <c r="C17" s="12">
        <v>0.51393938051007415</v>
      </c>
      <c r="D17" s="12">
        <v>15.77416530688591</v>
      </c>
      <c r="E17" s="12">
        <v>7.7585293699542261E-21</v>
      </c>
      <c r="F17" s="12">
        <v>7.0741648934258627</v>
      </c>
      <c r="G17" s="12">
        <v>9.1397645983430351</v>
      </c>
      <c r="H17" s="12">
        <v>7.0741648934258627</v>
      </c>
      <c r="I17" s="12">
        <v>9.1397645983430351</v>
      </c>
    </row>
    <row r="18" spans="1:9" ht="15" thickBot="1" x14ac:dyDescent="0.35">
      <c r="A18" s="13" t="s">
        <v>6</v>
      </c>
      <c r="B18" s="13">
        <v>2.6441133001727835</v>
      </c>
      <c r="C18" s="13">
        <v>1.8817215633692439</v>
      </c>
      <c r="D18" s="13">
        <v>1.4051565075538957</v>
      </c>
      <c r="E18" s="17">
        <v>0.16628325362736363</v>
      </c>
      <c r="F18" s="13">
        <v>-1.1373477567461667</v>
      </c>
      <c r="G18" s="13">
        <v>6.4255743570917332</v>
      </c>
      <c r="H18" s="13">
        <v>-1.1373477567461667</v>
      </c>
      <c r="I18" s="13">
        <v>6.4255743570917332</v>
      </c>
    </row>
    <row r="22" spans="1:9" x14ac:dyDescent="0.3">
      <c r="A22" t="s">
        <v>171</v>
      </c>
    </row>
    <row r="23" spans="1:9" ht="15" thickBot="1" x14ac:dyDescent="0.35"/>
    <row r="24" spans="1:9" x14ac:dyDescent="0.3">
      <c r="A24" s="14" t="s">
        <v>172</v>
      </c>
      <c r="B24" s="14" t="s">
        <v>175</v>
      </c>
      <c r="C24" s="14" t="s">
        <v>174</v>
      </c>
    </row>
    <row r="25" spans="1:9" x14ac:dyDescent="0.3">
      <c r="A25" s="12">
        <v>1</v>
      </c>
      <c r="B25" s="12">
        <v>8.9426273927054574</v>
      </c>
      <c r="C25" s="12">
        <v>-1.6926273927054574</v>
      </c>
    </row>
    <row r="26" spans="1:9" x14ac:dyDescent="0.3">
      <c r="A26" s="12">
        <v>2</v>
      </c>
      <c r="B26" s="12">
        <v>9.0255888455162143</v>
      </c>
      <c r="C26" s="12">
        <v>0.86441115448378625</v>
      </c>
    </row>
    <row r="27" spans="1:9" x14ac:dyDescent="0.3">
      <c r="A27" s="12">
        <v>3</v>
      </c>
      <c r="B27" s="12">
        <v>8.7019085454616043</v>
      </c>
      <c r="C27" s="12">
        <v>2.2980914545383957</v>
      </c>
    </row>
    <row r="28" spans="1:9" x14ac:dyDescent="0.3">
      <c r="A28" s="12">
        <v>4</v>
      </c>
      <c r="B28" s="12">
        <v>8.707009508511506</v>
      </c>
      <c r="C28" s="12">
        <v>0.54299049148849399</v>
      </c>
    </row>
    <row r="29" spans="1:9" x14ac:dyDescent="0.3">
      <c r="A29" s="12">
        <v>5</v>
      </c>
      <c r="B29" s="12">
        <v>9.1498552684443624</v>
      </c>
      <c r="C29" s="12">
        <v>2.8501447315556376</v>
      </c>
    </row>
    <row r="30" spans="1:9" x14ac:dyDescent="0.3">
      <c r="A30" s="12">
        <v>6</v>
      </c>
      <c r="B30" s="12">
        <v>8.5253902615826469</v>
      </c>
      <c r="C30" s="12">
        <v>2.5746097384173527</v>
      </c>
    </row>
    <row r="31" spans="1:9" x14ac:dyDescent="0.3">
      <c r="A31" s="12">
        <v>7</v>
      </c>
      <c r="B31" s="12">
        <v>8.7229700448877789</v>
      </c>
      <c r="C31" s="12">
        <v>1.3770299551122207</v>
      </c>
    </row>
    <row r="32" spans="1:9" x14ac:dyDescent="0.3">
      <c r="A32" s="12">
        <v>8</v>
      </c>
      <c r="B32" s="12">
        <v>8.9238523389987829</v>
      </c>
      <c r="C32" s="12">
        <v>-0.17385233899878294</v>
      </c>
    </row>
    <row r="33" spans="1:3" x14ac:dyDescent="0.3">
      <c r="A33" s="12">
        <v>9</v>
      </c>
      <c r="B33" s="12">
        <v>9.6756794932634698</v>
      </c>
      <c r="C33" s="12">
        <v>3.5743205067365302</v>
      </c>
    </row>
    <row r="34" spans="1:3" x14ac:dyDescent="0.3">
      <c r="A34" s="12">
        <v>10</v>
      </c>
      <c r="B34" s="12">
        <v>8.7503692863819325</v>
      </c>
      <c r="C34" s="12">
        <v>-0.2903692863819316</v>
      </c>
    </row>
    <row r="35" spans="1:3" x14ac:dyDescent="0.3">
      <c r="A35" s="12">
        <v>11</v>
      </c>
      <c r="B35" s="12">
        <v>9.1799434652408554</v>
      </c>
      <c r="C35" s="12">
        <v>-4.029943465240855</v>
      </c>
    </row>
    <row r="36" spans="1:3" x14ac:dyDescent="0.3">
      <c r="A36" s="12">
        <v>12</v>
      </c>
      <c r="B36" s="12">
        <v>10.086528038208554</v>
      </c>
      <c r="C36" s="12">
        <v>1.3471961791445608E-2</v>
      </c>
    </row>
    <row r="37" spans="1:3" x14ac:dyDescent="0.3">
      <c r="A37" s="12">
        <v>13</v>
      </c>
      <c r="B37" s="12">
        <v>8.3454634066035567</v>
      </c>
      <c r="C37" s="12">
        <v>-1.0954634066035567</v>
      </c>
    </row>
    <row r="38" spans="1:3" x14ac:dyDescent="0.3">
      <c r="A38" s="12">
        <v>14</v>
      </c>
      <c r="B38" s="12">
        <v>8.8511337024214392</v>
      </c>
      <c r="C38" s="12">
        <v>-0.60113370242143915</v>
      </c>
    </row>
    <row r="39" spans="1:3" x14ac:dyDescent="0.3">
      <c r="A39" s="12">
        <v>15</v>
      </c>
      <c r="B39" s="12">
        <v>8.5337501904657813</v>
      </c>
      <c r="C39" s="12">
        <v>-1.2837501904657813</v>
      </c>
    </row>
    <row r="40" spans="1:3" x14ac:dyDescent="0.3">
      <c r="A40" s="12">
        <v>16</v>
      </c>
      <c r="B40" s="12">
        <v>8.356192679892791</v>
      </c>
      <c r="C40" s="12">
        <v>-1.106192679892791</v>
      </c>
    </row>
    <row r="41" spans="1:3" x14ac:dyDescent="0.3">
      <c r="A41" s="12">
        <v>17</v>
      </c>
      <c r="B41" s="12">
        <v>8.5060666694514513</v>
      </c>
      <c r="C41" s="12">
        <v>-1.2560666694514513</v>
      </c>
    </row>
    <row r="42" spans="1:3" x14ac:dyDescent="0.3">
      <c r="A42" s="12">
        <v>18</v>
      </c>
      <c r="B42" s="12">
        <v>8.4426955683366689</v>
      </c>
      <c r="C42" s="12">
        <v>-1.1926955683366689</v>
      </c>
    </row>
    <row r="43" spans="1:3" x14ac:dyDescent="0.3">
      <c r="A43" s="12">
        <v>19</v>
      </c>
      <c r="B43" s="12">
        <v>9.1013785173017805</v>
      </c>
      <c r="C43" s="12">
        <v>-1.8513785173017805</v>
      </c>
    </row>
    <row r="44" spans="1:3" x14ac:dyDescent="0.3">
      <c r="A44" s="12">
        <v>20</v>
      </c>
      <c r="B44" s="12">
        <v>8.2485769690220838</v>
      </c>
      <c r="C44" s="12">
        <v>2.7514230309779162</v>
      </c>
    </row>
    <row r="45" spans="1:3" x14ac:dyDescent="0.3">
      <c r="A45" s="12">
        <v>21</v>
      </c>
      <c r="B45" s="12">
        <v>9.2538787586385318</v>
      </c>
      <c r="C45" s="12">
        <v>0.84612124136146782</v>
      </c>
    </row>
    <row r="46" spans="1:3" x14ac:dyDescent="0.3">
      <c r="A46" s="12">
        <v>22</v>
      </c>
      <c r="B46" s="12">
        <v>8.664249408812946</v>
      </c>
      <c r="C46" s="12">
        <v>3.335750591187054</v>
      </c>
    </row>
    <row r="47" spans="1:3" x14ac:dyDescent="0.3">
      <c r="A47" s="12">
        <v>23</v>
      </c>
      <c r="B47" s="12">
        <v>8.6696875006701379</v>
      </c>
      <c r="C47" s="12">
        <v>0.78031249932986135</v>
      </c>
    </row>
    <row r="48" spans="1:3" x14ac:dyDescent="0.3">
      <c r="A48" s="12">
        <v>24</v>
      </c>
      <c r="B48" s="12">
        <v>8.5367444095315523</v>
      </c>
      <c r="C48" s="12">
        <v>1.3232555904684471</v>
      </c>
    </row>
    <row r="49" spans="1:3" x14ac:dyDescent="0.3">
      <c r="A49" s="12">
        <v>25</v>
      </c>
      <c r="B49" s="12">
        <v>9.1967169409920935</v>
      </c>
      <c r="C49" s="12">
        <v>-1.9467169409920935</v>
      </c>
    </row>
    <row r="50" spans="1:3" x14ac:dyDescent="0.3">
      <c r="A50" s="12">
        <v>26</v>
      </c>
      <c r="B50" s="12">
        <v>8.5729859612372561</v>
      </c>
      <c r="C50" s="12">
        <v>2.7014038762743553E-2</v>
      </c>
    </row>
    <row r="51" spans="1:3" x14ac:dyDescent="0.3">
      <c r="A51" s="12">
        <v>27</v>
      </c>
      <c r="B51" s="12">
        <v>8.3975943033911431</v>
      </c>
      <c r="C51" s="12">
        <v>0.1024056966088569</v>
      </c>
    </row>
    <row r="52" spans="1:3" x14ac:dyDescent="0.3">
      <c r="A52" s="12">
        <v>28</v>
      </c>
      <c r="B52" s="12">
        <v>8.4285003801846621</v>
      </c>
      <c r="C52" s="12">
        <v>0.57149961981533792</v>
      </c>
    </row>
    <row r="53" spans="1:3" x14ac:dyDescent="0.3">
      <c r="A53" s="12">
        <v>29</v>
      </c>
      <c r="B53" s="12">
        <v>8.9779863796210293</v>
      </c>
      <c r="C53" s="12">
        <v>-0.7279863796210293</v>
      </c>
    </row>
    <row r="54" spans="1:3" x14ac:dyDescent="0.3">
      <c r="A54" s="12">
        <v>30</v>
      </c>
      <c r="B54" s="12">
        <v>8.2808529040943455</v>
      </c>
      <c r="C54" s="12">
        <v>-1.0308529040943455</v>
      </c>
    </row>
    <row r="55" spans="1:3" x14ac:dyDescent="0.3">
      <c r="A55" s="12">
        <v>31</v>
      </c>
      <c r="B55" s="12">
        <v>8.9552751870175715</v>
      </c>
      <c r="C55" s="12">
        <v>-0.10527518701757188</v>
      </c>
    </row>
    <row r="56" spans="1:3" x14ac:dyDescent="0.3">
      <c r="A56" s="12">
        <v>32</v>
      </c>
      <c r="B56" s="12">
        <v>8.7880037478996194</v>
      </c>
      <c r="C56" s="12">
        <v>-1.2880037478996194</v>
      </c>
    </row>
    <row r="57" spans="1:3" x14ac:dyDescent="0.3">
      <c r="A57" s="12">
        <v>33</v>
      </c>
      <c r="B57" s="12">
        <v>9.0631292366383249</v>
      </c>
      <c r="C57" s="12">
        <v>2.0368707633616747</v>
      </c>
    </row>
    <row r="58" spans="1:3" x14ac:dyDescent="0.3">
      <c r="A58" s="12">
        <v>34</v>
      </c>
      <c r="B58" s="12">
        <v>8.9263250656139856</v>
      </c>
      <c r="C58" s="12">
        <v>-1.6763250656139856</v>
      </c>
    </row>
    <row r="59" spans="1:3" x14ac:dyDescent="0.3">
      <c r="A59" s="12">
        <v>35</v>
      </c>
      <c r="B59" s="12">
        <v>8.4313308284681732</v>
      </c>
      <c r="C59" s="12">
        <v>-1.1813308284681732</v>
      </c>
    </row>
    <row r="60" spans="1:3" x14ac:dyDescent="0.3">
      <c r="A60" s="12">
        <v>36</v>
      </c>
      <c r="B60" s="12">
        <v>8.5865994423895238</v>
      </c>
      <c r="C60" s="12">
        <v>-3.6599442389523063E-2</v>
      </c>
    </row>
    <row r="61" spans="1:3" x14ac:dyDescent="0.3">
      <c r="A61" s="12">
        <v>37</v>
      </c>
      <c r="B61" s="12">
        <v>8.8315259141857414</v>
      </c>
      <c r="C61" s="12">
        <v>-1.5815259141857414</v>
      </c>
    </row>
    <row r="62" spans="1:3" x14ac:dyDescent="0.3">
      <c r="A62" s="12">
        <v>38</v>
      </c>
      <c r="B62" s="12">
        <v>8.5065916322593171</v>
      </c>
      <c r="C62" s="12">
        <v>2.8934083677406832</v>
      </c>
    </row>
    <row r="63" spans="1:3" x14ac:dyDescent="0.3">
      <c r="A63" s="12">
        <v>39</v>
      </c>
      <c r="B63" s="12">
        <v>8.6056531465003054</v>
      </c>
      <c r="C63" s="12">
        <v>-1.3556531465003054</v>
      </c>
    </row>
    <row r="64" spans="1:3" x14ac:dyDescent="0.3">
      <c r="A64" s="12">
        <v>40</v>
      </c>
      <c r="B64" s="12">
        <v>8.6110256162601839</v>
      </c>
      <c r="C64" s="12">
        <v>1.8889743837398161</v>
      </c>
    </row>
    <row r="65" spans="1:3" x14ac:dyDescent="0.3">
      <c r="A65" s="12">
        <v>41</v>
      </c>
      <c r="B65" s="12">
        <v>8.9719625266148295</v>
      </c>
      <c r="C65" s="12">
        <v>-1.7219625266148295</v>
      </c>
    </row>
    <row r="66" spans="1:3" x14ac:dyDescent="0.3">
      <c r="A66" s="12">
        <v>42</v>
      </c>
      <c r="B66" s="12">
        <v>8.5119192021771308</v>
      </c>
      <c r="C66" s="12">
        <v>0.58808079782286882</v>
      </c>
    </row>
    <row r="67" spans="1:3" x14ac:dyDescent="0.3">
      <c r="A67" s="12">
        <v>43</v>
      </c>
      <c r="B67" s="12">
        <v>8.694349229540423</v>
      </c>
      <c r="C67" s="12">
        <v>-1.444349229540423</v>
      </c>
    </row>
    <row r="68" spans="1:3" x14ac:dyDescent="0.3">
      <c r="A68" s="12">
        <v>44</v>
      </c>
      <c r="B68" s="12">
        <v>8.7781361179322985</v>
      </c>
      <c r="C68" s="12">
        <v>-1.5281361179322985</v>
      </c>
    </row>
    <row r="69" spans="1:3" x14ac:dyDescent="0.3">
      <c r="A69" s="12">
        <v>45</v>
      </c>
      <c r="B69" s="12">
        <v>8.454807619494602</v>
      </c>
      <c r="C69" s="12">
        <v>-1.204807619494602</v>
      </c>
    </row>
    <row r="70" spans="1:3" x14ac:dyDescent="0.3">
      <c r="A70" s="12">
        <v>46</v>
      </c>
      <c r="B70" s="12">
        <v>8.2514682578946417</v>
      </c>
      <c r="C70" s="12">
        <v>2.5285317421053577</v>
      </c>
    </row>
    <row r="71" spans="1:3" x14ac:dyDescent="0.3">
      <c r="A71" s="12">
        <v>47</v>
      </c>
      <c r="B71" s="12">
        <v>8.9431689525472464</v>
      </c>
      <c r="C71" s="12">
        <v>-1.6931689525472464</v>
      </c>
    </row>
    <row r="72" spans="1:3" x14ac:dyDescent="0.3">
      <c r="A72" s="12">
        <v>48</v>
      </c>
      <c r="B72" s="12">
        <v>8.7225001915451337</v>
      </c>
      <c r="C72" s="12">
        <v>3.2774998084548663</v>
      </c>
    </row>
    <row r="73" spans="1:3" x14ac:dyDescent="0.3">
      <c r="A73" s="12">
        <v>49</v>
      </c>
      <c r="B73" s="12">
        <v>8.2829450224637338</v>
      </c>
      <c r="C73" s="12">
        <v>0.46705497753626624</v>
      </c>
    </row>
    <row r="74" spans="1:3" x14ac:dyDescent="0.3">
      <c r="A74" s="12">
        <v>50</v>
      </c>
      <c r="B74" s="12">
        <v>8.4797968346731256</v>
      </c>
      <c r="C74" s="12">
        <v>-1.2297968346731256</v>
      </c>
    </row>
    <row r="75" spans="1:3" ht="15" thickBot="1" x14ac:dyDescent="0.35">
      <c r="A75" s="13">
        <v>51</v>
      </c>
      <c r="B75" s="13">
        <v>8.3373090880116418</v>
      </c>
      <c r="C75" s="13">
        <v>-3.1873090880116415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D m r C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A 5 q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a s J O o t J j v g U C A A A 9 B Q A A E w A c A E Z v c m 1 1 b G F z L 1 N l Y 3 R p b 2 4 x L m 0 g o h g A K K A U A A A A A A A A A A A A A A A A A A A A A A A A A A A A t V R R a 9 s w E H 4 P 5 D 8 c 7 h 4 S S O 1 k H S 1 s 7 K H L Y B T W b t Q J Z Y R g Z P s c a 5 E l T z o 3 N S H / f Z K d b m k d x s Y 2 v 8 j + 9 E n 3 3 X d 3 N p g Q V x L C d p 2 8 6 f f 6 P Z M z j S m c e C E x w g W m n J Y e v A W B 1 O + B f U J V 6 Q Q t c o e x / 5 m t c O B e p k o S S j I D L y c q z e s g Q O l v + J q X 9 g b m K 7 0 K 3 F d w z S U v q i L a 2 I M R l x H l G M 0 l J 0 y j J q D x h s N R G + g 9 I 3 Z m 4 7 Q B t 2 e 7 h U O W + 9 0 T b 5 o z u b J S Z 3 W J T u G M x Q L 9 m W b S Z E o X U y W q Q r p N M 2 i u G m 2 3 b V L e C M j C Q P h A u x F s P S v K B 6 c I B i + C f L i Y L B e T i 8 m y w 5 v x 0 q b z S L p 4 u V y w L u m L q i g P g D S z q c r V n h 1 3 i Z c V q Y I R T 4 D L F B / s x S z 9 W h k q r I 8 d 8 o 1 y 3 u x R J u v d b t j v c X n U i 6 d 1 / M g N g c p g D i G A a T y G u I Y P V h 0 k C r O M J 9 x G d B Q u E 1 W g X f B b x Q S n + p + X 3 4 m J V B b N / d C P W j F R X E d O T H Q g 5 m k T j H 8 2 w f g v m 2 D s m u C W y X X H 4 K Y z Q G n I M E X N B K R W q u Z J t x S N c 9 M D s Y e E 3 y 7 L P I T w R z F u W Y J / 7 L I 1 e a O 0 S E t V V o K 5 C d Z 4 z 3 H j 2 y I G r b f 7 5 T S u T 7 U N E f x f X 4 8 P 1 0 w R E x a 9 k n T + y n d H G v g u 5 w 3 5 G f x O s G T d h W 9 s f v d H 6 J e G M 9 m F r 4 x g d q Z 0 d + e T / e E c g a 8 r Q b w U z y L 8 q p j f A V B L A Q I t A B Q A A g A I A A 5 q w k 4 5 A O A k q A A A A P g A A A A S A A A A A A A A A A A A A A A A A A A A A A B D b 2 5 m a W c v U G F j a 2 F n Z S 5 4 b W x Q S w E C L Q A U A A I A C A A O a s J O D 8 r p q 6 Q A A A D p A A A A E w A A A A A A A A A A A A A A A A D 0 A A A A W 0 N v b n R l b n R f V H l w Z X N d L n h t b F B L A Q I t A B Q A A g A I A A 5 q w k 6 i 0 m O + B Q I A A D 0 F A A A T A A A A A A A A A A A A A A A A A O U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i A A A A A A A A y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l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X R l T W l u V 2 F n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V t l Z G l 0 X S 9 D a G F u Z 2 V k I F R 5 c G U u e 1 N 0 Y X R l L D B 9 J n F 1 b 3 Q 7 L C Z x d W 9 0 O 1 N l Y 3 R p b 2 4 x L 1 N 0 Y X R l W 2 V k a X R d L 0 N o Y W 5 n Z W Q g V H l w Z S 5 7 T W l u L i B 3 Y W d l I C g k L 2 g p W z F d W z E 3 M V 0 s M X 0 m c X V v d D s s J n F 1 b 3 Q 7 U 2 V j d G l v b j E v U 3 R h d G V b Z W R p d F 0 v Q 2 h h b m d l Z C B U e X B l L n t U a X B w Z W Q g K C Q v a C l b M T c y X V t h X S w y f S Z x d W 9 0 O y w m c X V v d D t T Z W N 0 a W 9 u M S 9 T d G F 0 Z V t l Z G l 0 X S 9 D a G F u Z 2 V k I F R 5 c G U u e 1 l v d X R o L y B 0 c m F p b m l u Z y A o J C 9 o K V t i X S w z f S Z x d W 9 0 O y w m c X V v d D t T Z W N 0 a W 9 u M S 9 T d G F 0 Z V t l Z G l 0 X S 9 D a G F u Z 2 V k I F R 5 c G U u e 0 F 1 d G 9 t Y X R p Y y B p b m R l e G V k I G F k a n V z d G 1 l b n Q s N H 0 m c X V v d D s s J n F 1 b 3 Q 7 U 2 V j d G l v b j E v U 3 R h d G V b Z W R p d F 0 v Q 2 h h b m d l Z C B U e X B l L n t O b 3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0 Z V t l Z G l 0 X S 9 D a G F u Z 2 V k I F R 5 c G U u e 1 N 0 Y X R l L D B 9 J n F 1 b 3 Q 7 L C Z x d W 9 0 O 1 N l Y 3 R p b 2 4 x L 1 N 0 Y X R l W 2 V k a X R d L 0 N o Y W 5 n Z W Q g V H l w Z S 5 7 T W l u L i B 3 Y W d l I C g k L 2 g p W z F d W z E 3 M V 0 s M X 0 m c X V v d D s s J n F 1 b 3 Q 7 U 2 V j d G l v b j E v U 3 R h d G V b Z W R p d F 0 v Q 2 h h b m d l Z C B U e X B l L n t U a X B w Z W Q g K C Q v a C l b M T c y X V t h X S w y f S Z x d W 9 0 O y w m c X V v d D t T Z W N 0 a W 9 u M S 9 T d G F 0 Z V t l Z G l 0 X S 9 D a G F u Z 2 V k I F R 5 c G U u e 1 l v d X R o L y B 0 c m F p b m l u Z y A o J C 9 o K V t i X S w z f S Z x d W 9 0 O y w m c X V v d D t T Z W N 0 a W 9 u M S 9 T d G F 0 Z V t l Z G l 0 X S 9 D a G F u Z 2 V k I F R 5 c G U u e 0 F 1 d G 9 t Y X R p Y y B p b m R l e G V k I G F k a n V z d G 1 l b n Q s N H 0 m c X V v d D s s J n F 1 b 3 Q 7 U 2 V j d G l v b j E v U 3 R h d G V b Z W R p d F 0 v Q 2 h h b m d l Z C B U e X B l L n t O b 3 R l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T W l u L i B 3 Y W d l I C g k L 2 g p W z F d W z E 3 M V 0 m c X V v d D s s J n F 1 b 3 Q 7 V G l w c G V k I C g k L 2 g p W z E 3 M l 1 b Y V 0 m c X V v d D s s J n F 1 b 3 Q 7 W W 9 1 d G g v I H R y Y W l u a W 5 n I C g k L 2 g p W 2 J d J n F 1 b 3 Q 7 L C Z x d W 9 0 O 0 F 1 d G 9 t Y X R p Y y B p b m R l e G V k I G F k a n V z d G 1 l b n Q m c X V v d D s s J n F 1 b 3 Q 7 T m 9 0 Z X M m c X V v d D t d I i A v P j x F b n R y e S B U e X B l P S J G a W x s Q 2 9 s d W 1 u V H l w Z X M i I F Z h b H V l P S J z Q m d Z R 0 J n W U E i I C 8 + P E V u d H J 5 I F R 5 c G U 9 I k Z p b G x M Y X N 0 V X B k Y X R l Z C I g V m F s d W U 9 I m Q y M D E 5 L T A 2 L T A y V D E 4 O j I 3 O j U w L j k w M j c 2 N D F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F 0 Z S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U l N U J l Z G l 0 J T V E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U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V S U y M F M l M j A l M j B z d G F 0 Z X M l M j B i e S U y M E d p b m k l M j B j b 2 V m Z m l j a W V u d C U y M G 9 m J T I w a W 5 j b 2 1 l J T I w a W 5 l c X V h b G l 0 e S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Z U d J T k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T g 6 M z E 6 M z I u O D Q w M D k y N V o i I C 8 + P E V u d H J 5 I F R 5 c G U 9 I k Z p b G x D b 2 x 1 b W 5 U e X B l c y I g V m F s d W U 9 I n N C Z 1 l H I i A v P j x F b n R y e S B U e X B l P S J G a W x s Q 2 9 s d W 1 u T m F t Z X M i I F Z h b H V l P S J z W y Z x d W 9 0 O 1 J h b m s m c X V v d D s s J n F 1 b 3 Q 7 U 3 R h d G U g b 3 I g Z m V k Z X J h b C B k a X N 0 c m l j d C Z x d W 9 0 O y w m c X V v d D t H a W 5 p I E N v Z W Z m a W N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v Z i B V I F M g I H N 0 Y X R l c y B i e S B H a W 5 p I G N v Z W Z m a W N p Z W 5 0 I G 9 m I G l u Y 2 9 t Z S B p b m V x d W F s a X R 5 W 2 V k a X R d L 0 N o Y W 5 n Z W Q g V H l w Z S 5 7 U m F u a y w w f S Z x d W 9 0 O y w m c X V v d D t T Z W N 0 a W 9 u M S 9 M a X N 0 I G 9 m I F U g U y A g c 3 R h d G V z I G J 5 I E d p b m k g Y 2 9 l Z m Z p Y 2 l l b n Q g b 2 Y g a W 5 j b 2 1 l I G l u Z X F 1 Y W x p d H l b Z W R p d F 0 v Q 2 h h b m d l Z C B U e X B l L n t T d G F 0 Z S B v c i B m Z W R l c m F s I G R p c 3 R y a W N 0 L D F 9 J n F 1 b 3 Q 7 L C Z x d W 9 0 O 1 N l Y 3 R p b 2 4 x L 0 x p c 3 Q g b 2 Y g V S B T I C B z d G F 0 Z X M g Y n k g R 2 l u a S B j b 2 V m Z m l j a W V u d C B v Z i B p b m N v b W U g a W 5 l c X V h b G l 0 e V t l Z G l 0 X S 9 D a G F u Z 2 V k I F R 5 c G U u e 0 d p b m k g Q 2 9 l Z m Z p Y 2 l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z d C B v Z i B V I F M g I H N 0 Y X R l c y B i e S B H a W 5 p I G N v Z W Z m a W N p Z W 5 0 I G 9 m I G l u Y 2 9 t Z S B p b m V x d W F s a X R 5 W 2 V k a X R d L 0 N o Y W 5 n Z W Q g V H l w Z S 5 7 U m F u a y w w f S Z x d W 9 0 O y w m c X V v d D t T Z W N 0 a W 9 u M S 9 M a X N 0 I G 9 m I F U g U y A g c 3 R h d G V z I G J 5 I E d p b m k g Y 2 9 l Z m Z p Y 2 l l b n Q g b 2 Y g a W 5 j b 2 1 l I G l u Z X F 1 Y W x p d H l b Z W R p d F 0 v Q 2 h h b m d l Z C B U e X B l L n t T d G F 0 Z S B v c i B m Z W R l c m F s I G R p c 3 R y a W N 0 L D F 9 J n F 1 b 3 Q 7 L C Z x d W 9 0 O 1 N l Y 3 R p b 2 4 x L 0 x p c 3 Q g b 2 Y g V S B T I C B z d G F 0 Z X M g Y n k g R 2 l u a S B j b 2 V m Z m l j a W V u d C B v Z i B p b m N v b W U g a W 5 l c X V h b G l 0 e V t l Z G l 0 X S 9 D a G F u Z 2 V k I F R 5 c G U u e 0 d p b m k g Q 2 9 l Z m Z p Y 2 l l b n Q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V J T I w U y U y M C U y M H N 0 Y X R l c y U y M G J 5 J T I w R 2 l u a S U y M G N v Z W Z m a W N p Z W 5 0 J T I w b 2 Y l M j B p b m N v b W U l M j B p b m V x d W F s a X R 5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V J T I w U y U y M C U y M H N 0 Y X R l c y U y M G J 5 J T I w R 2 l u a S U y M G N v Z W Z m a W N p Z W 5 0 J T I w b 2 Y l M j B p b m N v b W U l M j B p b m V x d W F s a X R 5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F U l M j B T J T I w J T I w c 3 R h d G V z J T I w Y n k l M j B H a W 5 p J T I w Y 2 9 l Z m Z p Y 2 l l b n Q l M j B v Z i U y M G l u Y 2 9 t Z S U y M G l u Z X F 1 Y W x p d H k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T d G F 0 Z X M l M j B i e S U y M F J h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U 1 9 T d G F 0 Z X N f Y n l f U m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y M D o x N j o y O S 4 y N D E y M T A 4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d G F 0 Z S Z x d W 9 0 O y w m c X V v d D t U b 3 R h b C Z x d W 9 0 O y w m c X V v d D t X a G l 0 Z S Z x d W 9 0 O y w m c X V v d D t C b G F j a y Z x d W 9 0 O y w m c X V v d D t O Y X R p d m U m c X V v d D s s J n F 1 b 3 Q 7 Q X N p Y W 4 m c X V v d D s s J n F 1 b 3 Q 7 S X N s Y W 5 k Z X I m c X V v d D s s J n F 1 b 3 Q 7 T 3 R o Z X I m c X V v d D s s J n F 1 b 3 Q 7 T X V s d G l w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T d G F 0 Z X M g Y n k g U m F j Z S 9 D a G F u Z 2 V k I F R 5 c G U u e 1 N 0 Y X R l L D B 9 J n F 1 b 3 Q 7 L C Z x d W 9 0 O 1 N l Y 3 R p b 2 4 x L 1 V T I F N 0 Y X R l c y B i e S B S Y W N l L 0 N o Y W 5 n Z W Q g V H l w Z S 5 7 V G 9 0 Y W w s M X 0 m c X V v d D s s J n F 1 b 3 Q 7 U 2 V j d G l v b j E v V V M g U 3 R h d G V z I G J 5 I F J h Y 2 U v Q 2 h h b m d l Z C B U e X B l L n t X a G l 0 Z S w y f S Z x d W 9 0 O y w m c X V v d D t T Z W N 0 a W 9 u M S 9 V U y B T d G F 0 Z X M g Y n k g U m F j Z S 9 D a G F u Z 2 V k I F R 5 c G U u e 0 J s Y W N r L D N 9 J n F 1 b 3 Q 7 L C Z x d W 9 0 O 1 N l Y 3 R p b 2 4 x L 1 V T I F N 0 Y X R l c y B i e S B S Y W N l L 0 N o Y W 5 n Z W Q g V H l w Z S 5 7 T m F 0 a X Z l L D R 9 J n F 1 b 3 Q 7 L C Z x d W 9 0 O 1 N l Y 3 R p b 2 4 x L 1 V T I F N 0 Y X R l c y B i e S B S Y W N l L 0 N o Y W 5 n Z W Q g V H l w Z S 5 7 Q X N p Y W 4 s N X 0 m c X V v d D s s J n F 1 b 3 Q 7 U 2 V j d G l v b j E v V V M g U 3 R h d G V z I G J 5 I F J h Y 2 U v Q 2 h h b m d l Z C B U e X B l L n t J c 2 x h b m R l c i w 2 f S Z x d W 9 0 O y w m c X V v d D t T Z W N 0 a W 9 u M S 9 V U y B T d G F 0 Z X M g Y n k g U m F j Z S 9 D a G F u Z 2 V k I F R 5 c G U u e 0 9 0 a G V y L D d 9 J n F 1 b 3 Q 7 L C Z x d W 9 0 O 1 N l Y 3 R p b 2 4 x L 1 V T I F N 0 Y X R l c y B i e S B S Y W N l L 0 N o Y W 5 n Z W Q g V H l w Z S 5 7 T X V s d G l w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M g U 3 R h d G V z I G J 5 I F J h Y 2 U v Q 2 h h b m d l Z C B U e X B l L n t T d G F 0 Z S w w f S Z x d W 9 0 O y w m c X V v d D t T Z W N 0 a W 9 u M S 9 V U y B T d G F 0 Z X M g Y n k g U m F j Z S 9 D a G F u Z 2 V k I F R 5 c G U u e 1 R v d G F s L D F 9 J n F 1 b 3 Q 7 L C Z x d W 9 0 O 1 N l Y 3 R p b 2 4 x L 1 V T I F N 0 Y X R l c y B i e S B S Y W N l L 0 N o Y W 5 n Z W Q g V H l w Z S 5 7 V 2 h p d G U s M n 0 m c X V v d D s s J n F 1 b 3 Q 7 U 2 V j d G l v b j E v V V M g U 3 R h d G V z I G J 5 I F J h Y 2 U v Q 2 h h b m d l Z C B U e X B l L n t C b G F j a y w z f S Z x d W 9 0 O y w m c X V v d D t T Z W N 0 a W 9 u M S 9 V U y B T d G F 0 Z X M g Y n k g U m F j Z S 9 D a G F u Z 2 V k I F R 5 c G U u e 0 5 h d G l 2 Z S w 0 f S Z x d W 9 0 O y w m c X V v d D t T Z W N 0 a W 9 u M S 9 V U y B T d G F 0 Z X M g Y n k g U m F j Z S 9 D a G F u Z 2 V k I F R 5 c G U u e 0 F z a W F u L D V 9 J n F 1 b 3 Q 7 L C Z x d W 9 0 O 1 N l Y 3 R p b 2 4 x L 1 V T I F N 0 Y X R l c y B i e S B S Y W N l L 0 N o Y W 5 n Z W Q g V H l w Z S 5 7 S X N s Y W 5 k Z X I s N n 0 m c X V v d D s s J n F 1 b 3 Q 7 U 2 V j d G l v b j E v V V M g U 3 R h d G V z I G J 5 I F J h Y 2 U v Q 2 h h b m d l Z C B U e X B l L n t P d G h l c i w 3 f S Z x d W 9 0 O y w m c X V v d D t T Z W N 0 a W 9 u M S 9 V U y B T d G F 0 Z X M g Y n k g U m F j Z S 9 D a G F u Z 2 V k I F R 5 c G U u e 0 1 1 b H R p c G x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U y U y M F N 0 Y X R l c y U y M G J 5 J T I w U m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F N 0 Y X R l c y U y M G J 5 J T I w U m F j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U 3 R h d G V z J T I w Y n k l M j B S Y W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8 5 u 2 B b c h x I l X q r D 0 5 k D Q Q A A A A A A g A A A A A A E G Y A A A A B A A A g A A A A X u 9 6 O q G o S a t x h m q m o 9 m 6 6 3 i z o F U b + Q z V z b X l 6 F b q j D 4 A A A A A D o A A A A A C A A A g A A A A W f e s R w O a 5 J e l v + k f 6 q Q s o u I g V P z g d B q L 3 A d T A f T W C Y t Q A A A A s h p h F A B j Q e Z S 9 6 J V Z / Y q e 2 b A a s + j H j m r D 2 9 6 T R E b U 0 0 W g K J z v G U m 6 w 7 E m R 0 3 t U X A r p E a c m g c e f d I d 8 f e r m 5 M J 4 o / Q D / S a a g 3 E P j y c J t M R K d A A A A A 4 w 0 C a V C j h 0 B J / W O Z g W V D Z s H / z / L + Z 5 5 T P Z g / S s / i 9 h 8 1 X j m A e X T Q z M W U B e p 5 1 n Z r q 5 8 n W N o + 2 O H e / C U 8 o t x 3 B g = = < / D a t a M a s h u p > 
</file>

<file path=customXml/itemProps1.xml><?xml version="1.0" encoding="utf-8"?>
<ds:datastoreItem xmlns:ds="http://schemas.openxmlformats.org/officeDocument/2006/customXml" ds:itemID="{E2E6B79F-5D0F-46CA-AE39-44FC04CEB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Minimum Wage</vt:lpstr>
      <vt:lpstr>GINI Coef</vt:lpstr>
      <vt:lpstr>Diversity</vt:lpstr>
      <vt:lpstr>MW vs Ineq</vt:lpstr>
      <vt:lpstr>MW+D vs Ineq</vt:lpstr>
      <vt:lpstr>MW vs 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</dc:creator>
  <cp:keywords/>
  <dc:description/>
  <cp:lastModifiedBy>Charles</cp:lastModifiedBy>
  <cp:revision/>
  <dcterms:created xsi:type="dcterms:W3CDTF">2019-06-02T18:24:49Z</dcterms:created>
  <dcterms:modified xsi:type="dcterms:W3CDTF">2019-06-15T23:51:02Z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42b21ef0-2f94-42c4-9af9-71e05dcbc0a2</vt:lpwstr>
  </property>
</Properties>
</file>