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105" windowWidth="15120" windowHeight="8010"/>
  </bookViews>
  <sheets>
    <sheet name="Собственность" sheetId="1" r:id="rId1"/>
    <sheet name="Аренда" sheetId="2" r:id="rId2"/>
  </sheets>
  <calcPr calcId="144525"/>
</workbook>
</file>

<file path=xl/calcChain.xml><?xml version="1.0" encoding="utf-8"?>
<calcChain xmlns="http://schemas.openxmlformats.org/spreadsheetml/2006/main">
  <c r="IR19" i="2" l="1"/>
  <c r="I39" i="2"/>
  <c r="C39" i="2"/>
  <c r="C40" i="2"/>
  <c r="C41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C89" i="1"/>
  <c r="D89" i="1"/>
  <c r="C79" i="1"/>
  <c r="A76" i="1"/>
  <c r="A79" i="1"/>
  <c r="C72" i="1"/>
  <c r="D72" i="1"/>
  <c r="A66" i="1"/>
  <c r="A67" i="1"/>
  <c r="A68" i="1"/>
  <c r="A69" i="1"/>
  <c r="A70" i="1"/>
  <c r="A71" i="1"/>
  <c r="C61" i="1"/>
  <c r="D61" i="1"/>
  <c r="A24" i="1"/>
  <c r="C20" i="1"/>
  <c r="D20" i="1"/>
  <c r="A18" i="1"/>
  <c r="A19" i="1"/>
  <c r="A20" i="1"/>
  <c r="C14" i="1"/>
  <c r="D14" i="1"/>
  <c r="A4" i="1"/>
  <c r="A5" i="1"/>
  <c r="A6" i="1"/>
  <c r="A7" i="1"/>
  <c r="A8" i="1"/>
  <c r="A9" i="1"/>
  <c r="A10" i="1"/>
  <c r="A11" i="1"/>
  <c r="A12" i="1"/>
  <c r="A14" i="1"/>
  <c r="A77" i="1"/>
  <c r="A78" i="1"/>
  <c r="A81" i="1"/>
  <c r="D79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17" i="2"/>
  <c r="A18" i="2"/>
  <c r="A20" i="2"/>
  <c r="A21" i="2"/>
  <c r="A22" i="2"/>
  <c r="A23" i="2"/>
  <c r="A24" i="2"/>
  <c r="A25" i="2"/>
  <c r="A27" i="2"/>
  <c r="A28" i="2"/>
  <c r="A29" i="2"/>
  <c r="A30" i="2"/>
  <c r="A31" i="2"/>
  <c r="A32" i="2"/>
  <c r="A34" i="2"/>
  <c r="A35" i="2"/>
  <c r="A36" i="2"/>
  <c r="A37" i="2"/>
  <c r="A38" i="2"/>
  <c r="A82" i="1"/>
  <c r="A83" i="1"/>
  <c r="A84" i="1"/>
  <c r="A85" i="1"/>
  <c r="A86" i="1"/>
  <c r="A87" i="1"/>
  <c r="A88" i="1"/>
  <c r="A91" i="1"/>
  <c r="A92" i="1"/>
  <c r="A89" i="1"/>
  <c r="A72" i="1"/>
</calcChain>
</file>

<file path=xl/sharedStrings.xml><?xml version="1.0" encoding="utf-8"?>
<sst xmlns="http://schemas.openxmlformats.org/spreadsheetml/2006/main" count="358" uniqueCount="251">
  <si>
    <t>№</t>
  </si>
  <si>
    <t xml:space="preserve">Кадастровый номер </t>
  </si>
  <si>
    <t xml:space="preserve">Площадь, кв.м. </t>
  </si>
  <si>
    <t>Местоположение  участка,  адресный ориентир</t>
  </si>
  <si>
    <t>комментарии Бязрова</t>
  </si>
  <si>
    <t>Земельные доли  в общей долевой собственности</t>
  </si>
  <si>
    <t>59:38:0000000:1</t>
  </si>
  <si>
    <t>Пермский край, Частинский район, ООО "Урал"</t>
  </si>
  <si>
    <t xml:space="preserve">доля Бабкинской территории </t>
  </si>
  <si>
    <t>59:38:0000000:10</t>
  </si>
  <si>
    <t>Пермский край, р-н Частинский, СХПК
"Ножовский"</t>
  </si>
  <si>
    <t xml:space="preserve">в записи о регистрации 9/704 доли </t>
  </si>
  <si>
    <t>59:38:0000000:63</t>
  </si>
  <si>
    <t>Пермский край, Частинский район, СХПК "Нива"</t>
  </si>
  <si>
    <t>Общая долевая собственность, доля в праве 2/1780</t>
  </si>
  <si>
    <t>Общая долевая собственность, доля в праве 2/180</t>
  </si>
  <si>
    <t>Общая долевая собственность, доля в праве 1/178</t>
  </si>
  <si>
    <t>Общая долевая собственность, доля в праве 1/356</t>
  </si>
  <si>
    <t>59:38:0000000:7</t>
  </si>
  <si>
    <t>Пермский край, Частинский район, СХПК
"Прикамье"</t>
  </si>
  <si>
    <t>Змеевка доля ООО Прикамье 1/306</t>
  </si>
  <si>
    <t>59:38:0000000:86</t>
  </si>
  <si>
    <t>край Пермский, р-н Частинский, с/п Ножовское,
Земельная доля без выдела в натуре в ТОО
"Нива"</t>
  </si>
  <si>
    <t xml:space="preserve">Можно выделить в полях СХПК "Нива" доли СХПК "Нива" </t>
  </si>
  <si>
    <t>участка в общей д/с</t>
  </si>
  <si>
    <t>записей</t>
  </si>
  <si>
    <t>га</t>
  </si>
  <si>
    <t>Земельные участки Животноводческого комплекса</t>
  </si>
  <si>
    <t>59:38:0760101:357</t>
  </si>
  <si>
    <t>Российская Федерация, Пермский край, м.о.
Частинский, тер. Животноводческий комплекс,
з/у 1</t>
  </si>
  <si>
    <t>59:38:0760101:764</t>
  </si>
  <si>
    <t>Российская Федерация, Пермский край, м.о.
Частинский, тер. Животноводческий комплекс,
з/у 1А</t>
  </si>
  <si>
    <t>59:38:0760101:765</t>
  </si>
  <si>
    <t>Российская Федерация, Пермский край, м.о.
Частинский, тер. Животноводческий комплекс,
з/у 1Б</t>
  </si>
  <si>
    <t>Земельные участки СХН</t>
  </si>
  <si>
    <t>59:38:0000000:1584</t>
  </si>
  <si>
    <t>Пермский край, Частинский район, СХПК
"Ножовский"</t>
  </si>
  <si>
    <t>59:38:0570101:2079</t>
  </si>
  <si>
    <t>Пермский край, Частинский район, СХПК
"Пихтовский"</t>
  </si>
  <si>
    <t>59:38:0600101:2266</t>
  </si>
  <si>
    <t>Пермский край, Частинский район, СХПК
"Кленовской"</t>
  </si>
  <si>
    <t>59:38:0700101:2378</t>
  </si>
  <si>
    <t>59:38:0700101:2593</t>
  </si>
  <si>
    <t>59:38:0760101:830</t>
  </si>
  <si>
    <t>Пермский край, Частинский р-н, СХПК
"Ножовский"</t>
  </si>
  <si>
    <t>не используется, занят Лукойлом, отсутсвует в ГИС АНТАР и ЕФИС</t>
  </si>
  <si>
    <t>59:38:0760101:831</t>
  </si>
  <si>
    <t>Пермский край, Частинский р-н, СХПК
"Ножовский</t>
  </si>
  <si>
    <t>59:38:0760101:832</t>
  </si>
  <si>
    <t>Пермский край, Частинский район, Ножовское
с/п, СХПК "Ножовский"</t>
  </si>
  <si>
    <t>59:38:0760101:833</t>
  </si>
  <si>
    <t>59:38:0760101:834</t>
  </si>
  <si>
    <t>59:38:0760101:835</t>
  </si>
  <si>
    <t>не исполльзуется, нет в ГИС и ЕФИС</t>
  </si>
  <si>
    <t>59:38:0760101:836</t>
  </si>
  <si>
    <t>59:38:0760101:837</t>
  </si>
  <si>
    <t>59:38:0760101:838</t>
  </si>
  <si>
    <t>59:38:0760101:839</t>
  </si>
  <si>
    <t>59:38:0760101:840</t>
  </si>
  <si>
    <t>59:38:0760101:844</t>
  </si>
  <si>
    <t>Пермский край, Частинский район, Ножовское
с/п, в 200 м от восточной границы села Верх-
Рождество</t>
  </si>
  <si>
    <t>59:38:0760101:845</t>
  </si>
  <si>
    <t>Пермский край, Частинский район, Ножовское
с/п, в 100 м от северной границы села Верх-
Рождество</t>
  </si>
  <si>
    <t>59:38:0760101:848</t>
  </si>
  <si>
    <t>Пермский край, Частинский район, СХПК
"Нива", поле северо-восточнее с.Верх-Рождество</t>
  </si>
  <si>
    <t>59:38:0760101:856</t>
  </si>
  <si>
    <t>Пермский край, Частинский район, СХПК
"Нива", вблизи с. Верх-Рождество, ур. "Холмы"</t>
  </si>
  <si>
    <t>59:38:0760101:977</t>
  </si>
  <si>
    <t>59:38:0760101:978</t>
  </si>
  <si>
    <t>Пермский край, Частинский район, СХПК
"Нива", поле у д. Пантюха</t>
  </si>
  <si>
    <t>59:38:0760101:979</t>
  </si>
  <si>
    <t>59:38:0760101:989</t>
  </si>
  <si>
    <t>59:38:0780101:1056</t>
  </si>
  <si>
    <t>Пермский край, Частинский р-н, СХПК
"Ножовский, около урочища "Малинова гора"</t>
  </si>
  <si>
    <t>59:38:0780101:1059</t>
  </si>
  <si>
    <t>Пермский край, м.о.
Частинский, зона Биотермическая яма, з/у 1</t>
  </si>
  <si>
    <t>59:38:0780101:908</t>
  </si>
  <si>
    <t>край Пермский, р-н Частинский, с/п Ножовское,
СХПК "Ножовский"</t>
  </si>
  <si>
    <t>59:38:0780101:909</t>
  </si>
  <si>
    <t>59:38:0780101:912</t>
  </si>
  <si>
    <t>Пермский край, Частинский район, Ножовское
с/п, в 300 метрах от северо-западной границы с.
Ножовка.</t>
  </si>
  <si>
    <t>59:38:0780101:913</t>
  </si>
  <si>
    <t>59:38:0780101:919</t>
  </si>
  <si>
    <t>Пермский край, Частинский район, Ножовское
с/п, в 200 м от юго-западной границы с. Верх-
Рождество</t>
  </si>
  <si>
    <t>59:38:0780101:922</t>
  </si>
  <si>
    <t>Пермский край, Частинский район, СХПК
"Ножовский", урочище "Перша", урочище "Вдоль
городища", урочище "У Дорофея", урочище
"Липовая гора", урочище "Васина", урочище "У
Поздышков", урочище "Под Симагой", урочище
"Максимова гора"</t>
  </si>
  <si>
    <t>59:38:0860101:2980</t>
  </si>
  <si>
    <t>Пермский край, Частинский район, Ножовское
с/п, в 1,5 км от северо-западной границы д.
Березники.</t>
  </si>
  <si>
    <t>59:38:0860101:2998</t>
  </si>
  <si>
    <t>Пермский край, Частинский район, вблизи
д.Опалиха</t>
  </si>
  <si>
    <t>59:38:0860101:3060</t>
  </si>
  <si>
    <t>Пермский край, Частинский район, СХПК
"Ножовский", вблизи д. Поздышки,
ур."Авдонино", ур."Петина Гора"</t>
  </si>
  <si>
    <t>59:38:0860101:3083</t>
  </si>
  <si>
    <t>Пермский край, Частинский район, СХПК
"Ножовский", вблизи д. Поздышки, ур.
"Авдонино"</t>
  </si>
  <si>
    <t>59:38:0860101:3259</t>
  </si>
  <si>
    <t>59:38:0860101:3300</t>
  </si>
  <si>
    <t>Пермский край, Частинский р-н, СХПК
"Ножовский", поле у дер.Березники</t>
  </si>
  <si>
    <t>Земли населенных пунктов</t>
  </si>
  <si>
    <t>Жилой фонд</t>
  </si>
  <si>
    <t>59:38:0510104:1</t>
  </si>
  <si>
    <t>Российская Федерация, Пермский край, м.о.
Частинский, с. Верх-Рождество, ул. Большая, з/у
1а</t>
  </si>
  <si>
    <t>под гостинницей В.Р. Надо сменить адрес</t>
  </si>
  <si>
    <t>59:38:0520110:4</t>
  </si>
  <si>
    <t>Пермский край, м.о.
Частинский, с Ножовка, ул Ленина, з/у 117</t>
  </si>
  <si>
    <t>ЖД Ленина 117 ЛПХ</t>
  </si>
  <si>
    <t>59:38:0520110:5</t>
  </si>
  <si>
    <t>Пермский край, м.о.
Частинский, с Ножовка, ул Ленина, з/у 115</t>
  </si>
  <si>
    <t>ЖД Ленина 115  ИЖС</t>
  </si>
  <si>
    <t>59:38:0520104:1</t>
  </si>
  <si>
    <t>2111</t>
  </si>
  <si>
    <t>Российская Федерация, Пермский край, м.о.
Частинский, с Ножовка, ул Лесная, з/у 2</t>
  </si>
  <si>
    <t xml:space="preserve"> ЛПХ Жилой дом гостинница </t>
  </si>
  <si>
    <t>59:38:0520111:119</t>
  </si>
  <si>
    <t>Пермский край, м.о.
Частинский, с Ножовка, пер Крюковский, з/у 6</t>
  </si>
  <si>
    <t>ИЖС  ЖД (Маевы)</t>
  </si>
  <si>
    <t>59:38:0520113:13</t>
  </si>
  <si>
    <t>Пермский край,р-н Частинский, с. Ножовка, ул.
Леонова, дом 3</t>
  </si>
  <si>
    <t>ИЖС Участок требует координирования. Сгоревший дом в 2023</t>
  </si>
  <si>
    <t>59:38:0540101:362</t>
  </si>
  <si>
    <t>Пермский край, м.о.
Частинский, д. Поздышки, ул. Мира, з/у 6/1</t>
  </si>
  <si>
    <t>МЖС Под квартирой, надо сменить разрешенку</t>
  </si>
  <si>
    <t xml:space="preserve">Производственные </t>
  </si>
  <si>
    <t>Верх-Рождество</t>
  </si>
  <si>
    <t>59:38:0510102:27</t>
  </si>
  <si>
    <t>Российская Федерация, Пермский край, м.о.
Частинский, с Верх-Рождество, ул
Новозаводская, з/у 22</t>
  </si>
  <si>
    <t>59:38:0510103:21</t>
  </si>
  <si>
    <t>Российская Федерация, Пермский край, м.о.
Частинский, с. Верх-Рождество, ул. Большая, з/у
22б</t>
  </si>
  <si>
    <t>59:38:0510105:9</t>
  </si>
  <si>
    <t>Пермский край, Частинский р-н, с. Верх-
Рождество, ул. Рождественская, дом 18</t>
  </si>
  <si>
    <t>59:38:0510109:12</t>
  </si>
  <si>
    <t>Российская Федерация, Пермский край, м.о.
Частинский, с. Верх-Рождество, ул. Малюхина
гора, з/у 19</t>
  </si>
  <si>
    <t>Ножовка</t>
  </si>
  <si>
    <t>59:38:0520101:1</t>
  </si>
  <si>
    <t>Пермский край, м.о.
Частинский, с. Ножовка, ул. Ленина, з/у 156</t>
  </si>
  <si>
    <t>59:38:0520101:140</t>
  </si>
  <si>
    <t>Пермский край, м.о.
Частинский, с. Ножовка, ул. Транспортная, з/у 2</t>
  </si>
  <si>
    <t>59:38:0520101:99</t>
  </si>
  <si>
    <t>Пермский край, м.о.Частинский, с. Ножовка, ул.
Ленина, дом 152б</t>
  </si>
  <si>
    <t>59:38:0520102:1</t>
  </si>
  <si>
    <t>Российская Федерация, Пермский край, м.о.
Частинский, с. Ножовка, ул. Ленина, з/у 167</t>
  </si>
  <si>
    <t>59:38:0520102:28</t>
  </si>
  <si>
    <t>Пермский край, Частинский район, с. Ножовка</t>
  </si>
  <si>
    <t>59:38:0520104:4</t>
  </si>
  <si>
    <t>Пермский край, м.о.
Частинский, с Ножовка, ул Лесная, з/у 4</t>
  </si>
  <si>
    <t>59:38:0520105:1</t>
  </si>
  <si>
    <t>Пермский край, м.о.
Частинский, с Ножовка, ул Совхозная, з/у 2</t>
  </si>
  <si>
    <t>59:38:0520114:2</t>
  </si>
  <si>
    <t>Пермский край, м.о.
Частинский, с. Ножовка, ул. Горького, з/у 16</t>
  </si>
  <si>
    <t>Поздышки</t>
  </si>
  <si>
    <t>59:38:0540101:241</t>
  </si>
  <si>
    <t>Пермский край, м.о.
Частинский, д. Поздышки, ул. Мира, з/у 1А</t>
  </si>
  <si>
    <t>59:38:0540101:64</t>
  </si>
  <si>
    <t>Пермский край, м.о.
Частинский, д. Поздышки, ул. Мира, з/у 7</t>
  </si>
  <si>
    <t>Арендованные участки СХН из земель гос.собственности</t>
  </si>
  <si>
    <t xml:space="preserve">Площадь по договору, кв.м. </t>
  </si>
  <si>
    <t>Адрес, местоположение</t>
  </si>
  <si>
    <t>Договор №</t>
  </si>
  <si>
    <t>дата</t>
  </si>
  <si>
    <t xml:space="preserve">действует до </t>
  </si>
  <si>
    <t>Не используемая площадь га.</t>
  </si>
  <si>
    <t>примечание</t>
  </si>
  <si>
    <t>59:38:0700101:10</t>
  </si>
  <si>
    <t>Пермский край, Частинский район, Ножовское сельское поселение, район д. Рябчата</t>
  </si>
  <si>
    <t>б/н</t>
  </si>
  <si>
    <t>Из всего участка не используется 71,3га. Но к 10 участку в ГИС приписано неоформленное поле 53га???? Поле без документов!!!!</t>
  </si>
  <si>
    <t>59:38:0700101:20</t>
  </si>
  <si>
    <t>Пермский край, Частинский р-н, Ножовское с/п</t>
  </si>
  <si>
    <t xml:space="preserve">цена аукциона, подумать как снизить аренду со 178 000 р На 13997,45р/ Участок используется, но есть часть 23,3 га, которая заросла </t>
  </si>
  <si>
    <t>59:38:0700101:2472</t>
  </si>
  <si>
    <t>Пермский край, Частинский р-н, Ножовское сельское поселение</t>
  </si>
  <si>
    <t>Из всего участка используется 68,8га, более половины 75,9 га заросшие</t>
  </si>
  <si>
    <t>59:38:0760101:127</t>
  </si>
  <si>
    <t>Пермский край, Частинский район, Ножовское с/п, урочище "Красное поле"</t>
  </si>
  <si>
    <t>многоконтурный, 11 контуров</t>
  </si>
  <si>
    <t>59:38:0000000:16</t>
  </si>
  <si>
    <t>Пермский край, Частинский район, урочище "Камская перемена"</t>
  </si>
  <si>
    <t>многоконтурный</t>
  </si>
  <si>
    <t>59:38:0860101:3119</t>
  </si>
  <si>
    <t>Пермский край, Частинский район, урочище "Камская перемена" (59:38:0000000:16)</t>
  </si>
  <si>
    <t>59:38:0700101:36</t>
  </si>
  <si>
    <t>Пермский край, Частинский район, Частинское сельское поселение, на св в 200 м от б.н.п. Падун</t>
  </si>
  <si>
    <t>не используется весь</t>
  </si>
  <si>
    <t>59:38:0700101:37</t>
  </si>
  <si>
    <t>Пермский край, Частинский район, Частинское сельское поселениена, св в 700 м от б.н.п. Падун</t>
  </si>
  <si>
    <t>59:38:0600101:2299</t>
  </si>
  <si>
    <t>Пермский край, Частинский р-н, Частиснкое сельское поселение, "Мараевская земля"</t>
  </si>
  <si>
    <t>59:38:0860101:3120</t>
  </si>
  <si>
    <t>Пермский край, Частинский р-н, Ножовское сельское поселение, у д. Березники</t>
  </si>
  <si>
    <t>59:38:0760101:126</t>
  </si>
  <si>
    <t>433657 </t>
  </si>
  <si>
    <t>Пермский край, Частинский район, Ножовское с/п, урочище "У Перши"</t>
  </si>
  <si>
    <t>59:38:0760101:976</t>
  </si>
  <si>
    <t>Пермский край, Частинский район, Ножовское сельское поселение</t>
  </si>
  <si>
    <t>59:38:0700101:157</t>
  </si>
  <si>
    <t>Пермский край, Частинский район, Ножовское сельское поселение, урочище "У Пантюхинской фермы"</t>
  </si>
  <si>
    <t>59:38:0000000:19</t>
  </si>
  <si>
    <t>Единое ЗП</t>
  </si>
  <si>
    <t>59:38:0700101:159</t>
  </si>
  <si>
    <t>59:38:0700101:158</t>
  </si>
  <si>
    <t>59:38:0000000:21</t>
  </si>
  <si>
    <t>Пермский край, Частинский район, урочище "Красная горка"</t>
  </si>
  <si>
    <t>59:38:0700101:161</t>
  </si>
  <si>
    <t>59:38:0700101:162</t>
  </si>
  <si>
    <t>59:38:0700101:163</t>
  </si>
  <si>
    <t>59:38:0700101:164</t>
  </si>
  <si>
    <t>59:38:0700101:165</t>
  </si>
  <si>
    <t>59:38:0700101:166</t>
  </si>
  <si>
    <t>59:38:0700101:607</t>
  </si>
  <si>
    <t>Пермский край, Частинский район, подсобное хозяйство ЗАО "Лукойл-Пермь"</t>
  </si>
  <si>
    <t>управление применило округлние при расчете сумма аренды  вышла 4338,65   Большую часть не использованных земель арендует Лукойл</t>
  </si>
  <si>
    <t>59:38:0700101:608</t>
  </si>
  <si>
    <t>59:38:0700101:611</t>
  </si>
  <si>
    <t>59:38:0700101:612</t>
  </si>
  <si>
    <t>59:38:0700101:613</t>
  </si>
  <si>
    <t>59:38:0700101:614</t>
  </si>
  <si>
    <t>59:38:0700101:616</t>
  </si>
  <si>
    <t>59:38:0000000:18</t>
  </si>
  <si>
    <t>Пермский край, Частинский р-н, урочище "У Дулепова"</t>
  </si>
  <si>
    <t>59:38:0760101:124</t>
  </si>
  <si>
    <t>59:38:0760101:125</t>
  </si>
  <si>
    <t>59:38:0780101:1057</t>
  </si>
  <si>
    <t>59:38:0780101:1058</t>
  </si>
  <si>
    <t>59:38:0700101:2584</t>
  </si>
  <si>
    <t>Пермский край, Частинский р-н, Частинское сельское поселение</t>
  </si>
  <si>
    <t>Общая площадь м.кв.</t>
  </si>
  <si>
    <t>Используемая</t>
  </si>
  <si>
    <t>Нет</t>
  </si>
  <si>
    <r>
      <rPr>
        <sz val="11"/>
        <color indexed="10"/>
        <rFont val="Calibri"/>
        <family val="2"/>
        <charset val="204"/>
      </rPr>
      <t>Нет</t>
    </r>
    <r>
      <rPr>
        <sz val="11"/>
        <color theme="1"/>
        <rFont val="Calibri"/>
        <family val="2"/>
        <charset val="204"/>
        <scheme val="minor"/>
      </rPr>
      <t xml:space="preserve"> Не используется, отсутсвует в ГИС </t>
    </r>
  </si>
  <si>
    <t>есть</t>
  </si>
  <si>
    <t>нет</t>
  </si>
  <si>
    <r>
      <rPr>
        <sz val="11"/>
        <color indexed="10"/>
        <rFont val="Calibri"/>
        <family val="2"/>
        <charset val="204"/>
      </rPr>
      <t>Нет</t>
    </r>
    <r>
      <rPr>
        <sz val="11"/>
        <color theme="1"/>
        <rFont val="Calibri"/>
        <family val="2"/>
        <charset val="204"/>
        <scheme val="minor"/>
      </rPr>
      <t xml:space="preserve"> Как участок, отсутсвует в ГИС</t>
    </r>
  </si>
  <si>
    <r>
      <rPr>
        <sz val="11"/>
        <color indexed="10"/>
        <rFont val="Calibri"/>
        <family val="2"/>
        <charset val="204"/>
      </rPr>
      <t>Нет</t>
    </r>
    <r>
      <rPr>
        <sz val="11"/>
        <color theme="1"/>
        <rFont val="Calibri"/>
        <family val="2"/>
        <charset val="204"/>
        <scheme val="minor"/>
      </rPr>
      <t xml:space="preserve"> состоит из 4 частей, нет участков в ГИС</t>
    </r>
  </si>
  <si>
    <t>Есть в ГИС и ЕФИС занесено,  а использует  Транснефть</t>
  </si>
  <si>
    <r>
      <rPr>
        <sz val="11"/>
        <color indexed="10"/>
        <rFont val="Calibri"/>
        <family val="2"/>
        <charset val="204"/>
      </rPr>
      <t>Нет</t>
    </r>
    <r>
      <rPr>
        <sz val="11"/>
        <color theme="1"/>
        <rFont val="Calibri"/>
        <family val="2"/>
        <charset val="204"/>
        <scheme val="minor"/>
      </rPr>
      <t xml:space="preserve"> под скотоогильником, не используется, сооружение демантировано, учасок рекультивирован</t>
    </r>
  </si>
  <si>
    <t>Есть Участок не используется, зарос, но в ЕФИС и ГИС занесен как используемый</t>
  </si>
  <si>
    <t>есть/нет</t>
  </si>
  <si>
    <r>
      <rPr>
        <sz val="11"/>
        <color indexed="10"/>
        <rFont val="Calibri"/>
        <family val="2"/>
        <charset val="204"/>
      </rPr>
      <t>Нет</t>
    </r>
    <r>
      <rPr>
        <sz val="11"/>
        <color theme="1"/>
        <rFont val="Calibri"/>
        <family val="2"/>
        <charset val="204"/>
        <scheme val="minor"/>
      </rPr>
      <t xml:space="preserve"> Нет участка в ГИС</t>
    </r>
  </si>
  <si>
    <r>
      <rPr>
        <sz val="11"/>
        <color indexed="10"/>
        <rFont val="Calibri"/>
        <family val="2"/>
        <charset val="204"/>
      </rPr>
      <t xml:space="preserve">Нет </t>
    </r>
    <r>
      <rPr>
        <sz val="11"/>
        <color theme="1"/>
        <rFont val="Calibri"/>
        <family val="2"/>
        <charset val="204"/>
        <scheme val="minor"/>
      </rPr>
      <t>МТМ В.Р.</t>
    </r>
  </si>
  <si>
    <r>
      <rPr>
        <sz val="11"/>
        <color indexed="10"/>
        <rFont val="Calibri"/>
        <family val="2"/>
        <charset val="204"/>
      </rPr>
      <t>Нет</t>
    </r>
    <r>
      <rPr>
        <sz val="11"/>
        <color theme="1"/>
        <rFont val="Calibri"/>
        <family val="2"/>
        <charset val="204"/>
        <scheme val="minor"/>
      </rPr>
      <t xml:space="preserve"> МТМ В.Р.</t>
    </r>
  </si>
  <si>
    <r>
      <rPr>
        <sz val="11"/>
        <color indexed="10"/>
        <rFont val="Calibri"/>
        <family val="2"/>
        <charset val="204"/>
      </rPr>
      <t>Нет</t>
    </r>
    <r>
      <rPr>
        <sz val="11"/>
        <color theme="1"/>
        <rFont val="Calibri"/>
        <family val="2"/>
        <charset val="204"/>
        <scheme val="minor"/>
      </rPr>
      <t xml:space="preserve"> КЗС В.Р.</t>
    </r>
  </si>
  <si>
    <r>
      <rPr>
        <sz val="11"/>
        <color indexed="10"/>
        <rFont val="Calibri"/>
        <family val="2"/>
        <charset val="204"/>
      </rPr>
      <t>Нет</t>
    </r>
    <r>
      <rPr>
        <sz val="11"/>
        <color theme="1"/>
        <rFont val="Calibri"/>
        <family val="2"/>
        <charset val="204"/>
        <scheme val="minor"/>
      </rPr>
      <t xml:space="preserve"> Корпуса Россия/Германия В.Р.</t>
    </r>
  </si>
  <si>
    <r>
      <rPr>
        <sz val="11"/>
        <color indexed="10"/>
        <rFont val="Calibri"/>
        <family val="2"/>
        <charset val="204"/>
      </rPr>
      <t>Нет</t>
    </r>
    <r>
      <rPr>
        <sz val="11"/>
        <color theme="1"/>
        <rFont val="Calibri"/>
        <family val="2"/>
        <charset val="204"/>
        <scheme val="minor"/>
      </rPr>
      <t xml:space="preserve"> КЗС Ножовка</t>
    </r>
  </si>
  <si>
    <r>
      <rPr>
        <sz val="11"/>
        <color indexed="10"/>
        <rFont val="Calibri"/>
        <family val="2"/>
        <charset val="204"/>
      </rPr>
      <t>Нет</t>
    </r>
    <r>
      <rPr>
        <sz val="11"/>
        <color theme="1"/>
        <rFont val="Calibri"/>
        <family val="2"/>
        <charset val="204"/>
        <scheme val="minor"/>
      </rPr>
      <t xml:space="preserve"> МТМ Ножовка</t>
    </r>
  </si>
  <si>
    <r>
      <rPr>
        <sz val="11"/>
        <color indexed="10"/>
        <rFont val="Calibri"/>
        <family val="2"/>
        <charset val="204"/>
      </rPr>
      <t>Нет</t>
    </r>
    <r>
      <rPr>
        <sz val="11"/>
        <color theme="1"/>
        <rFont val="Calibri"/>
        <family val="2"/>
        <charset val="204"/>
        <scheme val="minor"/>
      </rPr>
      <t xml:space="preserve"> Автозаправка Ножовка</t>
    </r>
  </si>
  <si>
    <r>
      <rPr>
        <sz val="11"/>
        <color indexed="10"/>
        <rFont val="Calibri"/>
        <family val="2"/>
        <charset val="204"/>
      </rPr>
      <t>Нет</t>
    </r>
    <r>
      <rPr>
        <sz val="11"/>
        <color theme="1"/>
        <rFont val="Calibri"/>
        <family val="2"/>
        <charset val="204"/>
        <scheme val="minor"/>
      </rPr>
      <t xml:space="preserve"> МФ Ножовка</t>
    </r>
  </si>
  <si>
    <r>
      <rPr>
        <sz val="11"/>
        <color indexed="10"/>
        <rFont val="Calibri"/>
        <family val="2"/>
        <charset val="204"/>
      </rPr>
      <t>Нет</t>
    </r>
    <r>
      <rPr>
        <sz val="11"/>
        <color theme="1"/>
        <rFont val="Calibri"/>
        <family val="2"/>
        <charset val="204"/>
        <scheme val="minor"/>
      </rPr>
      <t xml:space="preserve"> Территория бывших телятников, свинарников в с.Ножовка, нет адреса участка</t>
    </r>
  </si>
  <si>
    <r>
      <rPr>
        <sz val="11"/>
        <color indexed="10"/>
        <rFont val="Calibri"/>
        <family val="2"/>
        <charset val="204"/>
      </rPr>
      <t>Нет</t>
    </r>
    <r>
      <rPr>
        <sz val="11"/>
        <color theme="1"/>
        <rFont val="Calibri"/>
        <family val="2"/>
        <charset val="204"/>
        <scheme val="minor"/>
      </rPr>
      <t xml:space="preserve"> Столовая</t>
    </r>
  </si>
  <si>
    <r>
      <rPr>
        <sz val="11"/>
        <color indexed="10"/>
        <rFont val="Calibri"/>
        <family val="2"/>
        <charset val="204"/>
      </rPr>
      <t>Нет</t>
    </r>
    <r>
      <rPr>
        <sz val="11"/>
        <color theme="1"/>
        <rFont val="Calibri"/>
        <family val="2"/>
        <charset val="204"/>
        <scheme val="minor"/>
      </rPr>
      <t xml:space="preserve"> Администрация ООО Антар</t>
    </r>
  </si>
  <si>
    <r>
      <rPr>
        <sz val="11"/>
        <color indexed="10"/>
        <rFont val="Calibri"/>
        <family val="2"/>
        <charset val="204"/>
      </rPr>
      <t>Нет</t>
    </r>
    <r>
      <rPr>
        <sz val="11"/>
        <color theme="1"/>
        <rFont val="Calibri"/>
        <family val="2"/>
        <charset val="204"/>
        <scheme val="minor"/>
      </rPr>
      <t xml:space="preserve"> пром. Лесхоз.</t>
    </r>
  </si>
  <si>
    <r>
      <rPr>
        <sz val="11"/>
        <color indexed="10"/>
        <rFont val="Calibri"/>
        <family val="2"/>
        <charset val="204"/>
      </rPr>
      <t>Нет</t>
    </r>
    <r>
      <rPr>
        <sz val="11"/>
        <color theme="1"/>
        <rFont val="Calibri"/>
        <family val="2"/>
        <charset val="204"/>
        <scheme val="minor"/>
      </rPr>
      <t xml:space="preserve"> МФ Поздышки СХП</t>
    </r>
  </si>
  <si>
    <r>
      <rPr>
        <sz val="11"/>
        <color indexed="10"/>
        <rFont val="Calibri"/>
        <family val="2"/>
        <charset val="204"/>
      </rPr>
      <t xml:space="preserve">Нет </t>
    </r>
    <r>
      <rPr>
        <sz val="11"/>
        <color theme="1"/>
        <rFont val="Calibri"/>
        <family val="2"/>
        <charset val="204"/>
        <scheme val="minor"/>
      </rPr>
      <t>Ком.хоз. Водонапорная башня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</si>
</sst>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Arial Narrow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0"/>
      <name val="Arial Narrow"/>
      <family val="2"/>
      <charset val="204"/>
    </font>
    <font>
      <sz val="11"/>
      <color indexed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2"/>
      <color theme="1"/>
      <name val="Yu Gothic UI Semibold"/>
      <family val="2"/>
      <charset val="204"/>
    </font>
    <font>
      <b/>
      <sz val="14"/>
      <color theme="1"/>
      <name val="Arial"/>
      <family val="2"/>
      <charset val="204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Arial Narrow"/>
      <family val="2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Arial Narrow"/>
      <family val="2"/>
      <charset val="204"/>
    </font>
    <font>
      <sz val="14"/>
      <color rgb="FFFF0000"/>
      <name val="Arial"/>
      <family val="2"/>
      <charset val="204"/>
    </font>
    <font>
      <b/>
      <sz val="14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49" fontId="1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49" fontId="14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/>
    </xf>
    <xf numFmtId="49" fontId="14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6" fillId="0" borderId="0" xfId="0" applyFont="1" applyBorder="1" applyAlignment="1">
      <alignment horizontal="left" vertical="center"/>
    </xf>
    <xf numFmtId="3" fontId="15" fillId="0" borderId="0" xfId="0" applyNumberFormat="1" applyFont="1" applyBorder="1" applyAlignment="1">
      <alignment horizontal="right" vertical="center"/>
    </xf>
    <xf numFmtId="2" fontId="15" fillId="0" borderId="0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5" fillId="0" borderId="0" xfId="0" applyFont="1" applyAlignment="1"/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15" fillId="0" borderId="0" xfId="0" applyFont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49" fontId="14" fillId="0" borderId="1" xfId="0" applyNumberFormat="1" applyFont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3" fontId="17" fillId="0" borderId="2" xfId="0" applyNumberFormat="1" applyFont="1" applyBorder="1" applyAlignment="1">
      <alignment horizontal="right" vertical="center"/>
    </xf>
    <xf numFmtId="2" fontId="18" fillId="0" borderId="0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Border="1" applyAlignment="1"/>
    <xf numFmtId="0" fontId="17" fillId="0" borderId="0" xfId="0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3" fontId="17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49" fontId="14" fillId="0" borderId="0" xfId="0" applyNumberFormat="1" applyFont="1" applyAlignment="1">
      <alignment horizontal="center" vertical="center"/>
    </xf>
    <xf numFmtId="0" fontId="0" fillId="0" borderId="0" xfId="0" applyAlignment="1">
      <alignment horizontal="left" wrapText="1"/>
    </xf>
    <xf numFmtId="2" fontId="15" fillId="0" borderId="1" xfId="0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0" fontId="20" fillId="0" borderId="0" xfId="0" applyFont="1" applyAlignment="1">
      <alignment vertical="center"/>
    </xf>
    <xf numFmtId="3" fontId="20" fillId="0" borderId="1" xfId="0" applyNumberFormat="1" applyFont="1" applyBorder="1" applyAlignment="1">
      <alignment horizontal="right" vertical="center"/>
    </xf>
    <xf numFmtId="2" fontId="20" fillId="0" borderId="1" xfId="0" applyNumberFormat="1" applyFont="1" applyBorder="1" applyAlignment="1">
      <alignment horizontal="center" vertical="center" wrapText="1"/>
    </xf>
    <xf numFmtId="3" fontId="20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4" fontId="4" fillId="2" borderId="4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4" fontId="6" fillId="2" borderId="4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wrapText="1"/>
    </xf>
    <xf numFmtId="0" fontId="0" fillId="0" borderId="1" xfId="0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4" fontId="8" fillId="0" borderId="1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2" fillId="0" borderId="1" xfId="0" applyFont="1" applyFill="1" applyBorder="1" applyAlignment="1">
      <alignment vertical="center"/>
    </xf>
    <xf numFmtId="14" fontId="23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4" fontId="8" fillId="4" borderId="1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14" fillId="4" borderId="1" xfId="0" applyNumberFormat="1" applyFont="1" applyFill="1" applyBorder="1" applyAlignment="1">
      <alignment horizontal="center" vertical="center" wrapText="1"/>
    </xf>
    <xf numFmtId="14" fontId="24" fillId="4" borderId="1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14" fontId="24" fillId="0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4" fontId="7" fillId="0" borderId="1" xfId="0" applyNumberFormat="1" applyFont="1" applyFill="1" applyBorder="1" applyAlignment="1">
      <alignment horizontal="left" vertical="center"/>
    </xf>
    <xf numFmtId="4" fontId="0" fillId="0" borderId="1" xfId="0" applyNumberForma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4" fontId="7" fillId="4" borderId="1" xfId="0" applyNumberFormat="1" applyFont="1" applyFill="1" applyBorder="1" applyAlignment="1">
      <alignment horizontal="left" vertical="center"/>
    </xf>
    <xf numFmtId="0" fontId="0" fillId="4" borderId="4" xfId="0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4" fontId="8" fillId="4" borderId="0" xfId="0" applyNumberFormat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vertical="center"/>
    </xf>
    <xf numFmtId="4" fontId="8" fillId="4" borderId="2" xfId="0" applyNumberFormat="1" applyFont="1" applyFill="1" applyBorder="1" applyAlignment="1">
      <alignment horizontal="center" vertical="center"/>
    </xf>
    <xf numFmtId="4" fontId="7" fillId="0" borderId="5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4" fontId="8" fillId="0" borderId="0" xfId="0" applyNumberFormat="1" applyFont="1" applyFill="1" applyBorder="1" applyAlignment="1">
      <alignment horizontal="center" vertical="center"/>
    </xf>
    <xf numFmtId="4" fontId="12" fillId="0" borderId="5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" fontId="0" fillId="0" borderId="0" xfId="0" applyNumberForma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4" fontId="26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14" fontId="27" fillId="0" borderId="0" xfId="0" applyNumberFormat="1" applyFont="1" applyFill="1" applyBorder="1" applyAlignment="1">
      <alignment horizontal="center" vertical="center" wrapText="1"/>
    </xf>
    <xf numFmtId="0" fontId="28" fillId="3" borderId="0" xfId="0" applyFont="1" applyFill="1" applyAlignment="1">
      <alignment horizontal="right" vertical="center"/>
    </xf>
    <xf numFmtId="0" fontId="26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1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0" fillId="0" borderId="8" xfId="0" applyFont="1" applyFill="1" applyBorder="1" applyAlignment="1">
      <alignment horizontal="right" vertical="center"/>
    </xf>
    <xf numFmtId="4" fontId="3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wrapText="1"/>
    </xf>
    <xf numFmtId="0" fontId="32" fillId="0" borderId="1" xfId="0" applyFont="1" applyBorder="1" applyAlignment="1">
      <alignment horizontal="left" wrapText="1"/>
    </xf>
    <xf numFmtId="4" fontId="4" fillId="2" borderId="9" xfId="0" applyNumberFormat="1" applyFont="1" applyFill="1" applyBorder="1" applyAlignment="1">
      <alignment horizontal="center" vertical="center" wrapText="1"/>
    </xf>
    <xf numFmtId="4" fontId="8" fillId="0" borderId="5" xfId="0" applyNumberFormat="1" applyFont="1" applyFill="1" applyBorder="1" applyAlignment="1">
      <alignment horizontal="center" vertical="center"/>
    </xf>
    <xf numFmtId="4" fontId="26" fillId="0" borderId="0" xfId="0" applyNumberFormat="1" applyFont="1" applyFill="1" applyBorder="1" applyAlignment="1">
      <alignment horizontal="center" vertical="center"/>
    </xf>
    <xf numFmtId="4" fontId="33" fillId="0" borderId="5" xfId="0" applyNumberFormat="1" applyFont="1" applyFill="1" applyBorder="1" applyAlignment="1">
      <alignment horizontal="center" vertical="center"/>
    </xf>
    <xf numFmtId="4" fontId="33" fillId="4" borderId="5" xfId="0" applyNumberFormat="1" applyFont="1" applyFill="1" applyBorder="1" applyAlignment="1">
      <alignment horizontal="center" vertical="center"/>
    </xf>
    <xf numFmtId="4" fontId="13" fillId="0" borderId="8" xfId="0" applyNumberFormat="1" applyFont="1" applyFill="1" applyBorder="1" applyAlignment="1">
      <alignment horizontal="center" vertical="center"/>
    </xf>
    <xf numFmtId="4" fontId="33" fillId="0" borderId="10" xfId="0" applyNumberFormat="1" applyFont="1" applyFill="1" applyBorder="1" applyAlignment="1">
      <alignment horizontal="center" vertical="center"/>
    </xf>
    <xf numFmtId="4" fontId="34" fillId="0" borderId="5" xfId="0" applyNumberFormat="1" applyFont="1" applyFill="1" applyBorder="1" applyAlignment="1">
      <alignment horizontal="center" vertical="center"/>
    </xf>
    <xf numFmtId="4" fontId="13" fillId="0" borderId="0" xfId="0" applyNumberFormat="1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right" wrapText="1"/>
    </xf>
    <xf numFmtId="0" fontId="19" fillId="0" borderId="12" xfId="0" applyFont="1" applyBorder="1" applyAlignment="1">
      <alignment horizontal="right" wrapText="1"/>
    </xf>
    <xf numFmtId="0" fontId="15" fillId="0" borderId="1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13" xfId="0" applyFont="1" applyBorder="1" applyAlignment="1">
      <alignment horizontal="right" vertical="center"/>
    </xf>
    <xf numFmtId="0" fontId="20" fillId="0" borderId="5" xfId="0" applyFont="1" applyBorder="1" applyAlignment="1">
      <alignment horizontal="right" vertical="center" wrapText="1"/>
    </xf>
    <xf numFmtId="0" fontId="20" fillId="0" borderId="13" xfId="0" applyFont="1" applyBorder="1" applyAlignment="1">
      <alignment horizontal="right" vertical="center" wrapText="1"/>
    </xf>
    <xf numFmtId="0" fontId="15" fillId="0" borderId="0" xfId="0" applyFont="1" applyAlignment="1">
      <alignment horizontal="center"/>
    </xf>
    <xf numFmtId="0" fontId="16" fillId="0" borderId="2" xfId="0" applyFont="1" applyBorder="1" applyAlignment="1">
      <alignment horizontal="center"/>
    </xf>
    <xf numFmtId="0" fontId="8" fillId="4" borderId="1" xfId="0" applyFont="1" applyFill="1" applyBorder="1" applyAlignment="1">
      <alignment horizontal="center" vertical="center" wrapText="1"/>
    </xf>
    <xf numFmtId="0" fontId="14" fillId="4" borderId="4" xfId="0" applyNumberFormat="1" applyFont="1" applyFill="1" applyBorder="1" applyAlignment="1">
      <alignment horizontal="center" vertical="center" wrapText="1"/>
    </xf>
    <xf numFmtId="0" fontId="14" fillId="4" borderId="8" xfId="0" applyNumberFormat="1" applyFont="1" applyFill="1" applyBorder="1" applyAlignment="1">
      <alignment horizontal="center" vertical="center" wrapText="1"/>
    </xf>
    <xf numFmtId="0" fontId="14" fillId="4" borderId="10" xfId="0" applyNumberFormat="1" applyFont="1" applyFill="1" applyBorder="1" applyAlignment="1">
      <alignment horizontal="center" vertical="center" wrapText="1"/>
    </xf>
    <xf numFmtId="14" fontId="24" fillId="4" borderId="4" xfId="0" applyNumberFormat="1" applyFont="1" applyFill="1" applyBorder="1" applyAlignment="1">
      <alignment horizontal="center" vertical="center" wrapText="1"/>
    </xf>
    <xf numFmtId="14" fontId="24" fillId="4" borderId="8" xfId="0" applyNumberFormat="1" applyFont="1" applyFill="1" applyBorder="1" applyAlignment="1">
      <alignment horizontal="center" vertical="center" wrapText="1"/>
    </xf>
    <xf numFmtId="14" fontId="24" fillId="4" borderId="1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14" fillId="0" borderId="4" xfId="0" applyNumberFormat="1" applyFont="1" applyFill="1" applyBorder="1" applyAlignment="1">
      <alignment horizontal="center" vertical="center" wrapText="1"/>
    </xf>
    <xf numFmtId="0" fontId="14" fillId="0" borderId="8" xfId="0" applyNumberFormat="1" applyFont="1" applyFill="1" applyBorder="1" applyAlignment="1">
      <alignment horizontal="center" vertical="center" wrapText="1"/>
    </xf>
    <xf numFmtId="0" fontId="14" fillId="0" borderId="10" xfId="0" applyNumberFormat="1" applyFont="1" applyFill="1" applyBorder="1" applyAlignment="1">
      <alignment horizontal="center" vertical="center" wrapText="1"/>
    </xf>
    <xf numFmtId="14" fontId="24" fillId="0" borderId="4" xfId="0" applyNumberFormat="1" applyFont="1" applyFill="1" applyBorder="1" applyAlignment="1">
      <alignment horizontal="center" vertical="center" wrapText="1"/>
    </xf>
    <xf numFmtId="14" fontId="24" fillId="0" borderId="8" xfId="0" applyNumberFormat="1" applyFont="1" applyFill="1" applyBorder="1" applyAlignment="1">
      <alignment horizontal="center" vertical="center" wrapText="1"/>
    </xf>
    <xf numFmtId="14" fontId="24" fillId="0" borderId="10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left" vertical="center"/>
    </xf>
    <xf numFmtId="0" fontId="25" fillId="4" borderId="8" xfId="0" applyFont="1" applyFill="1" applyBorder="1" applyAlignment="1">
      <alignment horizontal="left" vertical="center"/>
    </xf>
    <xf numFmtId="0" fontId="25" fillId="4" borderId="10" xfId="0" applyFont="1" applyFill="1" applyBorder="1" applyAlignment="1">
      <alignment horizontal="left" vertical="center"/>
    </xf>
    <xf numFmtId="0" fontId="21" fillId="0" borderId="4" xfId="0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14" fontId="24" fillId="0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0"/>
  <sheetViews>
    <sheetView tabSelected="1" workbookViewId="0">
      <pane xSplit="4" ySplit="17" topLeftCell="E18" activePane="bottomRight" state="frozen"/>
      <selection pane="topRight" activeCell="E1" sqref="E1"/>
      <selection pane="bottomLeft" activeCell="A18" sqref="A18"/>
      <selection pane="bottomRight" activeCell="D18" sqref="D18"/>
    </sheetView>
  </sheetViews>
  <sheetFormatPr defaultColWidth="4.5703125" defaultRowHeight="15" x14ac:dyDescent="0.25"/>
  <cols>
    <col min="1" max="1" width="4.5703125" customWidth="1"/>
    <col min="2" max="2" width="29.7109375" style="48" customWidth="1"/>
    <col min="3" max="3" width="13.28515625" style="49" customWidth="1"/>
    <col min="4" max="4" width="44.140625" style="50" customWidth="1"/>
    <col min="5" max="5" width="32.7109375" style="51" customWidth="1"/>
    <col min="6" max="255" width="9.140625" customWidth="1"/>
  </cols>
  <sheetData>
    <row r="1" spans="1:7" s="5" customFormat="1" ht="80.45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 spans="1:7" ht="15.75" x14ac:dyDescent="0.25">
      <c r="A2" s="158" t="s">
        <v>5</v>
      </c>
      <c r="B2" s="158"/>
      <c r="C2" s="158"/>
      <c r="D2" s="158"/>
      <c r="E2" s="158"/>
    </row>
    <row r="3" spans="1:7" s="11" customFormat="1" hidden="1" x14ac:dyDescent="0.25">
      <c r="A3" s="6">
        <v>1</v>
      </c>
      <c r="B3" s="7" t="s">
        <v>6</v>
      </c>
      <c r="C3" s="8">
        <v>75000</v>
      </c>
      <c r="D3" s="9" t="s">
        <v>7</v>
      </c>
      <c r="E3" s="10" t="s">
        <v>8</v>
      </c>
    </row>
    <row r="4" spans="1:7" s="11" customFormat="1" ht="30" hidden="1" x14ac:dyDescent="0.25">
      <c r="A4" s="6">
        <f>A3+1</f>
        <v>2</v>
      </c>
      <c r="B4" s="7" t="s">
        <v>9</v>
      </c>
      <c r="C4" s="8">
        <v>600000</v>
      </c>
      <c r="D4" s="12" t="s">
        <v>10</v>
      </c>
      <c r="E4" s="10"/>
    </row>
    <row r="5" spans="1:7" s="11" customFormat="1" ht="30" hidden="1" x14ac:dyDescent="0.25">
      <c r="A5" s="6">
        <f t="shared" ref="A5:A12" si="0">A4+1</f>
        <v>3</v>
      </c>
      <c r="B5" s="7" t="s">
        <v>9</v>
      </c>
      <c r="C5" s="8">
        <v>450000</v>
      </c>
      <c r="D5" s="12" t="s">
        <v>10</v>
      </c>
      <c r="E5" s="10" t="s">
        <v>11</v>
      </c>
    </row>
    <row r="6" spans="1:7" s="11" customFormat="1" hidden="1" x14ac:dyDescent="0.25">
      <c r="A6" s="6">
        <f t="shared" si="0"/>
        <v>4</v>
      </c>
      <c r="B6" s="7" t="s">
        <v>12</v>
      </c>
      <c r="C6" s="8">
        <v>300000</v>
      </c>
      <c r="D6" s="9" t="s">
        <v>13</v>
      </c>
      <c r="E6" s="10"/>
    </row>
    <row r="7" spans="1:7" s="11" customFormat="1" ht="30" hidden="1" x14ac:dyDescent="0.25">
      <c r="A7" s="6">
        <f t="shared" si="0"/>
        <v>5</v>
      </c>
      <c r="B7" s="7" t="s">
        <v>12</v>
      </c>
      <c r="C7" s="8">
        <v>20000</v>
      </c>
      <c r="D7" s="9" t="s">
        <v>13</v>
      </c>
      <c r="E7" s="10" t="s">
        <v>14</v>
      </c>
    </row>
    <row r="8" spans="1:7" s="11" customFormat="1" ht="30" hidden="1" x14ac:dyDescent="0.25">
      <c r="A8" s="6">
        <f t="shared" si="0"/>
        <v>6</v>
      </c>
      <c r="B8" s="7" t="s">
        <v>12</v>
      </c>
      <c r="C8" s="8">
        <v>20000</v>
      </c>
      <c r="D8" s="9" t="s">
        <v>13</v>
      </c>
      <c r="E8" s="10" t="s">
        <v>15</v>
      </c>
    </row>
    <row r="9" spans="1:7" s="11" customFormat="1" ht="30" hidden="1" x14ac:dyDescent="0.25">
      <c r="A9" s="6">
        <f t="shared" si="0"/>
        <v>7</v>
      </c>
      <c r="B9" s="7" t="s">
        <v>12</v>
      </c>
      <c r="C9" s="8">
        <v>100000</v>
      </c>
      <c r="D9" s="9" t="s">
        <v>13</v>
      </c>
      <c r="E9" s="10" t="s">
        <v>16</v>
      </c>
    </row>
    <row r="10" spans="1:7" s="11" customFormat="1" ht="30" hidden="1" x14ac:dyDescent="0.25">
      <c r="A10" s="6">
        <f t="shared" si="0"/>
        <v>8</v>
      </c>
      <c r="B10" s="7" t="s">
        <v>12</v>
      </c>
      <c r="C10" s="8">
        <v>50000</v>
      </c>
      <c r="D10" s="9" t="s">
        <v>13</v>
      </c>
      <c r="E10" s="10" t="s">
        <v>17</v>
      </c>
    </row>
    <row r="11" spans="1:7" s="11" customFormat="1" ht="30" hidden="1" x14ac:dyDescent="0.25">
      <c r="A11" s="6">
        <f t="shared" si="0"/>
        <v>9</v>
      </c>
      <c r="B11" s="7" t="s">
        <v>18</v>
      </c>
      <c r="C11" s="8">
        <v>300000</v>
      </c>
      <c r="D11" s="12" t="s">
        <v>19</v>
      </c>
      <c r="E11" s="10" t="s">
        <v>20</v>
      </c>
    </row>
    <row r="12" spans="1:7" s="11" customFormat="1" ht="60" hidden="1" x14ac:dyDescent="0.25">
      <c r="A12" s="6">
        <f t="shared" si="0"/>
        <v>10</v>
      </c>
      <c r="B12" s="7" t="s">
        <v>21</v>
      </c>
      <c r="C12" s="8">
        <v>100000</v>
      </c>
      <c r="D12" s="12" t="s">
        <v>22</v>
      </c>
      <c r="E12" s="10" t="s">
        <v>23</v>
      </c>
    </row>
    <row r="13" spans="1:7" s="11" customFormat="1" hidden="1" x14ac:dyDescent="0.25">
      <c r="A13" s="13">
        <v>4</v>
      </c>
      <c r="B13" s="14" t="s">
        <v>24</v>
      </c>
      <c r="C13" s="15"/>
      <c r="D13" s="16"/>
      <c r="E13" s="17"/>
    </row>
    <row r="14" spans="1:7" s="23" customFormat="1" ht="15.75" collapsed="1" x14ac:dyDescent="0.25">
      <c r="A14" s="18">
        <f>A12</f>
        <v>10</v>
      </c>
      <c r="B14" s="19" t="s">
        <v>25</v>
      </c>
      <c r="C14" s="20">
        <f>SUM(C3:C12)</f>
        <v>2015000</v>
      </c>
      <c r="D14" s="21">
        <f>C14/10000</f>
        <v>201.5</v>
      </c>
      <c r="E14" s="22" t="s">
        <v>26</v>
      </c>
    </row>
    <row r="15" spans="1:7" s="11" customFormat="1" x14ac:dyDescent="0.25">
      <c r="B15" s="14"/>
      <c r="C15" s="15"/>
      <c r="D15" s="16"/>
      <c r="E15" s="17"/>
    </row>
    <row r="16" spans="1:7" s="11" customFormat="1" ht="15.75" x14ac:dyDescent="0.25">
      <c r="A16" s="158" t="s">
        <v>27</v>
      </c>
      <c r="B16" s="158"/>
      <c r="C16" s="158"/>
      <c r="D16" s="158"/>
      <c r="E16" s="158"/>
      <c r="F16" s="24"/>
      <c r="G16" s="24"/>
    </row>
    <row r="17" spans="1:5" s="11" customFormat="1" ht="60" x14ac:dyDescent="0.25">
      <c r="A17" s="6">
        <v>1</v>
      </c>
      <c r="B17" s="7" t="s">
        <v>28</v>
      </c>
      <c r="C17" s="8">
        <v>18136</v>
      </c>
      <c r="D17" s="12" t="s">
        <v>29</v>
      </c>
      <c r="E17" s="137" t="s">
        <v>226</v>
      </c>
    </row>
    <row r="18" spans="1:5" s="11" customFormat="1" ht="60" x14ac:dyDescent="0.25">
      <c r="A18" s="6">
        <f>A17+1</f>
        <v>2</v>
      </c>
      <c r="B18" s="7" t="s">
        <v>30</v>
      </c>
      <c r="C18" s="8">
        <v>100000</v>
      </c>
      <c r="D18" s="12" t="s">
        <v>31</v>
      </c>
      <c r="E18" s="137" t="s">
        <v>226</v>
      </c>
    </row>
    <row r="19" spans="1:5" s="11" customFormat="1" ht="60" x14ac:dyDescent="0.25">
      <c r="A19" s="6">
        <f>A18+1</f>
        <v>3</v>
      </c>
      <c r="B19" s="7" t="s">
        <v>32</v>
      </c>
      <c r="C19" s="8">
        <v>100000</v>
      </c>
      <c r="D19" s="12" t="s">
        <v>33</v>
      </c>
      <c r="E19" s="137" t="s">
        <v>226</v>
      </c>
    </row>
    <row r="20" spans="1:5" s="18" customFormat="1" ht="15.75" x14ac:dyDescent="0.25">
      <c r="A20" s="18">
        <f>A19</f>
        <v>3</v>
      </c>
      <c r="B20" s="25"/>
      <c r="C20" s="20">
        <f>SUM(C17:C19)</f>
        <v>218136</v>
      </c>
      <c r="D20" s="21">
        <f>C20/10000</f>
        <v>21.813600000000001</v>
      </c>
      <c r="E20" s="26" t="s">
        <v>26</v>
      </c>
    </row>
    <row r="21" spans="1:5" s="11" customFormat="1" x14ac:dyDescent="0.25">
      <c r="B21" s="14"/>
      <c r="C21" s="15"/>
      <c r="D21" s="16"/>
      <c r="E21" s="17"/>
    </row>
    <row r="22" spans="1:5" ht="15.75" x14ac:dyDescent="0.25">
      <c r="A22" s="158" t="s">
        <v>34</v>
      </c>
      <c r="B22" s="158"/>
      <c r="C22" s="158"/>
      <c r="D22" s="158"/>
      <c r="E22" s="158"/>
    </row>
    <row r="23" spans="1:5" ht="30" x14ac:dyDescent="0.25">
      <c r="A23" s="27">
        <v>1</v>
      </c>
      <c r="B23" s="28" t="s">
        <v>35</v>
      </c>
      <c r="C23" s="29">
        <v>536989</v>
      </c>
      <c r="D23" s="12" t="s">
        <v>36</v>
      </c>
      <c r="E23" s="137" t="s">
        <v>226</v>
      </c>
    </row>
    <row r="24" spans="1:5" ht="30" x14ac:dyDescent="0.25">
      <c r="A24" s="27">
        <f>A23+1</f>
        <v>2</v>
      </c>
      <c r="B24" s="28" t="s">
        <v>37</v>
      </c>
      <c r="C24" s="29">
        <v>2990000</v>
      </c>
      <c r="D24" s="12" t="s">
        <v>38</v>
      </c>
      <c r="E24" s="30" t="s">
        <v>227</v>
      </c>
    </row>
    <row r="25" spans="1:5" ht="30" x14ac:dyDescent="0.25">
      <c r="A25" s="27">
        <f t="shared" ref="A25:A60" si="1">A24+1</f>
        <v>3</v>
      </c>
      <c r="B25" s="28" t="s">
        <v>39</v>
      </c>
      <c r="C25" s="29">
        <v>1166700</v>
      </c>
      <c r="D25" s="12" t="s">
        <v>40</v>
      </c>
      <c r="E25" s="30" t="s">
        <v>228</v>
      </c>
    </row>
    <row r="26" spans="1:5" ht="30" x14ac:dyDescent="0.25">
      <c r="A26" s="27">
        <f t="shared" si="1"/>
        <v>4</v>
      </c>
      <c r="B26" s="28" t="s">
        <v>41</v>
      </c>
      <c r="C26" s="29">
        <v>500000</v>
      </c>
      <c r="D26" s="12" t="s">
        <v>19</v>
      </c>
      <c r="E26" s="30" t="s">
        <v>228</v>
      </c>
    </row>
    <row r="27" spans="1:5" ht="30" x14ac:dyDescent="0.25">
      <c r="A27" s="27">
        <f t="shared" si="1"/>
        <v>5</v>
      </c>
      <c r="B27" s="28" t="s">
        <v>42</v>
      </c>
      <c r="C27" s="29">
        <v>207613</v>
      </c>
      <c r="D27" s="12" t="s">
        <v>19</v>
      </c>
      <c r="E27" s="137" t="s">
        <v>226</v>
      </c>
    </row>
    <row r="28" spans="1:5" ht="30" x14ac:dyDescent="0.25">
      <c r="A28" s="27">
        <f t="shared" si="1"/>
        <v>6</v>
      </c>
      <c r="B28" s="28" t="s">
        <v>43</v>
      </c>
      <c r="C28" s="29">
        <v>86132</v>
      </c>
      <c r="D28" s="12" t="s">
        <v>44</v>
      </c>
      <c r="E28" s="30" t="s">
        <v>45</v>
      </c>
    </row>
    <row r="29" spans="1:5" ht="30" x14ac:dyDescent="0.25">
      <c r="A29" s="27">
        <f t="shared" si="1"/>
        <v>7</v>
      </c>
      <c r="B29" s="28" t="s">
        <v>46</v>
      </c>
      <c r="C29" s="29">
        <v>6513868</v>
      </c>
      <c r="D29" s="12" t="s">
        <v>47</v>
      </c>
      <c r="E29" s="139" t="s">
        <v>228</v>
      </c>
    </row>
    <row r="30" spans="1:5" ht="30" x14ac:dyDescent="0.25">
      <c r="A30" s="27">
        <f t="shared" si="1"/>
        <v>8</v>
      </c>
      <c r="B30" s="28" t="s">
        <v>48</v>
      </c>
      <c r="C30" s="29">
        <v>2109561</v>
      </c>
      <c r="D30" s="12" t="s">
        <v>49</v>
      </c>
      <c r="E30" s="139" t="s">
        <v>228</v>
      </c>
    </row>
    <row r="31" spans="1:5" ht="30" x14ac:dyDescent="0.25">
      <c r="A31" s="27">
        <f t="shared" si="1"/>
        <v>9</v>
      </c>
      <c r="B31" s="28" t="s">
        <v>50</v>
      </c>
      <c r="C31" s="29">
        <v>1525281</v>
      </c>
      <c r="D31" s="12" t="s">
        <v>49</v>
      </c>
      <c r="E31" s="139" t="s">
        <v>228</v>
      </c>
    </row>
    <row r="32" spans="1:5" ht="30" x14ac:dyDescent="0.25">
      <c r="A32" s="27">
        <f t="shared" si="1"/>
        <v>10</v>
      </c>
      <c r="B32" s="28" t="s">
        <v>51</v>
      </c>
      <c r="C32" s="29">
        <v>1028799</v>
      </c>
      <c r="D32" s="12" t="s">
        <v>49</v>
      </c>
      <c r="E32" s="139" t="s">
        <v>228</v>
      </c>
    </row>
    <row r="33" spans="1:5" ht="30" x14ac:dyDescent="0.25">
      <c r="A33" s="27">
        <f t="shared" si="1"/>
        <v>11</v>
      </c>
      <c r="B33" s="28" t="s">
        <v>52</v>
      </c>
      <c r="C33" s="29">
        <v>16359</v>
      </c>
      <c r="D33" s="12" t="s">
        <v>49</v>
      </c>
      <c r="E33" s="30" t="s">
        <v>53</v>
      </c>
    </row>
    <row r="34" spans="1:5" ht="30" x14ac:dyDescent="0.25">
      <c r="A34" s="27">
        <f t="shared" si="1"/>
        <v>12</v>
      </c>
      <c r="B34" s="28" t="s">
        <v>54</v>
      </c>
      <c r="C34" s="29">
        <v>320320</v>
      </c>
      <c r="D34" s="12" t="s">
        <v>49</v>
      </c>
      <c r="E34" s="139" t="s">
        <v>228</v>
      </c>
    </row>
    <row r="35" spans="1:5" ht="30" x14ac:dyDescent="0.25">
      <c r="A35" s="27">
        <f t="shared" si="1"/>
        <v>13</v>
      </c>
      <c r="B35" s="28" t="s">
        <v>55</v>
      </c>
      <c r="C35" s="29">
        <v>355152</v>
      </c>
      <c r="D35" s="12" t="s">
        <v>49</v>
      </c>
      <c r="E35" s="139" t="s">
        <v>228</v>
      </c>
    </row>
    <row r="36" spans="1:5" ht="30" x14ac:dyDescent="0.25">
      <c r="A36" s="27">
        <f t="shared" si="1"/>
        <v>14</v>
      </c>
      <c r="B36" s="28" t="s">
        <v>56</v>
      </c>
      <c r="C36" s="29">
        <v>71741</v>
      </c>
      <c r="D36" s="12" t="s">
        <v>49</v>
      </c>
      <c r="E36" s="139" t="s">
        <v>228</v>
      </c>
    </row>
    <row r="37" spans="1:5" ht="30" x14ac:dyDescent="0.25">
      <c r="A37" s="27">
        <f t="shared" si="1"/>
        <v>15</v>
      </c>
      <c r="B37" s="28" t="s">
        <v>57</v>
      </c>
      <c r="C37" s="29">
        <v>815520</v>
      </c>
      <c r="D37" s="12" t="s">
        <v>49</v>
      </c>
      <c r="E37" s="139" t="s">
        <v>228</v>
      </c>
    </row>
    <row r="38" spans="1:5" ht="30" x14ac:dyDescent="0.25">
      <c r="A38" s="27">
        <f t="shared" si="1"/>
        <v>16</v>
      </c>
      <c r="B38" s="28" t="s">
        <v>58</v>
      </c>
      <c r="C38" s="29">
        <v>107235</v>
      </c>
      <c r="D38" s="12" t="s">
        <v>49</v>
      </c>
      <c r="E38" s="30" t="s">
        <v>230</v>
      </c>
    </row>
    <row r="39" spans="1:5" ht="45" x14ac:dyDescent="0.25">
      <c r="A39" s="27">
        <f t="shared" si="1"/>
        <v>17</v>
      </c>
      <c r="B39" s="28" t="s">
        <v>59</v>
      </c>
      <c r="C39" s="29">
        <v>732617</v>
      </c>
      <c r="D39" s="12" t="s">
        <v>60</v>
      </c>
      <c r="E39" s="30" t="s">
        <v>228</v>
      </c>
    </row>
    <row r="40" spans="1:5" ht="45" x14ac:dyDescent="0.25">
      <c r="A40" s="27">
        <f t="shared" si="1"/>
        <v>18</v>
      </c>
      <c r="B40" s="28" t="s">
        <v>61</v>
      </c>
      <c r="C40" s="29">
        <v>3901033</v>
      </c>
      <c r="D40" s="12" t="s">
        <v>62</v>
      </c>
      <c r="E40" s="30" t="s">
        <v>228</v>
      </c>
    </row>
    <row r="41" spans="1:5" ht="45" x14ac:dyDescent="0.25">
      <c r="A41" s="27">
        <f t="shared" si="1"/>
        <v>19</v>
      </c>
      <c r="B41" s="28" t="s">
        <v>63</v>
      </c>
      <c r="C41" s="29">
        <v>1550000</v>
      </c>
      <c r="D41" s="12" t="s">
        <v>64</v>
      </c>
      <c r="E41" s="30" t="s">
        <v>228</v>
      </c>
    </row>
    <row r="42" spans="1:5" ht="45" x14ac:dyDescent="0.25">
      <c r="A42" s="27">
        <f t="shared" si="1"/>
        <v>20</v>
      </c>
      <c r="B42" s="28" t="s">
        <v>65</v>
      </c>
      <c r="C42" s="29">
        <v>1320016</v>
      </c>
      <c r="D42" s="12" t="s">
        <v>66</v>
      </c>
      <c r="E42" s="30" t="s">
        <v>228</v>
      </c>
    </row>
    <row r="43" spans="1:5" ht="30" x14ac:dyDescent="0.25">
      <c r="A43" s="27">
        <f t="shared" si="1"/>
        <v>21</v>
      </c>
      <c r="B43" s="28" t="s">
        <v>67</v>
      </c>
      <c r="C43" s="29">
        <v>1093294</v>
      </c>
      <c r="D43" s="12" t="s">
        <v>13</v>
      </c>
      <c r="E43" s="30" t="s">
        <v>228</v>
      </c>
    </row>
    <row r="44" spans="1:5" ht="30" x14ac:dyDescent="0.25">
      <c r="A44" s="27">
        <f t="shared" si="1"/>
        <v>22</v>
      </c>
      <c r="B44" s="28" t="s">
        <v>68</v>
      </c>
      <c r="C44" s="29">
        <v>439532</v>
      </c>
      <c r="D44" s="12" t="s">
        <v>69</v>
      </c>
      <c r="E44" s="30" t="s">
        <v>228</v>
      </c>
    </row>
    <row r="45" spans="1:5" ht="30" x14ac:dyDescent="0.25">
      <c r="A45" s="27">
        <f t="shared" si="1"/>
        <v>23</v>
      </c>
      <c r="B45" s="28" t="s">
        <v>70</v>
      </c>
      <c r="C45" s="29">
        <v>288952</v>
      </c>
      <c r="D45" s="12" t="s">
        <v>36</v>
      </c>
      <c r="E45" s="138" t="s">
        <v>226</v>
      </c>
    </row>
    <row r="46" spans="1:5" ht="30" x14ac:dyDescent="0.25">
      <c r="A46" s="27">
        <f t="shared" si="1"/>
        <v>24</v>
      </c>
      <c r="B46" s="28" t="s">
        <v>71</v>
      </c>
      <c r="C46" s="29">
        <v>107409</v>
      </c>
      <c r="D46" s="12" t="s">
        <v>13</v>
      </c>
      <c r="E46" s="30" t="s">
        <v>231</v>
      </c>
    </row>
    <row r="47" spans="1:5" ht="30" x14ac:dyDescent="0.25">
      <c r="A47" s="27">
        <f t="shared" si="1"/>
        <v>25</v>
      </c>
      <c r="B47" s="28" t="s">
        <v>72</v>
      </c>
      <c r="C47" s="29">
        <v>208492</v>
      </c>
      <c r="D47" s="12" t="s">
        <v>73</v>
      </c>
      <c r="E47" s="30" t="s">
        <v>232</v>
      </c>
    </row>
    <row r="48" spans="1:5" s="11" customFormat="1" ht="60" x14ac:dyDescent="0.25">
      <c r="A48" s="27">
        <f t="shared" si="1"/>
        <v>26</v>
      </c>
      <c r="B48" s="7" t="s">
        <v>74</v>
      </c>
      <c r="C48" s="8">
        <v>3026</v>
      </c>
      <c r="D48" s="12" t="s">
        <v>75</v>
      </c>
      <c r="E48" s="10" t="s">
        <v>233</v>
      </c>
    </row>
    <row r="49" spans="1:5" s="11" customFormat="1" ht="45" x14ac:dyDescent="0.25">
      <c r="A49" s="27">
        <f t="shared" si="1"/>
        <v>27</v>
      </c>
      <c r="B49" s="7" t="s">
        <v>76</v>
      </c>
      <c r="C49" s="8">
        <v>827856</v>
      </c>
      <c r="D49" s="12" t="s">
        <v>77</v>
      </c>
      <c r="E49" s="10" t="s">
        <v>228</v>
      </c>
    </row>
    <row r="50" spans="1:5" s="11" customFormat="1" ht="45" x14ac:dyDescent="0.25">
      <c r="A50" s="27">
        <f t="shared" si="1"/>
        <v>28</v>
      </c>
      <c r="B50" s="7" t="s">
        <v>78</v>
      </c>
      <c r="C50" s="8">
        <v>1192144</v>
      </c>
      <c r="D50" s="12" t="s">
        <v>77</v>
      </c>
      <c r="E50" s="10" t="s">
        <v>228</v>
      </c>
    </row>
    <row r="51" spans="1:5" s="11" customFormat="1" ht="60" x14ac:dyDescent="0.25">
      <c r="A51" s="27">
        <f t="shared" si="1"/>
        <v>29</v>
      </c>
      <c r="B51" s="7" t="s">
        <v>79</v>
      </c>
      <c r="C51" s="8">
        <v>1800000</v>
      </c>
      <c r="D51" s="12" t="s">
        <v>80</v>
      </c>
      <c r="E51" s="10" t="s">
        <v>228</v>
      </c>
    </row>
    <row r="52" spans="1:5" ht="30" x14ac:dyDescent="0.25">
      <c r="A52" s="27">
        <f t="shared" si="1"/>
        <v>30</v>
      </c>
      <c r="B52" s="28" t="s">
        <v>81</v>
      </c>
      <c r="C52" s="29">
        <v>630032</v>
      </c>
      <c r="D52" s="12" t="s">
        <v>49</v>
      </c>
      <c r="E52" s="10" t="s">
        <v>228</v>
      </c>
    </row>
    <row r="53" spans="1:5" ht="45" x14ac:dyDescent="0.25">
      <c r="A53" s="27">
        <f t="shared" si="1"/>
        <v>31</v>
      </c>
      <c r="B53" s="28" t="s">
        <v>82</v>
      </c>
      <c r="C53" s="29">
        <v>3386350</v>
      </c>
      <c r="D53" s="12" t="s">
        <v>83</v>
      </c>
      <c r="E53" s="10" t="s">
        <v>228</v>
      </c>
    </row>
    <row r="54" spans="1:5" s="11" customFormat="1" ht="120" x14ac:dyDescent="0.25">
      <c r="A54" s="27">
        <f t="shared" si="1"/>
        <v>32</v>
      </c>
      <c r="B54" s="7" t="s">
        <v>84</v>
      </c>
      <c r="C54" s="8">
        <v>4800000</v>
      </c>
      <c r="D54" s="12" t="s">
        <v>85</v>
      </c>
      <c r="E54" s="10" t="s">
        <v>228</v>
      </c>
    </row>
    <row r="55" spans="1:5" s="11" customFormat="1" ht="45" x14ac:dyDescent="0.25">
      <c r="A55" s="27">
        <f t="shared" si="1"/>
        <v>33</v>
      </c>
      <c r="B55" s="7" t="s">
        <v>86</v>
      </c>
      <c r="C55" s="8">
        <v>76426</v>
      </c>
      <c r="D55" s="12" t="s">
        <v>87</v>
      </c>
      <c r="E55" s="10" t="s">
        <v>234</v>
      </c>
    </row>
    <row r="56" spans="1:5" ht="30" x14ac:dyDescent="0.25">
      <c r="A56" s="27">
        <f t="shared" si="1"/>
        <v>34</v>
      </c>
      <c r="B56" s="7" t="s">
        <v>88</v>
      </c>
      <c r="C56" s="8">
        <v>3412500</v>
      </c>
      <c r="D56" s="12" t="s">
        <v>89</v>
      </c>
      <c r="E56" s="10" t="s">
        <v>228</v>
      </c>
    </row>
    <row r="57" spans="1:5" ht="45" x14ac:dyDescent="0.25">
      <c r="A57" s="27">
        <f t="shared" si="1"/>
        <v>35</v>
      </c>
      <c r="B57" s="7" t="s">
        <v>90</v>
      </c>
      <c r="C57" s="8">
        <v>729232</v>
      </c>
      <c r="D57" s="12" t="s">
        <v>91</v>
      </c>
      <c r="E57" s="10" t="s">
        <v>228</v>
      </c>
    </row>
    <row r="58" spans="1:5" ht="45" x14ac:dyDescent="0.25">
      <c r="A58" s="27">
        <f t="shared" si="1"/>
        <v>36</v>
      </c>
      <c r="B58" s="7" t="s">
        <v>92</v>
      </c>
      <c r="C58" s="8">
        <v>400000</v>
      </c>
      <c r="D58" s="12" t="s">
        <v>93</v>
      </c>
      <c r="E58" s="10" t="s">
        <v>228</v>
      </c>
    </row>
    <row r="59" spans="1:5" ht="30" x14ac:dyDescent="0.25">
      <c r="A59" s="27">
        <f t="shared" si="1"/>
        <v>37</v>
      </c>
      <c r="B59" s="7" t="s">
        <v>94</v>
      </c>
      <c r="C59" s="8">
        <v>32925</v>
      </c>
      <c r="D59" s="12" t="s">
        <v>36</v>
      </c>
      <c r="E59" s="10" t="s">
        <v>228</v>
      </c>
    </row>
    <row r="60" spans="1:5" ht="30" x14ac:dyDescent="0.25">
      <c r="A60" s="27">
        <f t="shared" si="1"/>
        <v>38</v>
      </c>
      <c r="B60" s="7" t="s">
        <v>95</v>
      </c>
      <c r="C60" s="8">
        <v>299789</v>
      </c>
      <c r="D60" s="12" t="s">
        <v>96</v>
      </c>
      <c r="E60" s="10" t="s">
        <v>236</v>
      </c>
    </row>
    <row r="61" spans="1:5" s="18" customFormat="1" ht="15.75" x14ac:dyDescent="0.25">
      <c r="A61" s="18">
        <f>COUNT(A23:A60)</f>
        <v>38</v>
      </c>
      <c r="B61" s="25"/>
      <c r="C61" s="20">
        <f>SUM(C23:C60)</f>
        <v>45582895</v>
      </c>
      <c r="D61" s="21">
        <f>C61/10000</f>
        <v>4558.2894999999999</v>
      </c>
      <c r="E61" s="26" t="s">
        <v>26</v>
      </c>
    </row>
    <row r="62" spans="1:5" x14ac:dyDescent="0.25">
      <c r="B62" s="14"/>
      <c r="C62" s="15"/>
      <c r="D62" s="16"/>
      <c r="E62" s="17"/>
    </row>
    <row r="63" spans="1:5" ht="15.75" x14ac:dyDescent="0.25">
      <c r="A63" s="158" t="s">
        <v>97</v>
      </c>
      <c r="B63" s="158"/>
      <c r="C63" s="158"/>
      <c r="D63" s="158"/>
      <c r="E63" s="158"/>
    </row>
    <row r="64" spans="1:5" ht="15.75" x14ac:dyDescent="0.25">
      <c r="A64" s="31"/>
      <c r="B64" s="31"/>
      <c r="C64" s="31"/>
      <c r="D64" s="31" t="s">
        <v>98</v>
      </c>
      <c r="E64" s="31"/>
    </row>
    <row r="65" spans="1:5" s="33" customFormat="1" ht="60" hidden="1" x14ac:dyDescent="0.25">
      <c r="A65" s="32">
        <v>1</v>
      </c>
      <c r="B65" s="7" t="s">
        <v>99</v>
      </c>
      <c r="C65" s="8">
        <v>333</v>
      </c>
      <c r="D65" s="12" t="s">
        <v>100</v>
      </c>
      <c r="E65" s="10" t="s">
        <v>101</v>
      </c>
    </row>
    <row r="66" spans="1:5" ht="30" hidden="1" x14ac:dyDescent="0.25">
      <c r="A66" s="34">
        <f t="shared" ref="A66:A71" si="2">A65+1</f>
        <v>2</v>
      </c>
      <c r="B66" s="28" t="s">
        <v>102</v>
      </c>
      <c r="C66" s="29">
        <v>2116</v>
      </c>
      <c r="D66" s="12" t="s">
        <v>103</v>
      </c>
      <c r="E66" s="30" t="s">
        <v>104</v>
      </c>
    </row>
    <row r="67" spans="1:5" ht="30" hidden="1" x14ac:dyDescent="0.25">
      <c r="A67" s="34">
        <f t="shared" si="2"/>
        <v>3</v>
      </c>
      <c r="B67" s="28" t="s">
        <v>105</v>
      </c>
      <c r="C67" s="29">
        <v>4061</v>
      </c>
      <c r="D67" s="12" t="s">
        <v>106</v>
      </c>
      <c r="E67" s="30" t="s">
        <v>107</v>
      </c>
    </row>
    <row r="68" spans="1:5" ht="30" hidden="1" x14ac:dyDescent="0.25">
      <c r="A68" s="34">
        <f t="shared" si="2"/>
        <v>4</v>
      </c>
      <c r="B68" s="9" t="s">
        <v>108</v>
      </c>
      <c r="C68" s="35" t="s">
        <v>109</v>
      </c>
      <c r="D68" s="12" t="s">
        <v>110</v>
      </c>
      <c r="E68" s="30" t="s">
        <v>111</v>
      </c>
    </row>
    <row r="69" spans="1:5" ht="30" hidden="1" x14ac:dyDescent="0.25">
      <c r="A69" s="27">
        <f t="shared" si="2"/>
        <v>5</v>
      </c>
      <c r="B69" s="28" t="s">
        <v>112</v>
      </c>
      <c r="C69" s="29">
        <v>2487</v>
      </c>
      <c r="D69" s="12" t="s">
        <v>113</v>
      </c>
      <c r="E69" s="30" t="s">
        <v>114</v>
      </c>
    </row>
    <row r="70" spans="1:5" s="11" customFormat="1" ht="45" hidden="1" x14ac:dyDescent="0.25">
      <c r="A70" s="27">
        <f t="shared" si="2"/>
        <v>6</v>
      </c>
      <c r="B70" s="7" t="s">
        <v>115</v>
      </c>
      <c r="C70" s="8">
        <v>1800</v>
      </c>
      <c r="D70" s="12" t="s">
        <v>116</v>
      </c>
      <c r="E70" s="10" t="s">
        <v>117</v>
      </c>
    </row>
    <row r="71" spans="1:5" ht="30" hidden="1" x14ac:dyDescent="0.25">
      <c r="A71" s="27">
        <f t="shared" si="2"/>
        <v>7</v>
      </c>
      <c r="B71" s="28" t="s">
        <v>118</v>
      </c>
      <c r="C71" s="29">
        <v>1927</v>
      </c>
      <c r="D71" s="12" t="s">
        <v>119</v>
      </c>
      <c r="E71" s="30" t="s">
        <v>120</v>
      </c>
    </row>
    <row r="72" spans="1:5" s="18" customFormat="1" ht="15.75" collapsed="1" x14ac:dyDescent="0.25">
      <c r="A72" s="18">
        <f>COUNT(A65:A71)</f>
        <v>7</v>
      </c>
      <c r="B72" s="25"/>
      <c r="C72" s="20">
        <f>SUM(C65:C71)</f>
        <v>12724</v>
      </c>
      <c r="D72" s="21">
        <f>C72/10000</f>
        <v>1.2724</v>
      </c>
      <c r="E72" s="26" t="s">
        <v>26</v>
      </c>
    </row>
    <row r="73" spans="1:5" ht="15.75" x14ac:dyDescent="0.25">
      <c r="A73" s="31"/>
      <c r="B73" s="31"/>
      <c r="C73" s="31"/>
      <c r="D73" s="31" t="s">
        <v>121</v>
      </c>
      <c r="E73" s="31"/>
    </row>
    <row r="74" spans="1:5" ht="15.75" x14ac:dyDescent="0.25">
      <c r="A74" s="159" t="s">
        <v>122</v>
      </c>
      <c r="B74" s="159"/>
      <c r="C74" s="159"/>
      <c r="D74" s="159"/>
      <c r="E74" s="159"/>
    </row>
    <row r="75" spans="1:5" s="33" customFormat="1" ht="45" x14ac:dyDescent="0.25">
      <c r="A75" s="7">
        <v>1</v>
      </c>
      <c r="B75" s="7" t="s">
        <v>123</v>
      </c>
      <c r="C75" s="8">
        <v>3784</v>
      </c>
      <c r="D75" s="12" t="s">
        <v>124</v>
      </c>
      <c r="E75" s="10" t="s">
        <v>237</v>
      </c>
    </row>
    <row r="76" spans="1:5" s="33" customFormat="1" ht="60" x14ac:dyDescent="0.25">
      <c r="A76" s="7">
        <f>A75+1</f>
        <v>2</v>
      </c>
      <c r="B76" s="7" t="s">
        <v>125</v>
      </c>
      <c r="C76" s="8">
        <v>20980</v>
      </c>
      <c r="D76" s="12" t="s">
        <v>126</v>
      </c>
      <c r="E76" s="10" t="s">
        <v>238</v>
      </c>
    </row>
    <row r="77" spans="1:5" s="33" customFormat="1" ht="30" x14ac:dyDescent="0.25">
      <c r="A77" s="7">
        <f t="shared" ref="A77:A92" si="3">A76+1</f>
        <v>3</v>
      </c>
      <c r="B77" s="36" t="s">
        <v>127</v>
      </c>
      <c r="C77" s="8">
        <v>34877</v>
      </c>
      <c r="D77" s="12" t="s">
        <v>128</v>
      </c>
      <c r="E77" s="37" t="s">
        <v>239</v>
      </c>
    </row>
    <row r="78" spans="1:5" s="33" customFormat="1" ht="60" x14ac:dyDescent="0.25">
      <c r="A78" s="7">
        <f t="shared" si="3"/>
        <v>4</v>
      </c>
      <c r="B78" s="36" t="s">
        <v>129</v>
      </c>
      <c r="C78" s="8">
        <v>186566</v>
      </c>
      <c r="D78" s="12" t="s">
        <v>130</v>
      </c>
      <c r="E78" s="10" t="s">
        <v>240</v>
      </c>
    </row>
    <row r="79" spans="1:5" s="43" customFormat="1" ht="15.75" x14ac:dyDescent="0.25">
      <c r="A79" s="38">
        <f>COUNT(A75:A78)</f>
        <v>4</v>
      </c>
      <c r="B79" s="39"/>
      <c r="C79" s="40">
        <f>SUM(C75:C78)</f>
        <v>246207</v>
      </c>
      <c r="D79" s="41">
        <f>C79/10000</f>
        <v>24.620699999999999</v>
      </c>
      <c r="E79" s="42" t="s">
        <v>26</v>
      </c>
    </row>
    <row r="80" spans="1:5" s="33" customFormat="1" x14ac:dyDescent="0.2">
      <c r="A80" s="159" t="s">
        <v>131</v>
      </c>
      <c r="B80" s="159"/>
      <c r="C80" s="159"/>
      <c r="D80" s="159"/>
      <c r="E80" s="159"/>
    </row>
    <row r="81" spans="1:7" s="11" customFormat="1" ht="30" x14ac:dyDescent="0.25">
      <c r="A81" s="7">
        <f>A78+1</f>
        <v>5</v>
      </c>
      <c r="B81" s="7" t="s">
        <v>132</v>
      </c>
      <c r="C81" s="8">
        <v>34302</v>
      </c>
      <c r="D81" s="12" t="s">
        <v>133</v>
      </c>
      <c r="E81" s="10" t="s">
        <v>241</v>
      </c>
    </row>
    <row r="82" spans="1:7" s="33" customFormat="1" ht="45" x14ac:dyDescent="0.25">
      <c r="A82" s="7">
        <f t="shared" si="3"/>
        <v>6</v>
      </c>
      <c r="B82" s="7" t="s">
        <v>134</v>
      </c>
      <c r="C82" s="8">
        <v>65117</v>
      </c>
      <c r="D82" s="12" t="s">
        <v>135</v>
      </c>
      <c r="E82" s="10" t="s">
        <v>242</v>
      </c>
    </row>
    <row r="83" spans="1:7" ht="45" x14ac:dyDescent="0.25">
      <c r="A83" s="7">
        <f t="shared" si="3"/>
        <v>7</v>
      </c>
      <c r="B83" s="28" t="s">
        <v>136</v>
      </c>
      <c r="C83" s="29">
        <v>2954</v>
      </c>
      <c r="D83" s="12" t="s">
        <v>137</v>
      </c>
      <c r="E83" s="30" t="s">
        <v>243</v>
      </c>
    </row>
    <row r="84" spans="1:7" ht="30" x14ac:dyDescent="0.25">
      <c r="A84" s="7">
        <f t="shared" si="3"/>
        <v>8</v>
      </c>
      <c r="B84" s="28" t="s">
        <v>138</v>
      </c>
      <c r="C84" s="29">
        <v>77162</v>
      </c>
      <c r="D84" s="12" t="s">
        <v>139</v>
      </c>
      <c r="E84" s="30" t="s">
        <v>244</v>
      </c>
    </row>
    <row r="85" spans="1:7" s="11" customFormat="1" ht="45" x14ac:dyDescent="0.25">
      <c r="A85" s="7">
        <f t="shared" si="3"/>
        <v>9</v>
      </c>
      <c r="B85" s="7" t="s">
        <v>140</v>
      </c>
      <c r="C85" s="8">
        <v>145865</v>
      </c>
      <c r="D85" s="12" t="s">
        <v>141</v>
      </c>
      <c r="E85" s="10" t="s">
        <v>245</v>
      </c>
    </row>
    <row r="86" spans="1:7" ht="30" x14ac:dyDescent="0.25">
      <c r="A86" s="7">
        <f t="shared" si="3"/>
        <v>10</v>
      </c>
      <c r="B86" s="28" t="s">
        <v>142</v>
      </c>
      <c r="C86" s="29">
        <v>2303</v>
      </c>
      <c r="D86" s="12" t="s">
        <v>143</v>
      </c>
      <c r="E86" s="30" t="s">
        <v>246</v>
      </c>
    </row>
    <row r="87" spans="1:7" ht="30" x14ac:dyDescent="0.25">
      <c r="A87" s="7">
        <f t="shared" si="3"/>
        <v>11</v>
      </c>
      <c r="B87" s="28" t="s">
        <v>144</v>
      </c>
      <c r="C87" s="29">
        <v>1001</v>
      </c>
      <c r="D87" s="12" t="s">
        <v>145</v>
      </c>
      <c r="E87" s="30" t="s">
        <v>247</v>
      </c>
    </row>
    <row r="88" spans="1:7" ht="30" x14ac:dyDescent="0.25">
      <c r="A88" s="7">
        <f t="shared" si="3"/>
        <v>12</v>
      </c>
      <c r="B88" s="28" t="s">
        <v>146</v>
      </c>
      <c r="C88" s="29">
        <v>20755</v>
      </c>
      <c r="D88" s="12" t="s">
        <v>147</v>
      </c>
      <c r="E88" s="30" t="s">
        <v>248</v>
      </c>
    </row>
    <row r="89" spans="1:7" s="43" customFormat="1" ht="15.75" x14ac:dyDescent="0.25">
      <c r="A89" s="38">
        <f>COUNT(A81:A88)</f>
        <v>8</v>
      </c>
      <c r="B89" s="39"/>
      <c r="C89" s="40">
        <f>SUM(C81:C88)</f>
        <v>349459</v>
      </c>
      <c r="D89" s="41">
        <f>C89/10000</f>
        <v>34.945900000000002</v>
      </c>
      <c r="E89" s="42" t="s">
        <v>26</v>
      </c>
    </row>
    <row r="90" spans="1:7" ht="15.75" x14ac:dyDescent="0.25">
      <c r="A90" s="149" t="s">
        <v>148</v>
      </c>
      <c r="B90" s="150"/>
      <c r="C90" s="150"/>
      <c r="D90" s="150"/>
      <c r="E90" s="150"/>
      <c r="F90" s="44"/>
      <c r="G90" s="44"/>
    </row>
    <row r="91" spans="1:7" ht="30" x14ac:dyDescent="0.25">
      <c r="A91" s="7">
        <f>A88+1</f>
        <v>13</v>
      </c>
      <c r="B91" s="28" t="s">
        <v>149</v>
      </c>
      <c r="C91" s="29">
        <v>66065</v>
      </c>
      <c r="D91" s="12" t="s">
        <v>150</v>
      </c>
      <c r="E91" s="30" t="s">
        <v>249</v>
      </c>
    </row>
    <row r="92" spans="1:7" ht="30" x14ac:dyDescent="0.25">
      <c r="A92" s="7">
        <f t="shared" si="3"/>
        <v>14</v>
      </c>
      <c r="B92" s="28" t="s">
        <v>151</v>
      </c>
      <c r="C92" s="29">
        <v>880</v>
      </c>
      <c r="D92" s="12" t="s">
        <v>152</v>
      </c>
      <c r="E92" s="30" t="s">
        <v>250</v>
      </c>
    </row>
    <row r="93" spans="1:7" s="43" customFormat="1" ht="15.75" x14ac:dyDescent="0.25">
      <c r="A93" s="45"/>
      <c r="B93" s="46"/>
      <c r="C93" s="47"/>
      <c r="D93" s="41"/>
      <c r="E93" s="42"/>
    </row>
    <row r="94" spans="1:7" s="18" customFormat="1" ht="15.75" x14ac:dyDescent="0.25">
      <c r="B94" s="25"/>
      <c r="C94" s="20"/>
      <c r="D94" s="21"/>
      <c r="E94" s="26"/>
    </row>
    <row r="96" spans="1:7" ht="15.75" x14ac:dyDescent="0.25">
      <c r="D96" s="52"/>
      <c r="E96" s="52"/>
    </row>
    <row r="97" spans="1:5" ht="49.15" customHeight="1" x14ac:dyDescent="0.3">
      <c r="A97" s="151"/>
      <c r="B97" s="151"/>
      <c r="C97" s="152"/>
      <c r="D97" s="53"/>
      <c r="E97" s="54"/>
    </row>
    <row r="98" spans="1:5" s="55" customFormat="1" ht="17.25" collapsed="1" x14ac:dyDescent="0.25">
      <c r="A98" s="153"/>
      <c r="B98" s="153"/>
      <c r="C98" s="153"/>
    </row>
    <row r="99" spans="1:5" s="55" customFormat="1" ht="17.25" collapsed="1" x14ac:dyDescent="0.25">
      <c r="A99" s="154"/>
      <c r="B99" s="155"/>
      <c r="C99" s="56"/>
      <c r="D99" s="57"/>
      <c r="E99" s="58"/>
    </row>
    <row r="100" spans="1:5" s="55" customFormat="1" ht="66.599999999999994" customHeight="1" collapsed="1" x14ac:dyDescent="0.25">
      <c r="A100" s="156"/>
      <c r="B100" s="157"/>
      <c r="C100" s="56"/>
      <c r="D100" s="57"/>
      <c r="E100" s="58"/>
    </row>
  </sheetData>
  <mergeCells count="11">
    <mergeCell ref="A80:E80"/>
    <mergeCell ref="A90:E90"/>
    <mergeCell ref="A97:C97"/>
    <mergeCell ref="A98:C98"/>
    <mergeCell ref="A99:B99"/>
    <mergeCell ref="A100:B100"/>
    <mergeCell ref="A2:E2"/>
    <mergeCell ref="A16:E16"/>
    <mergeCell ref="A22:E22"/>
    <mergeCell ref="A63:E63"/>
    <mergeCell ref="A74:E74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R41"/>
  <sheetViews>
    <sheetView zoomScale="115" zoomScaleNormal="115" workbookViewId="0">
      <selection activeCell="B8" sqref="B8"/>
    </sheetView>
  </sheetViews>
  <sheetFormatPr defaultColWidth="41.140625" defaultRowHeight="16.5" x14ac:dyDescent="0.25"/>
  <cols>
    <col min="1" max="1" width="3.85546875" customWidth="1"/>
    <col min="2" max="2" width="19.140625" customWidth="1"/>
    <col min="3" max="4" width="15.85546875" style="136" customWidth="1"/>
    <col min="5" max="5" width="41.140625" style="33" customWidth="1"/>
    <col min="6" max="6" width="9.5703125" style="133" customWidth="1"/>
    <col min="7" max="7" width="11.28515625" style="134" customWidth="1"/>
    <col min="8" max="8" width="10.85546875" style="135" customWidth="1"/>
    <col min="9" max="9" width="14.7109375" style="33" customWidth="1"/>
    <col min="10" max="10" width="37.140625" customWidth="1"/>
    <col min="11" max="252" width="9.140625" customWidth="1"/>
    <col min="253" max="253" width="3.85546875" customWidth="1"/>
    <col min="254" max="254" width="19.140625" customWidth="1"/>
    <col min="255" max="255" width="15.85546875" customWidth="1"/>
  </cols>
  <sheetData>
    <row r="1" spans="1:10" s="60" customFormat="1" ht="18" x14ac:dyDescent="0.25">
      <c r="A1" s="167" t="s">
        <v>153</v>
      </c>
      <c r="B1" s="167"/>
      <c r="C1" s="167"/>
      <c r="D1" s="167"/>
      <c r="E1" s="167"/>
      <c r="F1" s="167"/>
      <c r="G1" s="167"/>
      <c r="H1" s="167"/>
      <c r="I1" s="59"/>
    </row>
    <row r="2" spans="1:10" s="70" customFormat="1" ht="72" customHeight="1" x14ac:dyDescent="0.2">
      <c r="A2" s="61"/>
      <c r="B2" s="62" t="s">
        <v>1</v>
      </c>
      <c r="C2" s="63" t="s">
        <v>154</v>
      </c>
      <c r="D2" s="140" t="s">
        <v>235</v>
      </c>
      <c r="E2" s="64" t="s">
        <v>155</v>
      </c>
      <c r="F2" s="65" t="s">
        <v>156</v>
      </c>
      <c r="G2" s="66" t="s">
        <v>157</v>
      </c>
      <c r="H2" s="67" t="s">
        <v>158</v>
      </c>
      <c r="I2" s="68" t="s">
        <v>159</v>
      </c>
      <c r="J2" s="69" t="s">
        <v>160</v>
      </c>
    </row>
    <row r="3" spans="1:10" s="79" customFormat="1" ht="71.45" customHeight="1" x14ac:dyDescent="0.25">
      <c r="A3" s="71">
        <v>1</v>
      </c>
      <c r="B3" s="72" t="s">
        <v>161</v>
      </c>
      <c r="C3" s="73">
        <v>4833897</v>
      </c>
      <c r="D3" s="141" t="s">
        <v>228</v>
      </c>
      <c r="E3" s="74" t="s">
        <v>162</v>
      </c>
      <c r="F3" s="75" t="s">
        <v>163</v>
      </c>
      <c r="G3" s="76">
        <v>36418</v>
      </c>
      <c r="H3" s="77">
        <v>54316</v>
      </c>
      <c r="I3" s="78">
        <v>71.3</v>
      </c>
      <c r="J3" s="71" t="s">
        <v>164</v>
      </c>
    </row>
    <row r="4" spans="1:10" s="83" customFormat="1" ht="92.45" customHeight="1" x14ac:dyDescent="0.25">
      <c r="A4" s="80">
        <f>A3+1</f>
        <v>2</v>
      </c>
      <c r="B4" s="81" t="s">
        <v>165</v>
      </c>
      <c r="C4" s="73">
        <v>3645169</v>
      </c>
      <c r="D4" s="141" t="s">
        <v>228</v>
      </c>
      <c r="E4" s="74" t="s">
        <v>166</v>
      </c>
      <c r="F4" s="75">
        <v>46</v>
      </c>
      <c r="G4" s="76">
        <v>44518</v>
      </c>
      <c r="H4" s="77">
        <v>62383</v>
      </c>
      <c r="I4" s="82">
        <v>23.3</v>
      </c>
      <c r="J4" s="71" t="s">
        <v>167</v>
      </c>
    </row>
    <row r="5" spans="1:10" s="83" customFormat="1" ht="30" x14ac:dyDescent="0.25">
      <c r="A5" s="80">
        <f>A4+1</f>
        <v>3</v>
      </c>
      <c r="B5" s="81" t="s">
        <v>168</v>
      </c>
      <c r="C5" s="73">
        <v>1555462</v>
      </c>
      <c r="D5" s="141" t="s">
        <v>228</v>
      </c>
      <c r="E5" s="74" t="s">
        <v>169</v>
      </c>
      <c r="F5" s="75">
        <v>5</v>
      </c>
      <c r="G5" s="77">
        <v>44957</v>
      </c>
      <c r="H5" s="77">
        <v>62823</v>
      </c>
      <c r="I5" s="82">
        <v>75.900000000000006</v>
      </c>
      <c r="J5" s="71" t="s">
        <v>170</v>
      </c>
    </row>
    <row r="6" spans="1:10" s="86" customFormat="1" ht="39.6" customHeight="1" x14ac:dyDescent="0.25">
      <c r="A6" s="84">
        <f t="shared" ref="A6:A18" si="0">A5+1</f>
        <v>4</v>
      </c>
      <c r="B6" s="81" t="s">
        <v>171</v>
      </c>
      <c r="C6" s="73">
        <v>778645</v>
      </c>
      <c r="D6" s="141" t="s">
        <v>228</v>
      </c>
      <c r="E6" s="74" t="s">
        <v>172</v>
      </c>
      <c r="F6" s="75">
        <v>14</v>
      </c>
      <c r="G6" s="85">
        <v>44991</v>
      </c>
      <c r="H6" s="85">
        <v>62823</v>
      </c>
      <c r="I6" s="82">
        <v>11.9</v>
      </c>
      <c r="J6" s="84" t="s">
        <v>173</v>
      </c>
    </row>
    <row r="7" spans="1:10" s="86" customFormat="1" ht="18" customHeight="1" x14ac:dyDescent="0.25">
      <c r="A7" s="84">
        <f t="shared" si="0"/>
        <v>5</v>
      </c>
      <c r="B7" s="81" t="s">
        <v>174</v>
      </c>
      <c r="C7" s="73">
        <v>3792560</v>
      </c>
      <c r="D7" s="141" t="s">
        <v>228</v>
      </c>
      <c r="E7" s="74" t="s">
        <v>175</v>
      </c>
      <c r="F7" s="87">
        <v>11</v>
      </c>
      <c r="G7" s="85">
        <v>44991</v>
      </c>
      <c r="H7" s="85">
        <v>62823</v>
      </c>
      <c r="I7" s="82">
        <v>6.43</v>
      </c>
      <c r="J7" s="84" t="s">
        <v>176</v>
      </c>
    </row>
    <row r="8" spans="1:10" s="83" customFormat="1" ht="39.6" customHeight="1" x14ac:dyDescent="0.25">
      <c r="A8" s="80">
        <f t="shared" si="0"/>
        <v>6</v>
      </c>
      <c r="B8" s="81" t="s">
        <v>177</v>
      </c>
      <c r="C8" s="73">
        <v>853142</v>
      </c>
      <c r="D8" s="143" t="s">
        <v>229</v>
      </c>
      <c r="E8" s="74" t="s">
        <v>178</v>
      </c>
      <c r="F8" s="87">
        <v>3</v>
      </c>
      <c r="G8" s="85">
        <v>44957</v>
      </c>
      <c r="H8" s="85">
        <v>62823</v>
      </c>
      <c r="I8" s="82">
        <v>0.2</v>
      </c>
      <c r="J8" s="80"/>
    </row>
    <row r="9" spans="1:10" s="96" customFormat="1" ht="39.6" customHeight="1" x14ac:dyDescent="0.25">
      <c r="A9" s="88">
        <f t="shared" si="0"/>
        <v>7</v>
      </c>
      <c r="B9" s="89" t="s">
        <v>179</v>
      </c>
      <c r="C9" s="90">
        <v>355332</v>
      </c>
      <c r="D9" s="143" t="s">
        <v>229</v>
      </c>
      <c r="E9" s="91" t="s">
        <v>180</v>
      </c>
      <c r="F9" s="92">
        <v>6</v>
      </c>
      <c r="G9" s="93">
        <v>44957</v>
      </c>
      <c r="H9" s="93">
        <v>62823</v>
      </c>
      <c r="I9" s="94">
        <v>35.5</v>
      </c>
      <c r="J9" s="95" t="s">
        <v>181</v>
      </c>
    </row>
    <row r="10" spans="1:10" s="96" customFormat="1" ht="60" customHeight="1" x14ac:dyDescent="0.25">
      <c r="A10" s="88">
        <f t="shared" si="0"/>
        <v>8</v>
      </c>
      <c r="B10" s="89" t="s">
        <v>182</v>
      </c>
      <c r="C10" s="90">
        <v>626624</v>
      </c>
      <c r="D10" s="143" t="s">
        <v>229</v>
      </c>
      <c r="E10" s="91" t="s">
        <v>183</v>
      </c>
      <c r="F10" s="92">
        <v>7</v>
      </c>
      <c r="G10" s="93">
        <v>44957</v>
      </c>
      <c r="H10" s="93">
        <v>62823</v>
      </c>
      <c r="I10" s="94">
        <v>62.6</v>
      </c>
      <c r="J10" s="95" t="s">
        <v>181</v>
      </c>
    </row>
    <row r="11" spans="1:10" s="83" customFormat="1" ht="39.6" customHeight="1" x14ac:dyDescent="0.25">
      <c r="A11" s="80">
        <f t="shared" si="0"/>
        <v>9</v>
      </c>
      <c r="B11" s="81" t="s">
        <v>184</v>
      </c>
      <c r="C11" s="73">
        <v>1146019</v>
      </c>
      <c r="D11" s="141" t="s">
        <v>228</v>
      </c>
      <c r="E11" s="74" t="s">
        <v>185</v>
      </c>
      <c r="F11" s="87">
        <v>4</v>
      </c>
      <c r="G11" s="97">
        <v>44957</v>
      </c>
      <c r="H11" s="97">
        <v>62823</v>
      </c>
      <c r="I11" s="82">
        <v>1.3</v>
      </c>
      <c r="J11" s="80"/>
    </row>
    <row r="12" spans="1:10" s="83" customFormat="1" ht="57" customHeight="1" x14ac:dyDescent="0.25">
      <c r="A12" s="80">
        <f t="shared" si="0"/>
        <v>10</v>
      </c>
      <c r="B12" s="81" t="s">
        <v>186</v>
      </c>
      <c r="C12" s="73">
        <v>840912</v>
      </c>
      <c r="D12" s="141" t="s">
        <v>228</v>
      </c>
      <c r="E12" s="74" t="s">
        <v>187</v>
      </c>
      <c r="F12" s="87">
        <v>3</v>
      </c>
      <c r="G12" s="97">
        <v>44957</v>
      </c>
      <c r="H12" s="97">
        <v>62823</v>
      </c>
      <c r="I12" s="82">
        <v>9.5</v>
      </c>
      <c r="J12" s="80" t="s">
        <v>176</v>
      </c>
    </row>
    <row r="13" spans="1:10" s="83" customFormat="1" ht="37.9" customHeight="1" x14ac:dyDescent="0.25">
      <c r="A13" s="80">
        <f t="shared" si="0"/>
        <v>11</v>
      </c>
      <c r="B13" s="81" t="s">
        <v>188</v>
      </c>
      <c r="C13" s="73" t="s">
        <v>189</v>
      </c>
      <c r="D13" s="141" t="s">
        <v>228</v>
      </c>
      <c r="E13" s="74" t="s">
        <v>190</v>
      </c>
      <c r="F13" s="87">
        <v>13</v>
      </c>
      <c r="G13" s="97">
        <v>44991</v>
      </c>
      <c r="H13" s="97">
        <v>62823</v>
      </c>
      <c r="I13" s="82">
        <v>6.38</v>
      </c>
      <c r="J13" s="80"/>
    </row>
    <row r="14" spans="1:10" s="83" customFormat="1" ht="37.9" customHeight="1" x14ac:dyDescent="0.25">
      <c r="A14" s="80">
        <f t="shared" si="0"/>
        <v>12</v>
      </c>
      <c r="B14" s="81" t="s">
        <v>191</v>
      </c>
      <c r="C14" s="73">
        <v>727875</v>
      </c>
      <c r="D14" s="141" t="s">
        <v>228</v>
      </c>
      <c r="E14" s="74" t="s">
        <v>192</v>
      </c>
      <c r="F14" s="87">
        <v>15</v>
      </c>
      <c r="G14" s="97">
        <v>44991</v>
      </c>
      <c r="H14" s="97">
        <v>62823</v>
      </c>
      <c r="I14" s="82"/>
      <c r="J14" s="80" t="s">
        <v>176</v>
      </c>
    </row>
    <row r="15" spans="1:10" s="96" customFormat="1" ht="44.45" customHeight="1" x14ac:dyDescent="0.25">
      <c r="A15" s="88">
        <f t="shared" si="0"/>
        <v>13</v>
      </c>
      <c r="B15" s="89" t="s">
        <v>193</v>
      </c>
      <c r="C15" s="90">
        <v>168963</v>
      </c>
      <c r="D15" s="144" t="s">
        <v>229</v>
      </c>
      <c r="E15" s="91" t="s">
        <v>194</v>
      </c>
      <c r="F15" s="92">
        <v>16</v>
      </c>
      <c r="G15" s="93">
        <v>44991</v>
      </c>
      <c r="H15" s="93">
        <v>62823</v>
      </c>
      <c r="I15" s="94">
        <v>16.899999999999999</v>
      </c>
      <c r="J15" s="98" t="s">
        <v>181</v>
      </c>
    </row>
    <row r="16" spans="1:10" s="83" customFormat="1" ht="15" customHeight="1" x14ac:dyDescent="0.25">
      <c r="A16" s="80">
        <f t="shared" si="0"/>
        <v>14</v>
      </c>
      <c r="B16" s="99" t="s">
        <v>195</v>
      </c>
      <c r="C16" s="100" t="s">
        <v>196</v>
      </c>
      <c r="D16" s="144" t="s">
        <v>229</v>
      </c>
      <c r="E16" s="168" t="s">
        <v>194</v>
      </c>
      <c r="F16" s="171">
        <v>17</v>
      </c>
      <c r="G16" s="174">
        <v>44991</v>
      </c>
      <c r="H16" s="174">
        <v>62823</v>
      </c>
      <c r="I16" s="182">
        <v>0.9</v>
      </c>
      <c r="J16" s="184"/>
    </row>
    <row r="17" spans="1:252" s="83" customFormat="1" ht="18.600000000000001" customHeight="1" x14ac:dyDescent="0.25">
      <c r="A17" s="80">
        <f t="shared" si="0"/>
        <v>15</v>
      </c>
      <c r="B17" s="81" t="s">
        <v>197</v>
      </c>
      <c r="C17" s="101">
        <v>1205775.79</v>
      </c>
      <c r="D17" s="145" t="s">
        <v>229</v>
      </c>
      <c r="E17" s="169"/>
      <c r="F17" s="172"/>
      <c r="G17" s="175"/>
      <c r="H17" s="175"/>
      <c r="I17" s="183"/>
      <c r="J17" s="185"/>
    </row>
    <row r="18" spans="1:252" s="83" customFormat="1" ht="14.45" customHeight="1" x14ac:dyDescent="0.25">
      <c r="A18" s="80">
        <f t="shared" si="0"/>
        <v>16</v>
      </c>
      <c r="B18" s="81" t="s">
        <v>198</v>
      </c>
      <c r="C18" s="73">
        <v>182872.14</v>
      </c>
      <c r="D18" s="146" t="s">
        <v>229</v>
      </c>
      <c r="E18" s="170"/>
      <c r="F18" s="173"/>
      <c r="G18" s="176"/>
      <c r="H18" s="176"/>
      <c r="I18" s="183"/>
      <c r="J18" s="186"/>
    </row>
    <row r="19" spans="1:252" s="96" customFormat="1" ht="14.45" customHeight="1" x14ac:dyDescent="0.25">
      <c r="B19" s="102" t="s">
        <v>199</v>
      </c>
      <c r="C19" s="103" t="s">
        <v>196</v>
      </c>
      <c r="D19" s="146" t="s">
        <v>229</v>
      </c>
      <c r="E19" s="160" t="s">
        <v>200</v>
      </c>
      <c r="F19" s="161">
        <v>18</v>
      </c>
      <c r="G19" s="164">
        <v>44991</v>
      </c>
      <c r="H19" s="164">
        <v>62823</v>
      </c>
      <c r="I19" s="178">
        <v>37.5</v>
      </c>
      <c r="J19" s="179" t="s">
        <v>181</v>
      </c>
      <c r="IR19" s="96">
        <f>SUM(A19:IQ19)</f>
        <v>107869.5</v>
      </c>
    </row>
    <row r="20" spans="1:252" s="96" customFormat="1" ht="14.45" customHeight="1" x14ac:dyDescent="0.25">
      <c r="A20" s="104">
        <f>A16+1</f>
        <v>15</v>
      </c>
      <c r="B20" s="105" t="s">
        <v>201</v>
      </c>
      <c r="C20" s="106">
        <v>109032.44</v>
      </c>
      <c r="D20" s="146" t="s">
        <v>229</v>
      </c>
      <c r="E20" s="160"/>
      <c r="F20" s="162"/>
      <c r="G20" s="165"/>
      <c r="H20" s="165"/>
      <c r="I20" s="178"/>
      <c r="J20" s="180"/>
    </row>
    <row r="21" spans="1:252" s="96" customFormat="1" ht="14.45" customHeight="1" x14ac:dyDescent="0.25">
      <c r="A21" s="104">
        <f>A20+1</f>
        <v>16</v>
      </c>
      <c r="B21" s="105" t="s">
        <v>202</v>
      </c>
      <c r="C21" s="106">
        <v>56423.4</v>
      </c>
      <c r="D21" s="106"/>
      <c r="E21" s="160"/>
      <c r="F21" s="162"/>
      <c r="G21" s="165"/>
      <c r="H21" s="165"/>
      <c r="I21" s="178"/>
      <c r="J21" s="180"/>
    </row>
    <row r="22" spans="1:252" s="96" customFormat="1" ht="14.45" customHeight="1" x14ac:dyDescent="0.25">
      <c r="A22" s="104">
        <f>A21+1</f>
        <v>17</v>
      </c>
      <c r="B22" s="105" t="s">
        <v>203</v>
      </c>
      <c r="C22" s="106">
        <v>105168.66</v>
      </c>
      <c r="D22" s="106"/>
      <c r="E22" s="160"/>
      <c r="F22" s="162"/>
      <c r="G22" s="165"/>
      <c r="H22" s="165"/>
      <c r="I22" s="178"/>
      <c r="J22" s="180"/>
    </row>
    <row r="23" spans="1:252" s="96" customFormat="1" ht="14.45" customHeight="1" x14ac:dyDescent="0.25">
      <c r="A23" s="104">
        <f>A22+1</f>
        <v>18</v>
      </c>
      <c r="B23" s="105" t="s">
        <v>204</v>
      </c>
      <c r="C23" s="106">
        <v>30350.6</v>
      </c>
      <c r="D23" s="106"/>
      <c r="E23" s="160"/>
      <c r="F23" s="162"/>
      <c r="G23" s="165"/>
      <c r="H23" s="165"/>
      <c r="I23" s="178"/>
      <c r="J23" s="180"/>
    </row>
    <row r="24" spans="1:252" s="96" customFormat="1" ht="14.45" customHeight="1" x14ac:dyDescent="0.25">
      <c r="A24" s="104">
        <f>A23+1</f>
        <v>19</v>
      </c>
      <c r="B24" s="105" t="s">
        <v>205</v>
      </c>
      <c r="C24" s="106">
        <v>6576.7</v>
      </c>
      <c r="D24" s="106"/>
      <c r="E24" s="160"/>
      <c r="F24" s="162"/>
      <c r="G24" s="165"/>
      <c r="H24" s="165"/>
      <c r="I24" s="178"/>
      <c r="J24" s="180"/>
    </row>
    <row r="25" spans="1:252" s="96" customFormat="1" ht="14.45" customHeight="1" x14ac:dyDescent="0.25">
      <c r="A25" s="88">
        <f>A24+1</f>
        <v>20</v>
      </c>
      <c r="B25" s="107" t="s">
        <v>206</v>
      </c>
      <c r="C25" s="108">
        <v>67485.13</v>
      </c>
      <c r="D25" s="108"/>
      <c r="E25" s="160"/>
      <c r="F25" s="163"/>
      <c r="G25" s="166"/>
      <c r="H25" s="166"/>
      <c r="I25" s="178"/>
      <c r="J25" s="181"/>
    </row>
    <row r="26" spans="1:252" s="83" customFormat="1" ht="14.45" customHeight="1" x14ac:dyDescent="0.25">
      <c r="B26" s="99" t="s">
        <v>207</v>
      </c>
      <c r="C26" s="109" t="s">
        <v>196</v>
      </c>
      <c r="D26" s="147" t="s">
        <v>229</v>
      </c>
      <c r="E26" s="191" t="s">
        <v>208</v>
      </c>
      <c r="F26" s="171">
        <v>48</v>
      </c>
      <c r="G26" s="174">
        <v>45110</v>
      </c>
      <c r="H26" s="174">
        <v>62975</v>
      </c>
      <c r="I26" s="177">
        <v>49.5</v>
      </c>
      <c r="J26" s="188" t="s">
        <v>209</v>
      </c>
    </row>
    <row r="27" spans="1:252" s="83" customFormat="1" ht="14.45" customHeight="1" x14ac:dyDescent="0.25">
      <c r="A27" s="111">
        <f>A25+1</f>
        <v>21</v>
      </c>
      <c r="B27" s="112" t="s">
        <v>210</v>
      </c>
      <c r="C27" s="113">
        <v>184991</v>
      </c>
      <c r="D27" s="147" t="s">
        <v>229</v>
      </c>
      <c r="E27" s="191"/>
      <c r="F27" s="172"/>
      <c r="G27" s="175"/>
      <c r="H27" s="175"/>
      <c r="I27" s="177"/>
      <c r="J27" s="189"/>
    </row>
    <row r="28" spans="1:252" s="83" customFormat="1" ht="14.45" customHeight="1" x14ac:dyDescent="0.25">
      <c r="A28" s="80">
        <f>A27+1</f>
        <v>22</v>
      </c>
      <c r="B28" s="112" t="s">
        <v>211</v>
      </c>
      <c r="C28" s="113">
        <v>122161</v>
      </c>
      <c r="D28" s="147" t="s">
        <v>229</v>
      </c>
      <c r="E28" s="191"/>
      <c r="F28" s="172"/>
      <c r="G28" s="175"/>
      <c r="H28" s="175"/>
      <c r="I28" s="177"/>
      <c r="J28" s="189"/>
    </row>
    <row r="29" spans="1:252" s="83" customFormat="1" ht="14.45" customHeight="1" x14ac:dyDescent="0.25">
      <c r="A29" s="80">
        <f>A28+1</f>
        <v>23</v>
      </c>
      <c r="B29" s="112" t="s">
        <v>212</v>
      </c>
      <c r="C29" s="113">
        <v>188458</v>
      </c>
      <c r="D29" s="147" t="s">
        <v>229</v>
      </c>
      <c r="E29" s="191"/>
      <c r="F29" s="172"/>
      <c r="G29" s="175"/>
      <c r="H29" s="175"/>
      <c r="I29" s="177"/>
      <c r="J29" s="189"/>
    </row>
    <row r="30" spans="1:252" s="83" customFormat="1" ht="14.45" customHeight="1" x14ac:dyDescent="0.25">
      <c r="A30" s="80">
        <f>A29+1</f>
        <v>24</v>
      </c>
      <c r="B30" s="112" t="s">
        <v>213</v>
      </c>
      <c r="C30" s="113">
        <v>314668</v>
      </c>
      <c r="D30" s="147" t="s">
        <v>229</v>
      </c>
      <c r="E30" s="191"/>
      <c r="F30" s="172"/>
      <c r="G30" s="175"/>
      <c r="H30" s="175"/>
      <c r="I30" s="177"/>
      <c r="J30" s="189"/>
    </row>
    <row r="31" spans="1:252" s="83" customFormat="1" ht="14.45" customHeight="1" x14ac:dyDescent="0.25">
      <c r="A31" s="80">
        <f>A30+1</f>
        <v>25</v>
      </c>
      <c r="B31" s="112" t="s">
        <v>214</v>
      </c>
      <c r="C31" s="113">
        <v>456778</v>
      </c>
      <c r="D31" s="147" t="s">
        <v>229</v>
      </c>
      <c r="E31" s="191"/>
      <c r="F31" s="172"/>
      <c r="G31" s="175"/>
      <c r="H31" s="175"/>
      <c r="I31" s="177"/>
      <c r="J31" s="189"/>
    </row>
    <row r="32" spans="1:252" s="83" customFormat="1" ht="14.45" customHeight="1" x14ac:dyDescent="0.25">
      <c r="A32" s="80">
        <f>A31+1</f>
        <v>26</v>
      </c>
      <c r="B32" s="112" t="s">
        <v>215</v>
      </c>
      <c r="C32" s="113">
        <v>30141</v>
      </c>
      <c r="D32" s="147" t="s">
        <v>229</v>
      </c>
      <c r="E32" s="191"/>
      <c r="F32" s="172"/>
      <c r="G32" s="175"/>
      <c r="H32" s="175"/>
      <c r="I32" s="177"/>
      <c r="J32" s="190"/>
    </row>
    <row r="33" spans="1:10" s="115" customFormat="1" ht="14.45" customHeight="1" x14ac:dyDescent="0.25">
      <c r="A33" s="80"/>
      <c r="B33" s="99" t="s">
        <v>216</v>
      </c>
      <c r="C33" s="114" t="s">
        <v>196</v>
      </c>
      <c r="D33" s="147" t="s">
        <v>229</v>
      </c>
      <c r="E33" s="191" t="s">
        <v>217</v>
      </c>
      <c r="F33" s="192">
        <v>44</v>
      </c>
      <c r="G33" s="193">
        <v>45110</v>
      </c>
      <c r="H33" s="193">
        <v>62975</v>
      </c>
      <c r="I33" s="177">
        <v>8.3699999999999992</v>
      </c>
      <c r="J33" s="184"/>
    </row>
    <row r="34" spans="1:10" s="115" customFormat="1" ht="15" customHeight="1" x14ac:dyDescent="0.25">
      <c r="A34" s="80">
        <f>A32+1</f>
        <v>27</v>
      </c>
      <c r="B34" s="112" t="s">
        <v>218</v>
      </c>
      <c r="C34" s="116">
        <v>68347.850000000006</v>
      </c>
      <c r="D34" s="148" t="s">
        <v>229</v>
      </c>
      <c r="E34" s="191"/>
      <c r="F34" s="192"/>
      <c r="G34" s="193"/>
      <c r="H34" s="193"/>
      <c r="I34" s="177"/>
      <c r="J34" s="185"/>
    </row>
    <row r="35" spans="1:10" s="115" customFormat="1" ht="14.45" customHeight="1" x14ac:dyDescent="0.25">
      <c r="A35" s="80">
        <f>A34+1</f>
        <v>28</v>
      </c>
      <c r="B35" s="112" t="s">
        <v>219</v>
      </c>
      <c r="C35" s="116">
        <v>224571.2</v>
      </c>
      <c r="D35" s="148" t="s">
        <v>229</v>
      </c>
      <c r="E35" s="191"/>
      <c r="F35" s="192"/>
      <c r="G35" s="193"/>
      <c r="H35" s="193"/>
      <c r="I35" s="177"/>
      <c r="J35" s="186"/>
    </row>
    <row r="36" spans="1:10" s="115" customFormat="1" ht="25.5" x14ac:dyDescent="0.25">
      <c r="A36" s="80">
        <f>A35+1</f>
        <v>29</v>
      </c>
      <c r="B36" s="81" t="s">
        <v>220</v>
      </c>
      <c r="C36" s="101">
        <v>861937</v>
      </c>
      <c r="D36" s="101" t="s">
        <v>228</v>
      </c>
      <c r="E36" s="110" t="s">
        <v>169</v>
      </c>
      <c r="F36" s="87">
        <v>45</v>
      </c>
      <c r="G36" s="97">
        <v>45110</v>
      </c>
      <c r="H36" s="97">
        <v>62975</v>
      </c>
      <c r="I36" s="117">
        <v>39.6</v>
      </c>
      <c r="J36" s="80" t="s">
        <v>176</v>
      </c>
    </row>
    <row r="37" spans="1:10" s="115" customFormat="1" ht="25.5" x14ac:dyDescent="0.25">
      <c r="A37" s="80">
        <f>A36+1</f>
        <v>30</v>
      </c>
      <c r="B37" s="81" t="s">
        <v>221</v>
      </c>
      <c r="C37" s="101">
        <v>1078188</v>
      </c>
      <c r="D37" s="101" t="s">
        <v>228</v>
      </c>
      <c r="E37" s="110" t="s">
        <v>169</v>
      </c>
      <c r="F37" s="87">
        <v>46</v>
      </c>
      <c r="G37" s="97">
        <v>45110</v>
      </c>
      <c r="H37" s="97">
        <v>62975</v>
      </c>
      <c r="I37" s="82">
        <v>37</v>
      </c>
      <c r="J37" s="80" t="s">
        <v>176</v>
      </c>
    </row>
    <row r="38" spans="1:10" s="115" customFormat="1" ht="25.5" x14ac:dyDescent="0.25">
      <c r="A38" s="80">
        <f>A37+1</f>
        <v>31</v>
      </c>
      <c r="B38" s="81" t="s">
        <v>222</v>
      </c>
      <c r="C38" s="101">
        <v>3005656</v>
      </c>
      <c r="D38" s="101" t="s">
        <v>228</v>
      </c>
      <c r="E38" s="110" t="s">
        <v>223</v>
      </c>
      <c r="F38" s="87">
        <v>47</v>
      </c>
      <c r="G38" s="97">
        <v>45110</v>
      </c>
      <c r="H38" s="97">
        <v>62975</v>
      </c>
      <c r="I38" s="118">
        <v>27.3</v>
      </c>
      <c r="J38" s="80" t="s">
        <v>176</v>
      </c>
    </row>
    <row r="39" spans="1:10" s="124" customFormat="1" ht="31.15" customHeight="1" x14ac:dyDescent="0.25">
      <c r="A39" s="187" t="s">
        <v>224</v>
      </c>
      <c r="B39" s="187"/>
      <c r="C39" s="119">
        <f>SUM(C3:C38)</f>
        <v>27624181.91</v>
      </c>
      <c r="D39" s="142"/>
      <c r="E39" s="120"/>
      <c r="F39" s="121"/>
      <c r="G39" s="122"/>
      <c r="H39" s="122"/>
      <c r="I39" s="123">
        <f>SUM(I3:I38)</f>
        <v>521.38</v>
      </c>
    </row>
    <row r="40" spans="1:10" s="83" customFormat="1" ht="44.45" customHeight="1" x14ac:dyDescent="0.25">
      <c r="B40" s="125" t="s">
        <v>26</v>
      </c>
      <c r="C40" s="73">
        <f>C39/10000</f>
        <v>2762.4181910000002</v>
      </c>
      <c r="D40" s="113"/>
      <c r="E40" s="126"/>
      <c r="F40" s="127"/>
      <c r="G40" s="128"/>
      <c r="H40" s="129"/>
      <c r="I40" s="130"/>
    </row>
    <row r="41" spans="1:10" ht="34.15" customHeight="1" x14ac:dyDescent="0.25">
      <c r="B41" s="131" t="s">
        <v>225</v>
      </c>
      <c r="C41" s="132">
        <f>C40-I39</f>
        <v>2241.0381910000001</v>
      </c>
      <c r="D41" s="132"/>
    </row>
  </sheetData>
  <mergeCells count="26">
    <mergeCell ref="I33:I35"/>
    <mergeCell ref="J33:J35"/>
    <mergeCell ref="A39:B39"/>
    <mergeCell ref="J26:J32"/>
    <mergeCell ref="E33:E35"/>
    <mergeCell ref="F33:F35"/>
    <mergeCell ref="G33:G35"/>
    <mergeCell ref="H33:H35"/>
    <mergeCell ref="E26:E32"/>
    <mergeCell ref="F26:F32"/>
    <mergeCell ref="G26:G32"/>
    <mergeCell ref="H26:H32"/>
    <mergeCell ref="I26:I32"/>
    <mergeCell ref="I19:I25"/>
    <mergeCell ref="J19:J25"/>
    <mergeCell ref="I16:I18"/>
    <mergeCell ref="J16:J18"/>
    <mergeCell ref="E19:E25"/>
    <mergeCell ref="F19:F25"/>
    <mergeCell ref="G19:G25"/>
    <mergeCell ref="H19:H25"/>
    <mergeCell ref="A1:H1"/>
    <mergeCell ref="E16:E18"/>
    <mergeCell ref="F16:F18"/>
    <mergeCell ref="G16:G18"/>
    <mergeCell ref="H16:H18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Собственность</vt:lpstr>
      <vt:lpstr>Аренда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2024-04-09T13:03:43Z</dcterms:modified>
</cp:coreProperties>
</file>