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2840013\Documents\"/>
    </mc:Choice>
  </mc:AlternateContent>
  <bookViews>
    <workbookView xWindow="0" yWindow="0" windowWidth="28800" windowHeight="12585"/>
  </bookViews>
  <sheets>
    <sheet name="Clustering Assignment" sheetId="4" r:id="rId1"/>
  </sheets>
  <calcPr calcId="152511"/>
</workbook>
</file>

<file path=xl/calcChain.xml><?xml version="1.0" encoding="utf-8"?>
<calcChain xmlns="http://schemas.openxmlformats.org/spreadsheetml/2006/main">
  <c r="G15" i="4" l="1"/>
  <c r="F23" i="4" s="1"/>
  <c r="F15" i="4"/>
  <c r="E15" i="4"/>
  <c r="E23" i="4" s="1"/>
  <c r="D15" i="4"/>
  <c r="H14" i="4"/>
  <c r="G22" i="4" s="1"/>
  <c r="F14" i="4"/>
  <c r="E14" i="4"/>
  <c r="E22" i="4" s="1"/>
  <c r="D14" i="4"/>
  <c r="H13" i="4"/>
  <c r="G13" i="4"/>
  <c r="E13" i="4"/>
  <c r="D13" i="4"/>
  <c r="H12" i="4"/>
  <c r="G21" i="4" s="1"/>
  <c r="G12" i="4"/>
  <c r="F21" i="4" s="1"/>
  <c r="F12" i="4"/>
  <c r="D12" i="4"/>
  <c r="H11" i="4"/>
  <c r="G11" i="4"/>
  <c r="F20" i="4" s="1"/>
  <c r="F11" i="4"/>
  <c r="E11" i="4"/>
  <c r="G20" i="4" l="1"/>
  <c r="E20" i="4"/>
  <c r="D21" i="4"/>
  <c r="D22" i="4"/>
  <c r="D23" i="4"/>
</calcChain>
</file>

<file path=xl/sharedStrings.xml><?xml version="1.0" encoding="utf-8"?>
<sst xmlns="http://schemas.openxmlformats.org/spreadsheetml/2006/main" count="46" uniqueCount="24">
  <si>
    <t>x1</t>
  </si>
  <si>
    <t>x2</t>
  </si>
  <si>
    <t>obs#</t>
  </si>
  <si>
    <t>cluster</t>
  </si>
  <si>
    <t>cluster#</t>
  </si>
  <si>
    <t>distance to cluster centroid</t>
  </si>
  <si>
    <t>new centroid</t>
  </si>
  <si>
    <t>current centroid</t>
  </si>
  <si>
    <t>{1,3}</t>
  </si>
  <si>
    <r>
      <t xml:space="preserve">Complete linkage: merge two clusters with the minimum of </t>
    </r>
    <r>
      <rPr>
        <b/>
        <sz val="11"/>
        <color theme="1"/>
        <rFont val="Calibri"/>
        <family val="2"/>
        <scheme val="minor"/>
      </rPr>
      <t>maximum</t>
    </r>
    <r>
      <rPr>
        <sz val="11"/>
        <color theme="1"/>
        <rFont val="Calibri"/>
        <family val="2"/>
        <scheme val="minor"/>
      </rPr>
      <t xml:space="preserve"> distances</t>
    </r>
  </si>
  <si>
    <t>{1,3,5}</t>
  </si>
  <si>
    <t>{1,3,4,5}</t>
  </si>
  <si>
    <t>Q1)</t>
  </si>
  <si>
    <t>Q2)a.</t>
  </si>
  <si>
    <t>Q2)b.</t>
  </si>
  <si>
    <t>min</t>
  </si>
  <si>
    <t>D_ITEMS</t>
  </si>
  <si>
    <t>Q3)a.</t>
  </si>
  <si>
    <t>SAS Output</t>
  </si>
  <si>
    <t>Using SAS there are 14 Clusters which falls in the circle with my estimate from the elbow method</t>
  </si>
  <si>
    <t>Q3)b.</t>
  </si>
  <si>
    <t>Q2)c.</t>
  </si>
  <si>
    <t>K-Means using SPSS</t>
  </si>
  <si>
    <t>Hierarchial Cluster using SPSS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</si>
</sst>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6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fld id="{7D956F1B-01B1-4E4D-8DA4-39D803E266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0B11206-C5A0-4C72-8EAC-976BEFBD9C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BE4069F-AC09-437B-BFAA-FB70E8BC05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673D6665-47A8-4494-BF56-9AAA1140A9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52E141C-9355-4B8A-A0A1-928DFEFD7D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</c:ext>
            </c:extLst>
          </c:dLbls>
          <c:xVal>
            <c:numRef>
              <c:f>'Clustering Assignment'!$D$2:$D$9</c:f>
              <c:numCache>
                <c:formatCode>General</c:formatCode>
                <c:ptCount val="8"/>
                <c:pt idx="0">
                  <c:v>23</c:v>
                </c:pt>
                <c:pt idx="1">
                  <c:v>5</c:v>
                </c:pt>
                <c:pt idx="2">
                  <c:v>22</c:v>
                </c:pt>
                <c:pt idx="3">
                  <c:v>40</c:v>
                </c:pt>
                <c:pt idx="4">
                  <c:v>24</c:v>
                </c:pt>
              </c:numCache>
            </c:numRef>
          </c:xVal>
          <c:y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EE-42B4-BC96-F9351CF8AA99}"/>
            </c:ext>
            <c:ext xmlns:c15="http://schemas.microsoft.com/office/drawing/2012/chart" uri="{02D57815-91ED-43cb-92C2-25804820EDAC}">
              <c15:datalabelsRange>
                <c15:f>'Clustering Assignment'!$C$2:$C$9</c15:f>
                <c15:dlblRangeCache>
                  <c:ptCount val="8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72832"/>
        <c:axId val="555872440"/>
      </c:scatterChart>
      <c:valAx>
        <c:axId val="55587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5872440"/>
        <c:crosses val="autoZero"/>
        <c:crossBetween val="midCat"/>
      </c:valAx>
      <c:valAx>
        <c:axId val="555872440"/>
        <c:scaling>
          <c:orientation val="minMax"/>
          <c:max val="1"/>
          <c:min val="-1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one"/>
        <c:crossAx val="55587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</a:t>
            </a:r>
            <a:r>
              <a:rPr lang="en-US" baseline="0"/>
              <a:t> 2 Obs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'Clustering Assignment'!$C$37:$C$46</c:f>
              <c:numCache>
                <c:formatCode>General</c:formatCode>
                <c:ptCount val="10"/>
                <c:pt idx="0">
                  <c:v>2</c:v>
                </c:pt>
                <c:pt idx="1">
                  <c:v>25</c:v>
                </c:pt>
                <c:pt idx="2">
                  <c:v>16</c:v>
                </c:pt>
                <c:pt idx="3">
                  <c:v>4</c:v>
                </c:pt>
                <c:pt idx="4">
                  <c:v>6</c:v>
                </c:pt>
                <c:pt idx="5">
                  <c:v>18</c:v>
                </c:pt>
                <c:pt idx="6">
                  <c:v>16</c:v>
                </c:pt>
                <c:pt idx="7">
                  <c:v>29</c:v>
                </c:pt>
                <c:pt idx="8">
                  <c:v>6</c:v>
                </c:pt>
                <c:pt idx="9">
                  <c:v>27</c:v>
                </c:pt>
              </c:numCache>
            </c:numRef>
          </c:xVal>
          <c:yVal>
            <c:numRef>
              <c:f>'Clustering Assignment'!$D$37:$D$46</c:f>
              <c:numCache>
                <c:formatCode>General</c:formatCode>
                <c:ptCount val="10"/>
                <c:pt idx="0">
                  <c:v>22</c:v>
                </c:pt>
                <c:pt idx="1">
                  <c:v>30</c:v>
                </c:pt>
                <c:pt idx="2">
                  <c:v>7</c:v>
                </c:pt>
                <c:pt idx="3">
                  <c:v>27</c:v>
                </c:pt>
                <c:pt idx="4">
                  <c:v>24</c:v>
                </c:pt>
                <c:pt idx="5">
                  <c:v>4</c:v>
                </c:pt>
                <c:pt idx="6">
                  <c:v>2</c:v>
                </c:pt>
                <c:pt idx="7">
                  <c:v>29</c:v>
                </c:pt>
                <c:pt idx="8">
                  <c:v>30</c:v>
                </c:pt>
                <c:pt idx="9">
                  <c:v>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73224"/>
        <c:axId val="555875576"/>
      </c:scatterChart>
      <c:valAx>
        <c:axId val="55587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75576"/>
        <c:crosses val="autoZero"/>
        <c:crossBetween val="midCat"/>
      </c:valAx>
      <c:valAx>
        <c:axId val="55587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7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0</xdr:row>
      <xdr:rowOff>52387</xdr:rowOff>
    </xdr:from>
    <xdr:to>
      <xdr:col>17</xdr:col>
      <xdr:colOff>291353</xdr:colOff>
      <xdr:row>7</xdr:row>
      <xdr:rowOff>168088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22411</xdr:colOff>
      <xdr:row>35</xdr:row>
      <xdr:rowOff>1119</xdr:rowOff>
    </xdr:from>
    <xdr:to>
      <xdr:col>12</xdr:col>
      <xdr:colOff>358588</xdr:colOff>
      <xdr:row>49</xdr:row>
      <xdr:rowOff>32496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44823</xdr:colOff>
      <xdr:row>37</xdr:row>
      <xdr:rowOff>145677</xdr:rowOff>
    </xdr:from>
    <xdr:to>
      <xdr:col>11</xdr:col>
      <xdr:colOff>257735</xdr:colOff>
      <xdr:row>40</xdr:row>
      <xdr:rowOff>56029</xdr:rowOff>
    </xdr:to>
    <xdr:sp macro="" textlink="">
      <xdr:nvSpPr>
        <xdr:cNvPr id="6" name="Oval 5"/>
        <xdr:cNvSpPr/>
      </xdr:nvSpPr>
      <xdr:spPr>
        <a:xfrm>
          <a:off x="6533029" y="7283824"/>
          <a:ext cx="818030" cy="48185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425822</xdr:colOff>
      <xdr:row>37</xdr:row>
      <xdr:rowOff>134471</xdr:rowOff>
    </xdr:from>
    <xdr:to>
      <xdr:col>7</xdr:col>
      <xdr:colOff>89646</xdr:colOff>
      <xdr:row>42</xdr:row>
      <xdr:rowOff>56029</xdr:rowOff>
    </xdr:to>
    <xdr:sp macro="" textlink="">
      <xdr:nvSpPr>
        <xdr:cNvPr id="7" name="Oval 6"/>
        <xdr:cNvSpPr/>
      </xdr:nvSpPr>
      <xdr:spPr>
        <a:xfrm>
          <a:off x="3888440" y="7272618"/>
          <a:ext cx="874059" cy="874058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100853</xdr:colOff>
      <xdr:row>44</xdr:row>
      <xdr:rowOff>112058</xdr:rowOff>
    </xdr:from>
    <xdr:to>
      <xdr:col>9</xdr:col>
      <xdr:colOff>145677</xdr:colOff>
      <xdr:row>47</xdr:row>
      <xdr:rowOff>96369</xdr:rowOff>
    </xdr:to>
    <xdr:sp macro="" textlink="">
      <xdr:nvSpPr>
        <xdr:cNvPr id="8" name="Oval 7"/>
        <xdr:cNvSpPr/>
      </xdr:nvSpPr>
      <xdr:spPr>
        <a:xfrm>
          <a:off x="5378824" y="8583705"/>
          <a:ext cx="649941" cy="555811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470648</xdr:colOff>
      <xdr:row>54</xdr:row>
      <xdr:rowOff>179294</xdr:rowOff>
    </xdr:from>
    <xdr:to>
      <xdr:col>8</xdr:col>
      <xdr:colOff>571501</xdr:colOff>
      <xdr:row>62</xdr:row>
      <xdr:rowOff>56029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470648" y="10600765"/>
              <a:ext cx="5378824" cy="140073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Work for question 2.  To calculate the distance to the centroid I used the distance formula.</a:t>
              </a: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Observation 1 </a:t>
              </a: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Distance to Centroid 1: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2−4</m:t>
                              </m:r>
                            </m:e>
                          </m:d>
                        </m:e>
                        <m:sup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22−27</m:t>
                              </m:r>
                            </m:e>
                          </m:d>
                        </m:e>
                        <m:sup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4+25</m:t>
                      </m:r>
                    </m:e>
                  </m:rad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29</m:t>
                      </m:r>
                    </m:e>
                  </m:rad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𝟓</m:t>
                  </m:r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</m:t>
                  </m:r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𝟑𝟖𝟓</m:t>
                  </m:r>
                </m:oMath>
              </a14:m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Distance to Centroid 2: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2−18</m:t>
                              </m:r>
                            </m:e>
                          </m:d>
                        </m:e>
                        <m:sup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22−4</m:t>
                              </m:r>
                            </m:e>
                          </m:d>
                        </m:e>
                        <m:sup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256+324</m:t>
                      </m:r>
                    </m:e>
                  </m:rad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580</m:t>
                      </m:r>
                    </m:e>
                  </m:rad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𝟐𝟒</m:t>
                  </m:r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</m:t>
                  </m:r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𝟎𝟖𝟑</m:t>
                  </m:r>
                </m:oMath>
              </a14:m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Distance to Centroid 3: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2−27</m:t>
                              </m:r>
                            </m:e>
                          </m:d>
                        </m:e>
                        <m:sup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22−26</m:t>
                              </m:r>
                            </m:e>
                          </m:d>
                        </m:e>
                        <m:sup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625+16</m:t>
                      </m:r>
                    </m:e>
                  </m:rad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641</m:t>
                      </m:r>
                    </m:e>
                  </m:rad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𝟐𝟓</m:t>
                  </m:r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</m:t>
                  </m:r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𝟑𝟏𝟖</m:t>
                  </m:r>
                </m:oMath>
              </a14:m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Since Observation 1’s distance of 5.385 is the shortest distance to a centroid, observation 1 will belong in cluster one.  I then repeated this calculation for the following observations.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470648" y="10600765"/>
              <a:ext cx="5378824" cy="140073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Work for question 2.  To calculate the distance to the centroid I used the distance formula.</a:t>
              </a: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Observation 1 </a:t>
              </a: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Distance to Centroid 1: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√((2−4)^2+(22−27)^2 )=√(4+25)=√29=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𝟓.𝟑𝟖𝟓</a:t>
              </a:r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Distance to Centroid 2: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√((2−18)^2+(22−4)^2 )=√(256+324)=√580=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𝟐𝟒.𝟎𝟖𝟑</a:t>
              </a:r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Distance to Centroid 3: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√((2−27)^2+(22−26)^2 )=√(625+16)=√641=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𝟐𝟓.𝟑𝟏𝟖</a:t>
              </a:r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Since Observation 1’s distance of 5.385 is the shortest distance to a centroid, observation 1 will belong in cluster one.  I then repeated this calculation for the following observations.</a:t>
              </a:r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0</xdr:col>
      <xdr:colOff>336176</xdr:colOff>
      <xdr:row>76</xdr:row>
      <xdr:rowOff>112057</xdr:rowOff>
    </xdr:from>
    <xdr:to>
      <xdr:col>6</xdr:col>
      <xdr:colOff>358589</xdr:colOff>
      <xdr:row>83</xdr:row>
      <xdr:rowOff>22410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36176" y="14724528"/>
              <a:ext cx="4090148" cy="124385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To solve for the new centroid, after the clusters have been assigned I took the average of the new cluster points.</a:t>
              </a: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Cluster #1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(2+4+6+6)</m:t>
                      </m:r>
                    </m:num>
                    <m:den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den>
                  </m:f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f>
                    <m:f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18</m:t>
                      </m:r>
                    </m:num>
                    <m:den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den>
                  </m:f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𝟒</m:t>
                  </m:r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</m:t>
                  </m:r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𝟓</m:t>
                  </m:r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(22+27+24+30)</m:t>
                      </m:r>
                    </m:num>
                    <m:den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den>
                  </m:f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f>
                    <m:f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103</m:t>
                      </m:r>
                    </m:num>
                    <m:den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den>
                  </m:f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𝟐𝟓</m:t>
                  </m:r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</m:t>
                  </m:r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𝟕𝟓</m:t>
                  </m:r>
                </m:oMath>
              </a14:m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Cluster #2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(16+18+16)</m:t>
                      </m:r>
                    </m:num>
                    <m:den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den>
                  </m:f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f>
                    <m:f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50</m:t>
                      </m:r>
                    </m:num>
                    <m:den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den>
                  </m:f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𝟏𝟔</m:t>
                  </m:r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</m:t>
                  </m:r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𝟔𝟔𝟕</m:t>
                  </m:r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(7+4+2)</m:t>
                      </m:r>
                    </m:num>
                    <m:den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den>
                  </m:f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f>
                    <m:f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13</m:t>
                      </m:r>
                    </m:num>
                    <m:den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den>
                  </m:f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𝟏𝟒</m:t>
                  </m:r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</m:t>
                  </m:r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𝟑𝟑𝟑</m:t>
                  </m:r>
                </m:oMath>
              </a14:m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Cluster #3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d>
                        <m:d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25+29+27</m:t>
                          </m:r>
                        </m:e>
                      </m:d>
                    </m:num>
                    <m:den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den>
                  </m:f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f>
                    <m:f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81</m:t>
                      </m:r>
                    </m:num>
                    <m:den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den>
                  </m:f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𝟐𝟕</m:t>
                  </m:r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d>
                        <m:d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30+29+26</m:t>
                          </m:r>
                        </m:e>
                      </m:d>
                    </m:num>
                    <m:den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den>
                  </m:f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f>
                    <m:f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85</m:t>
                      </m:r>
                    </m:num>
                    <m:den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den>
                  </m:f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𝟐𝟖</m:t>
                  </m:r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</m:t>
                  </m:r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𝟑𝟑𝟑</m:t>
                  </m:r>
                </m:oMath>
              </a14:m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36176" y="14724528"/>
              <a:ext cx="4090148" cy="124385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To solve for the new centroid, after the clusters have been assigned I took the average of the new cluster points.</a:t>
              </a: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Cluster #1 =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((2+4+6+6))/4=  18/4=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𝟒.𝟓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((22+27+24+30))/4=  103/4=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𝟐𝟓.𝟕𝟓</a:t>
              </a:r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Cluster #2 =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((16+18+16))/3=  50/3=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𝟏𝟔.𝟔𝟔𝟕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((7+4+2))/3=  13/3=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𝟏𝟒.𝟑𝟑𝟑</a:t>
              </a:r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Cluster #3 =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((25+29+27))/3=  81/3=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𝟐𝟕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((30+29+26))/3=  85/3=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𝟐𝟖.𝟑𝟑𝟑</a:t>
              </a:r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135</xdr:row>
      <xdr:rowOff>0</xdr:rowOff>
    </xdr:from>
    <xdr:to>
      <xdr:col>11</xdr:col>
      <xdr:colOff>311794</xdr:colOff>
      <xdr:row>183</xdr:row>
      <xdr:rowOff>46476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118" y="20181794"/>
          <a:ext cx="6800000" cy="9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560294</xdr:colOff>
      <xdr:row>145</xdr:row>
      <xdr:rowOff>168089</xdr:rowOff>
    </xdr:from>
    <xdr:to>
      <xdr:col>22</xdr:col>
      <xdr:colOff>256381</xdr:colOff>
      <xdr:row>168</xdr:row>
      <xdr:rowOff>91351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53618" y="22254883"/>
          <a:ext cx="6352381" cy="4304762"/>
        </a:xfrm>
        <a:prstGeom prst="rect">
          <a:avLst/>
        </a:prstGeom>
      </xdr:spPr>
    </xdr:pic>
    <xdr:clientData/>
  </xdr:twoCellAnchor>
  <xdr:twoCellAnchor>
    <xdr:from>
      <xdr:col>12</xdr:col>
      <xdr:colOff>67235</xdr:colOff>
      <xdr:row>137</xdr:row>
      <xdr:rowOff>112059</xdr:rowOff>
    </xdr:from>
    <xdr:to>
      <xdr:col>21</xdr:col>
      <xdr:colOff>515471</xdr:colOff>
      <xdr:row>144</xdr:row>
      <xdr:rowOff>100853</xdr:rowOff>
    </xdr:to>
    <xdr:sp macro="" textlink="">
      <xdr:nvSpPr>
        <xdr:cNvPr id="14" name="TextBox 13"/>
        <xdr:cNvSpPr txBox="1"/>
      </xdr:nvSpPr>
      <xdr:spPr>
        <a:xfrm>
          <a:off x="7765676" y="20674853"/>
          <a:ext cx="5894295" cy="13222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a) Apply k-means algorithm to this data and present its results. At the minimum, the cluster membership should be provided. How did you determine the number of clusters (k)? Provide a justification of why the number you picked is the best.</a:t>
          </a:r>
        </a:p>
        <a:p>
          <a:endParaRPr lang="en-US" sz="1100"/>
        </a:p>
        <a:p>
          <a:r>
            <a:rPr lang="en-US" sz="1100"/>
            <a:t>I applied the k-means</a:t>
          </a:r>
          <a:r>
            <a:rPr lang="en-US" sz="1100" baseline="0"/>
            <a:t> algorithm and determined with the elbow method determined the best number of clusters is around 12.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169</xdr:row>
      <xdr:rowOff>156882</xdr:rowOff>
    </xdr:from>
    <xdr:to>
      <xdr:col>27</xdr:col>
      <xdr:colOff>485140</xdr:colOff>
      <xdr:row>190</xdr:row>
      <xdr:rowOff>146858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98441" y="26815676"/>
          <a:ext cx="9561905" cy="3990476"/>
        </a:xfrm>
        <a:prstGeom prst="rect">
          <a:avLst/>
        </a:prstGeom>
      </xdr:spPr>
    </xdr:pic>
    <xdr:clientData/>
  </xdr:twoCellAnchor>
  <xdr:twoCellAnchor editAs="oneCell">
    <xdr:from>
      <xdr:col>23</xdr:col>
      <xdr:colOff>11207</xdr:colOff>
      <xdr:row>149</xdr:row>
      <xdr:rowOff>179293</xdr:rowOff>
    </xdr:from>
    <xdr:to>
      <xdr:col>29</xdr:col>
      <xdr:colOff>494787</xdr:colOff>
      <xdr:row>169</xdr:row>
      <xdr:rowOff>64531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65942" y="23173764"/>
          <a:ext cx="4114286" cy="3695238"/>
        </a:xfrm>
        <a:prstGeom prst="rect">
          <a:avLst/>
        </a:prstGeom>
      </xdr:spPr>
    </xdr:pic>
    <xdr:clientData/>
  </xdr:twoCellAnchor>
  <xdr:twoCellAnchor>
    <xdr:from>
      <xdr:col>1</xdr:col>
      <xdr:colOff>33617</xdr:colOff>
      <xdr:row>191</xdr:row>
      <xdr:rowOff>156882</xdr:rowOff>
    </xdr:from>
    <xdr:to>
      <xdr:col>10</xdr:col>
      <xdr:colOff>302559</xdr:colOff>
      <xdr:row>199</xdr:row>
      <xdr:rowOff>56030</xdr:rowOff>
    </xdr:to>
    <xdr:sp macro="" textlink="">
      <xdr:nvSpPr>
        <xdr:cNvPr id="17" name="TextBox 16"/>
        <xdr:cNvSpPr txBox="1"/>
      </xdr:nvSpPr>
      <xdr:spPr>
        <a:xfrm>
          <a:off x="638735" y="31152353"/>
          <a:ext cx="6152030" cy="1467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Apply “complete linkage” or “</a:t>
          </a:r>
          <a:r>
            <a:rPr lang="en-US" b="1"/>
            <a:t>Ward</a:t>
          </a:r>
          <a:r>
            <a:rPr lang="en-US"/>
            <a:t>” hierarchical clustering method to the same clustering problem. Compare and contrast two algorithms, i.e., k-means and hierarchical, in particular, on the quality of clusters (e.g., measured by average silhouette)</a:t>
          </a:r>
        </a:p>
        <a:p>
          <a:endParaRPr lang="en-US" sz="1100"/>
        </a:p>
        <a:p>
          <a:r>
            <a:rPr lang="en-US" sz="1100"/>
            <a:t>I chose</a:t>
          </a:r>
          <a:r>
            <a:rPr lang="en-US" sz="1100" baseline="0"/>
            <a:t> the ward method with results below.  The ward method produced 20 clusters, 6 more than the k-means.</a:t>
          </a:r>
        </a:p>
        <a:p>
          <a:endParaRPr lang="en-US" sz="1100"/>
        </a:p>
      </xdr:txBody>
    </xdr:sp>
    <xdr:clientData/>
  </xdr:twoCellAnchor>
  <xdr:twoCellAnchor editAs="oneCell">
    <xdr:from>
      <xdr:col>1</xdr:col>
      <xdr:colOff>0</xdr:colOff>
      <xdr:row>200</xdr:row>
      <xdr:rowOff>0</xdr:rowOff>
    </xdr:from>
    <xdr:to>
      <xdr:col>15</xdr:col>
      <xdr:colOff>472276</xdr:colOff>
      <xdr:row>220</xdr:row>
      <xdr:rowOff>132857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5118" y="32754794"/>
          <a:ext cx="9380952" cy="3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</xdr:colOff>
      <xdr:row>220</xdr:row>
      <xdr:rowOff>123265</xdr:rowOff>
    </xdr:from>
    <xdr:to>
      <xdr:col>7</xdr:col>
      <xdr:colOff>229185</xdr:colOff>
      <xdr:row>240</xdr:row>
      <xdr:rowOff>18027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6324" y="36688059"/>
          <a:ext cx="4285714" cy="3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10</xdr:col>
      <xdr:colOff>374055</xdr:colOff>
      <xdr:row>130</xdr:row>
      <xdr:rowOff>180000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5118" y="17324294"/>
          <a:ext cx="6257143" cy="78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90</xdr:row>
      <xdr:rowOff>0</xdr:rowOff>
    </xdr:from>
    <xdr:to>
      <xdr:col>23</xdr:col>
      <xdr:colOff>544417</xdr:colOff>
      <xdr:row>119</xdr:row>
      <xdr:rowOff>8833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08676" y="17324294"/>
          <a:ext cx="5990476" cy="5533333"/>
        </a:xfrm>
        <a:prstGeom prst="rect">
          <a:avLst/>
        </a:prstGeom>
      </xdr:spPr>
    </xdr:pic>
    <xdr:clientData/>
  </xdr:twoCellAnchor>
  <xdr:twoCellAnchor editAs="oneCell">
    <xdr:from>
      <xdr:col>23</xdr:col>
      <xdr:colOff>56030</xdr:colOff>
      <xdr:row>93</xdr:row>
      <xdr:rowOff>78442</xdr:rowOff>
    </xdr:from>
    <xdr:to>
      <xdr:col>33</xdr:col>
      <xdr:colOff>214377</xdr:colOff>
      <xdr:row>118</xdr:row>
      <xdr:rowOff>182609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410765" y="17974236"/>
          <a:ext cx="6209524" cy="48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9</xdr:row>
      <xdr:rowOff>0</xdr:rowOff>
    </xdr:from>
    <xdr:to>
      <xdr:col>20</xdr:col>
      <xdr:colOff>123266</xdr:colOff>
      <xdr:row>31</xdr:row>
      <xdr:rowOff>71743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98442" y="1759324"/>
          <a:ext cx="4964206" cy="4262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3"/>
  <sheetViews>
    <sheetView showGridLines="0" tabSelected="1" zoomScale="85" zoomScaleNormal="85" workbookViewId="0">
      <selection activeCell="R132" sqref="R132"/>
    </sheetView>
  </sheetViews>
  <sheetFormatPr defaultRowHeight="15" x14ac:dyDescent="0.25"/>
  <cols>
    <col min="3" max="3" width="15.5703125" customWidth="1"/>
    <col min="6" max="6" width="9.140625" customWidth="1"/>
  </cols>
  <sheetData>
    <row r="1" spans="1:8" ht="18.75" x14ac:dyDescent="0.3">
      <c r="A1" s="9" t="s">
        <v>12</v>
      </c>
      <c r="C1" s="4" t="s">
        <v>16</v>
      </c>
      <c r="D1" s="4" t="s">
        <v>0</v>
      </c>
    </row>
    <row r="2" spans="1:8" x14ac:dyDescent="0.25">
      <c r="C2" s="4">
        <v>1</v>
      </c>
      <c r="D2" s="4">
        <v>23</v>
      </c>
    </row>
    <row r="3" spans="1:8" x14ac:dyDescent="0.25">
      <c r="C3" s="4">
        <v>2</v>
      </c>
      <c r="D3" s="4">
        <v>5</v>
      </c>
    </row>
    <row r="4" spans="1:8" x14ac:dyDescent="0.25">
      <c r="C4" s="4">
        <v>3</v>
      </c>
      <c r="D4" s="4">
        <v>22</v>
      </c>
    </row>
    <row r="5" spans="1:8" x14ac:dyDescent="0.25">
      <c r="C5" s="4">
        <v>4</v>
      </c>
      <c r="D5" s="4">
        <v>40</v>
      </c>
    </row>
    <row r="6" spans="1:8" x14ac:dyDescent="0.25">
      <c r="C6" s="4">
        <v>5</v>
      </c>
      <c r="D6" s="4">
        <v>24</v>
      </c>
    </row>
    <row r="10" spans="1:8" x14ac:dyDescent="0.25">
      <c r="C10" s="3" t="s">
        <v>3</v>
      </c>
      <c r="D10" s="4">
        <v>1</v>
      </c>
      <c r="E10" s="4">
        <v>2</v>
      </c>
      <c r="F10" s="4">
        <v>3</v>
      </c>
      <c r="G10" s="4">
        <v>4</v>
      </c>
      <c r="H10" s="4">
        <v>5</v>
      </c>
    </row>
    <row r="11" spans="1:8" x14ac:dyDescent="0.25">
      <c r="C11" s="4">
        <v>1</v>
      </c>
      <c r="D11" s="4"/>
      <c r="E11" s="4">
        <f>SQRT((VLOOKUP($C11,$C$2:$E$9,2)-VLOOKUP(E$10,$C$2:$E$9,2))^2+(VLOOKUP($C11,$C$2:$E$9,3)-VLOOKUP(E$10,$C$2:$E$9,3))^2)</f>
        <v>18</v>
      </c>
      <c r="F11" s="4">
        <f>SQRT((VLOOKUP($C11,$C$2:$E$9,2)-VLOOKUP(F$10,$C$2:$E$9,2))^2+(VLOOKUP($C11,$C$2:$E$9,3)-VLOOKUP(F$10,$C$2:$E$9,3))^2)</f>
        <v>1</v>
      </c>
      <c r="G11" s="4">
        <f>SQRT((VLOOKUP($C11,$C$2:$E$9,2)-VLOOKUP(G$10,$C$2:$E$9,2))^2+(VLOOKUP($C11,$C$2:$E$9,3)-VLOOKUP(G$10,$C$2:$E$9,3))^2)</f>
        <v>17</v>
      </c>
      <c r="H11" s="4">
        <f>SQRT((VLOOKUP($C11,$C$2:$E$9,2)-VLOOKUP(H$10,$C$2:$E$9,2))^2+(VLOOKUP($C11,$C$2:$E$9,3)-VLOOKUP(H$10,$C$2:$E$9,3))^2)</f>
        <v>1</v>
      </c>
    </row>
    <row r="12" spans="1:8" x14ac:dyDescent="0.25">
      <c r="C12" s="4">
        <v>2</v>
      </c>
      <c r="D12" s="4">
        <f>SQRT((VLOOKUP($C12,$C$2:$E$9,2)-VLOOKUP(D$10,$C$2:$E$9,2))^2+(VLOOKUP($C12,$C$2:$E$9,3)-VLOOKUP(D$10,$C$2:$E$9,3))^2)</f>
        <v>18</v>
      </c>
      <c r="E12" s="4"/>
      <c r="F12" s="4">
        <f>SQRT((VLOOKUP($C12,$C$2:$E$9,2)-VLOOKUP(F$10,$C$2:$E$9,2))^2+(VLOOKUP($C12,$C$2:$E$9,3)-VLOOKUP(F$10,$C$2:$E$9,3))^2)</f>
        <v>17</v>
      </c>
      <c r="G12" s="4">
        <f>SQRT((VLOOKUP($C12,$C$2:$E$9,2)-VLOOKUP(G$10,$C$2:$E$9,2))^2+(VLOOKUP($C12,$C$2:$E$9,3)-VLOOKUP(G$10,$C$2:$E$9,3))^2)</f>
        <v>35</v>
      </c>
      <c r="H12" s="4">
        <f>SQRT((VLOOKUP($C12,$C$2:$E$9,2)-VLOOKUP(H$10,$C$2:$E$9,2))^2+(VLOOKUP($C12,$C$2:$E$9,3)-VLOOKUP(H$10,$C$2:$E$9,3))^2)</f>
        <v>19</v>
      </c>
    </row>
    <row r="13" spans="1:8" x14ac:dyDescent="0.25">
      <c r="C13" s="4">
        <v>3</v>
      </c>
      <c r="D13" s="4">
        <f>SQRT((VLOOKUP($C13,$C$2:$E$9,2)-VLOOKUP(D$10,$C$2:$E$9,2))^2+(VLOOKUP($C13,$C$2:$E$9,3)-VLOOKUP(D$10,$C$2:$E$9,3))^2)</f>
        <v>1</v>
      </c>
      <c r="E13" s="4">
        <f>SQRT((VLOOKUP($C13,$C$2:$E$9,2)-VLOOKUP(E$10,$C$2:$E$9,2))^2+(VLOOKUP($C13,$C$2:$E$9,3)-VLOOKUP(E$10,$C$2:$E$9,3))^2)</f>
        <v>17</v>
      </c>
      <c r="F13" s="4"/>
      <c r="G13" s="4">
        <f>SQRT((VLOOKUP($C13,$C$2:$E$9,2)-VLOOKUP(G$10,$C$2:$E$9,2))^2+(VLOOKUP($C13,$C$2:$E$9,3)-VLOOKUP(G$10,$C$2:$E$9,3))^2)</f>
        <v>18</v>
      </c>
      <c r="H13" s="4">
        <f>SQRT((VLOOKUP($C13,$C$2:$E$9,2)-VLOOKUP(H$10,$C$2:$E$9,2))^2+(VLOOKUP($C13,$C$2:$E$9,3)-VLOOKUP(H$10,$C$2:$E$9,3))^2)</f>
        <v>2</v>
      </c>
    </row>
    <row r="14" spans="1:8" x14ac:dyDescent="0.25">
      <c r="C14" s="4">
        <v>4</v>
      </c>
      <c r="D14" s="4">
        <f>SQRT((VLOOKUP($C14,$C$2:$E$9,2)-VLOOKUP(D$10,$C$2:$E$9,2))^2+(VLOOKUP($C14,$C$2:$E$9,3)-VLOOKUP(D$10,$C$2:$E$9,3))^2)</f>
        <v>17</v>
      </c>
      <c r="E14" s="4">
        <f>SQRT((VLOOKUP($C14,$C$2:$E$9,2)-VLOOKUP(E$10,$C$2:$E$9,2))^2+(VLOOKUP($C14,$C$2:$E$9,3)-VLOOKUP(E$10,$C$2:$E$9,3))^2)</f>
        <v>35</v>
      </c>
      <c r="F14" s="4">
        <f>SQRT((VLOOKUP($C14,$C$2:$E$9,2)-VLOOKUP(F$10,$C$2:$E$9,2))^2+(VLOOKUP($C14,$C$2:$E$9,3)-VLOOKUP(F$10,$C$2:$E$9,3))^2)</f>
        <v>18</v>
      </c>
      <c r="G14" s="4"/>
      <c r="H14" s="4">
        <f>SQRT((VLOOKUP($C14,$C$2:$E$9,2)-VLOOKUP(H$10,$C$2:$E$9,2))^2+(VLOOKUP($C14,$C$2:$E$9,3)-VLOOKUP(H$10,$C$2:$E$9,3))^2)</f>
        <v>16</v>
      </c>
    </row>
    <row r="15" spans="1:8" x14ac:dyDescent="0.25">
      <c r="C15" s="4">
        <v>5</v>
      </c>
      <c r="D15" s="4">
        <f>SQRT((VLOOKUP($C15,$C$2:$E$9,2)-VLOOKUP(D$10,$C$2:$E$9,2))^2+(VLOOKUP($C15,$C$2:$E$9,3)-VLOOKUP(D$10,$C$2:$E$9,3))^2)</f>
        <v>1</v>
      </c>
      <c r="E15" s="4">
        <f>SQRT((VLOOKUP($C15,$C$2:$E$9,2)-VLOOKUP(E$10,$C$2:$E$9,2))^2+(VLOOKUP($C15,$C$2:$E$9,3)-VLOOKUP(E$10,$C$2:$E$9,3))^2)</f>
        <v>19</v>
      </c>
      <c r="F15" s="4">
        <f>SQRT((VLOOKUP($C15,$C$2:$E$9,2)-VLOOKUP(F$10,$C$2:$E$9,2))^2+(VLOOKUP($C15,$C$2:$E$9,3)-VLOOKUP(F$10,$C$2:$E$9,3))^2)</f>
        <v>2</v>
      </c>
      <c r="G15" s="4">
        <f>SQRT((VLOOKUP($C15,$C$2:$E$9,2)-VLOOKUP(G$10,$C$2:$E$9,2))^2+(VLOOKUP($C15,$C$2:$E$9,3)-VLOOKUP(G$10,$C$2:$E$9,3))^2)</f>
        <v>16</v>
      </c>
      <c r="H15" s="4"/>
    </row>
    <row r="16" spans="1:8" x14ac:dyDescent="0.25">
      <c r="C16" s="7"/>
      <c r="D16" s="7"/>
      <c r="E16" s="7"/>
      <c r="F16" s="7"/>
      <c r="G16" s="7"/>
      <c r="H16" s="7"/>
    </row>
    <row r="17" spans="3:12" x14ac:dyDescent="0.25">
      <c r="C17" t="s">
        <v>9</v>
      </c>
    </row>
    <row r="18" spans="3:12" x14ac:dyDescent="0.25">
      <c r="C18" s="1"/>
    </row>
    <row r="19" spans="3:12" x14ac:dyDescent="0.25">
      <c r="C19" s="3" t="s">
        <v>3</v>
      </c>
      <c r="D19" s="3" t="s">
        <v>8</v>
      </c>
      <c r="E19" s="3">
        <v>2</v>
      </c>
      <c r="F19" s="3">
        <v>4</v>
      </c>
      <c r="G19" s="3">
        <v>5</v>
      </c>
      <c r="H19" s="2"/>
      <c r="I19" s="2"/>
      <c r="J19" s="2"/>
      <c r="K19" s="2"/>
      <c r="L19" s="2"/>
    </row>
    <row r="20" spans="3:12" x14ac:dyDescent="0.25">
      <c r="C20" s="3" t="s">
        <v>8</v>
      </c>
      <c r="D20" s="3"/>
      <c r="E20" s="3">
        <f>MAX(E$11,F$12)</f>
        <v>18</v>
      </c>
      <c r="F20" s="3">
        <f>MAX(G$11,G$13)</f>
        <v>18</v>
      </c>
      <c r="G20" s="3">
        <f>MAX(H$11,H$13)</f>
        <v>2</v>
      </c>
      <c r="H20" s="2"/>
      <c r="I20" s="2"/>
      <c r="J20" s="2"/>
      <c r="K20" s="2"/>
      <c r="L20" s="2"/>
    </row>
    <row r="21" spans="3:12" x14ac:dyDescent="0.25">
      <c r="C21" s="3">
        <v>2</v>
      </c>
      <c r="D21" s="3">
        <f>MAX($D12,$F12)</f>
        <v>18</v>
      </c>
      <c r="E21" s="3"/>
      <c r="F21" s="3">
        <f>G12</f>
        <v>35</v>
      </c>
      <c r="G21" s="3">
        <f>H12</f>
        <v>19</v>
      </c>
      <c r="H21" s="2"/>
      <c r="I21" s="2"/>
      <c r="J21" s="2"/>
      <c r="K21" s="2"/>
      <c r="L21" s="2"/>
    </row>
    <row r="22" spans="3:12" x14ac:dyDescent="0.25">
      <c r="C22" s="3">
        <v>4</v>
      </c>
      <c r="D22" s="3">
        <f>MAX(D14,F14)</f>
        <v>18</v>
      </c>
      <c r="E22" s="3">
        <f>E14</f>
        <v>35</v>
      </c>
      <c r="F22" s="3"/>
      <c r="G22" s="3">
        <f>H14</f>
        <v>16</v>
      </c>
      <c r="H22" s="2"/>
      <c r="I22" s="2"/>
      <c r="J22" s="2"/>
      <c r="K22" s="2"/>
      <c r="L22" s="2"/>
    </row>
    <row r="23" spans="3:12" x14ac:dyDescent="0.25">
      <c r="C23" s="3">
        <v>5</v>
      </c>
      <c r="D23" s="3">
        <f>MAX(D15,F15)</f>
        <v>2</v>
      </c>
      <c r="E23" s="3">
        <f>E15</f>
        <v>19</v>
      </c>
      <c r="F23" s="3">
        <f>G15</f>
        <v>16</v>
      </c>
      <c r="G23" s="3"/>
      <c r="H23" s="2"/>
      <c r="I23" s="2"/>
      <c r="J23" s="2"/>
      <c r="K23" s="2"/>
      <c r="L23" s="2"/>
    </row>
    <row r="24" spans="3:12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3:12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3:12" x14ac:dyDescent="0.25">
      <c r="C26" s="3" t="s">
        <v>3</v>
      </c>
      <c r="D26" s="3" t="s">
        <v>10</v>
      </c>
      <c r="E26" s="3">
        <v>2</v>
      </c>
      <c r="F26" s="3">
        <v>4</v>
      </c>
      <c r="G26" s="2"/>
      <c r="H26" s="2"/>
      <c r="I26" s="2"/>
      <c r="J26" s="2"/>
      <c r="K26" s="2"/>
      <c r="L26" s="2"/>
    </row>
    <row r="27" spans="3:12" x14ac:dyDescent="0.25">
      <c r="C27" s="3" t="s">
        <v>10</v>
      </c>
      <c r="D27" s="3"/>
      <c r="E27" s="3">
        <v>19</v>
      </c>
      <c r="F27" s="6">
        <v>18</v>
      </c>
      <c r="G27" s="2"/>
      <c r="H27" s="2"/>
      <c r="I27" s="2"/>
      <c r="J27" s="2"/>
      <c r="K27" s="2"/>
      <c r="L27" s="2"/>
    </row>
    <row r="28" spans="3:12" x14ac:dyDescent="0.25">
      <c r="C28" s="3">
        <v>2</v>
      </c>
      <c r="D28" s="3">
        <v>19</v>
      </c>
      <c r="E28" s="3"/>
      <c r="F28" s="3">
        <v>35</v>
      </c>
      <c r="G28" s="2"/>
      <c r="H28" s="2"/>
      <c r="I28" s="2"/>
      <c r="J28" s="2"/>
      <c r="K28" s="2"/>
      <c r="L28" s="2"/>
    </row>
    <row r="29" spans="3:12" x14ac:dyDescent="0.25">
      <c r="C29" s="3">
        <v>4</v>
      </c>
      <c r="D29" s="5">
        <v>18</v>
      </c>
      <c r="E29" s="4">
        <v>35</v>
      </c>
      <c r="F29" s="4"/>
    </row>
    <row r="30" spans="3:12" x14ac:dyDescent="0.25">
      <c r="C30" s="8"/>
      <c r="E30" s="7"/>
      <c r="F30" s="7"/>
    </row>
    <row r="32" spans="3:12" x14ac:dyDescent="0.25">
      <c r="C32" s="3" t="s">
        <v>3</v>
      </c>
      <c r="D32" s="3" t="s">
        <v>11</v>
      </c>
      <c r="E32" s="4">
        <v>2</v>
      </c>
    </row>
    <row r="33" spans="1:5" x14ac:dyDescent="0.25">
      <c r="C33" s="3" t="s">
        <v>11</v>
      </c>
      <c r="D33" s="4"/>
      <c r="E33" s="5">
        <v>35</v>
      </c>
    </row>
    <row r="34" spans="1:5" x14ac:dyDescent="0.25">
      <c r="C34" s="4">
        <v>2</v>
      </c>
      <c r="D34" s="5">
        <v>35</v>
      </c>
      <c r="E34" s="4"/>
    </row>
    <row r="36" spans="1:5" ht="18.75" x14ac:dyDescent="0.3">
      <c r="A36" s="9" t="s">
        <v>13</v>
      </c>
      <c r="B36" s="4" t="s">
        <v>2</v>
      </c>
      <c r="C36" s="4" t="s">
        <v>0</v>
      </c>
      <c r="D36" s="4" t="s">
        <v>1</v>
      </c>
    </row>
    <row r="37" spans="1:5" x14ac:dyDescent="0.25">
      <c r="B37" s="4">
        <v>1</v>
      </c>
      <c r="C37" s="4">
        <v>2</v>
      </c>
      <c r="D37" s="4">
        <v>22</v>
      </c>
    </row>
    <row r="38" spans="1:5" x14ac:dyDescent="0.25">
      <c r="B38" s="4">
        <v>2</v>
      </c>
      <c r="C38" s="4">
        <v>25</v>
      </c>
      <c r="D38" s="4">
        <v>30</v>
      </c>
    </row>
    <row r="39" spans="1:5" x14ac:dyDescent="0.25">
      <c r="B39" s="4">
        <v>3</v>
      </c>
      <c r="C39" s="4">
        <v>16</v>
      </c>
      <c r="D39" s="4">
        <v>7</v>
      </c>
    </row>
    <row r="40" spans="1:5" x14ac:dyDescent="0.25">
      <c r="B40" s="4">
        <v>4</v>
      </c>
      <c r="C40" s="4">
        <v>4</v>
      </c>
      <c r="D40" s="4">
        <v>27</v>
      </c>
    </row>
    <row r="41" spans="1:5" x14ac:dyDescent="0.25">
      <c r="B41" s="4">
        <v>5</v>
      </c>
      <c r="C41" s="4">
        <v>6</v>
      </c>
      <c r="D41" s="4">
        <v>24</v>
      </c>
    </row>
    <row r="42" spans="1:5" x14ac:dyDescent="0.25">
      <c r="B42" s="4">
        <v>6</v>
      </c>
      <c r="C42" s="4">
        <v>18</v>
      </c>
      <c r="D42" s="4">
        <v>4</v>
      </c>
    </row>
    <row r="43" spans="1:5" x14ac:dyDescent="0.25">
      <c r="B43" s="4">
        <v>7</v>
      </c>
      <c r="C43" s="4">
        <v>16</v>
      </c>
      <c r="D43" s="4">
        <v>2</v>
      </c>
    </row>
    <row r="44" spans="1:5" x14ac:dyDescent="0.25">
      <c r="B44" s="4">
        <v>8</v>
      </c>
      <c r="C44" s="4">
        <v>29</v>
      </c>
      <c r="D44" s="4">
        <v>29</v>
      </c>
    </row>
    <row r="45" spans="1:5" x14ac:dyDescent="0.25">
      <c r="B45" s="4">
        <v>9</v>
      </c>
      <c r="C45" s="4">
        <v>6</v>
      </c>
      <c r="D45" s="4">
        <v>30</v>
      </c>
    </row>
    <row r="46" spans="1:5" x14ac:dyDescent="0.25">
      <c r="B46" s="4">
        <v>10</v>
      </c>
      <c r="C46" s="4">
        <v>27</v>
      </c>
      <c r="D46" s="4">
        <v>26</v>
      </c>
    </row>
    <row r="51" spans="1:14" ht="18.75" x14ac:dyDescent="0.3">
      <c r="A51" s="9" t="s">
        <v>14</v>
      </c>
      <c r="B51" s="4" t="s">
        <v>4</v>
      </c>
      <c r="C51" s="4" t="s">
        <v>7</v>
      </c>
      <c r="D51" s="4"/>
      <c r="L51" s="4" t="s">
        <v>4</v>
      </c>
      <c r="M51" s="4" t="s">
        <v>7</v>
      </c>
      <c r="N51" s="4"/>
    </row>
    <row r="52" spans="1:14" x14ac:dyDescent="0.25">
      <c r="B52" s="4">
        <v>1</v>
      </c>
      <c r="C52" s="5">
        <v>4</v>
      </c>
      <c r="D52" s="5">
        <v>27</v>
      </c>
      <c r="L52" s="4">
        <v>1</v>
      </c>
      <c r="M52" s="5">
        <v>4.5</v>
      </c>
      <c r="N52" s="5">
        <v>25.75</v>
      </c>
    </row>
    <row r="53" spans="1:14" x14ac:dyDescent="0.25">
      <c r="B53" s="4">
        <v>2</v>
      </c>
      <c r="C53" s="5">
        <v>18</v>
      </c>
      <c r="D53" s="5">
        <v>4</v>
      </c>
      <c r="L53" s="4">
        <v>2</v>
      </c>
      <c r="M53" s="5">
        <v>16.666666666666668</v>
      </c>
      <c r="N53" s="5">
        <v>4.333333333333333</v>
      </c>
    </row>
    <row r="54" spans="1:14" x14ac:dyDescent="0.25">
      <c r="B54" s="4">
        <v>3</v>
      </c>
      <c r="C54" s="5">
        <v>27</v>
      </c>
      <c r="D54" s="5">
        <v>26</v>
      </c>
      <c r="L54" s="4">
        <v>3</v>
      </c>
      <c r="M54" s="5">
        <v>27</v>
      </c>
      <c r="N54" s="5">
        <v>28.333333333333332</v>
      </c>
    </row>
    <row r="55" spans="1:14" x14ac:dyDescent="0.25">
      <c r="B55" s="7"/>
    </row>
    <row r="56" spans="1:14" x14ac:dyDescent="0.25">
      <c r="B56" s="7"/>
    </row>
    <row r="57" spans="1:14" x14ac:dyDescent="0.25">
      <c r="B57" s="7"/>
    </row>
    <row r="58" spans="1:14" x14ac:dyDescent="0.25">
      <c r="B58" s="7"/>
    </row>
    <row r="59" spans="1:14" x14ac:dyDescent="0.25">
      <c r="B59" s="7"/>
    </row>
    <row r="60" spans="1:14" x14ac:dyDescent="0.25">
      <c r="B60" s="7"/>
    </row>
    <row r="61" spans="1:14" x14ac:dyDescent="0.25">
      <c r="B61" s="7"/>
    </row>
    <row r="62" spans="1:14" x14ac:dyDescent="0.25">
      <c r="B62" s="7"/>
    </row>
    <row r="63" spans="1:14" x14ac:dyDescent="0.25">
      <c r="B63" s="7"/>
    </row>
    <row r="65" spans="2:17" x14ac:dyDescent="0.25">
      <c r="B65" s="4"/>
      <c r="C65" s="4" t="s">
        <v>5</v>
      </c>
      <c r="D65" s="4"/>
      <c r="E65" s="4"/>
      <c r="F65" s="4"/>
      <c r="G65" s="4"/>
      <c r="H65" s="7"/>
      <c r="I65" s="7"/>
      <c r="L65" s="4"/>
      <c r="M65" s="4" t="s">
        <v>5</v>
      </c>
      <c r="N65" s="4"/>
      <c r="O65" s="4"/>
      <c r="P65" s="4"/>
      <c r="Q65" s="4"/>
    </row>
    <row r="66" spans="2:17" x14ac:dyDescent="0.25">
      <c r="B66" s="4" t="s">
        <v>2</v>
      </c>
      <c r="C66" s="4">
        <v>1</v>
      </c>
      <c r="D66" s="4">
        <v>2</v>
      </c>
      <c r="E66" s="4">
        <v>3</v>
      </c>
      <c r="F66" s="4" t="s">
        <v>15</v>
      </c>
      <c r="G66" s="4" t="s">
        <v>3</v>
      </c>
      <c r="H66" s="7"/>
      <c r="I66" s="7"/>
      <c r="L66" s="4" t="s">
        <v>2</v>
      </c>
      <c r="M66" s="4">
        <v>1</v>
      </c>
      <c r="N66" s="4">
        <v>2</v>
      </c>
      <c r="O66" s="4">
        <v>3</v>
      </c>
      <c r="P66" s="4" t="s">
        <v>15</v>
      </c>
      <c r="Q66" s="4" t="s">
        <v>3</v>
      </c>
    </row>
    <row r="67" spans="2:17" x14ac:dyDescent="0.25">
      <c r="B67" s="4">
        <v>1</v>
      </c>
      <c r="C67" s="4">
        <v>5.3851648071345037</v>
      </c>
      <c r="D67" s="4">
        <v>24.083189157584592</v>
      </c>
      <c r="E67" s="4">
        <v>25.317977802344327</v>
      </c>
      <c r="F67" s="4">
        <v>5.3851648071345037</v>
      </c>
      <c r="G67" s="4">
        <v>1</v>
      </c>
      <c r="H67" s="7"/>
      <c r="I67" s="7"/>
      <c r="L67" s="4">
        <v>1</v>
      </c>
      <c r="M67" s="4">
        <v>4.5069390943299865</v>
      </c>
      <c r="N67" s="4">
        <v>22.9613201323927</v>
      </c>
      <c r="O67" s="4">
        <v>25.78974817851293</v>
      </c>
      <c r="P67" s="4">
        <v>4.5069390943299865</v>
      </c>
      <c r="Q67" s="4">
        <v>1</v>
      </c>
    </row>
    <row r="68" spans="2:17" x14ac:dyDescent="0.25">
      <c r="B68" s="4">
        <v>2</v>
      </c>
      <c r="C68" s="4">
        <v>21.213203435596427</v>
      </c>
      <c r="D68" s="4">
        <v>26.92582403567252</v>
      </c>
      <c r="E68" s="4">
        <v>4.4721359549995796</v>
      </c>
      <c r="F68" s="4">
        <v>4.4721359549995796</v>
      </c>
      <c r="G68" s="4">
        <v>3</v>
      </c>
      <c r="H68" s="7"/>
      <c r="I68" s="7"/>
      <c r="L68" s="4">
        <v>2</v>
      </c>
      <c r="M68" s="4">
        <v>20.935914119044337</v>
      </c>
      <c r="N68" s="4">
        <v>26.985592864012126</v>
      </c>
      <c r="O68" s="4">
        <v>2.6034165586355522</v>
      </c>
      <c r="P68" s="4">
        <v>2.6034165586355522</v>
      </c>
      <c r="Q68" s="4">
        <v>3</v>
      </c>
    </row>
    <row r="69" spans="2:17" x14ac:dyDescent="0.25">
      <c r="B69" s="4">
        <v>3</v>
      </c>
      <c r="C69" s="4">
        <v>23.323807579381203</v>
      </c>
      <c r="D69" s="4">
        <v>3.6055512754639891</v>
      </c>
      <c r="E69" s="4">
        <v>21.95449840010015</v>
      </c>
      <c r="F69" s="4">
        <v>3.6055512754639891</v>
      </c>
      <c r="G69" s="4">
        <v>2</v>
      </c>
      <c r="H69" s="7"/>
      <c r="I69" s="7"/>
      <c r="L69" s="4">
        <v>3</v>
      </c>
      <c r="M69" s="4">
        <v>21.995738223574129</v>
      </c>
      <c r="N69" s="4">
        <v>2.7487370837451075</v>
      </c>
      <c r="O69" s="4">
        <v>24.002314703192923</v>
      </c>
      <c r="P69" s="4">
        <v>2.7487370837451075</v>
      </c>
      <c r="Q69" s="4">
        <v>2</v>
      </c>
    </row>
    <row r="70" spans="2:17" x14ac:dyDescent="0.25">
      <c r="B70" s="4">
        <v>4</v>
      </c>
      <c r="C70" s="4">
        <v>0</v>
      </c>
      <c r="D70" s="4">
        <v>26.92582403567252</v>
      </c>
      <c r="E70" s="4">
        <v>23.021728866442675</v>
      </c>
      <c r="F70" s="4">
        <v>0</v>
      </c>
      <c r="G70" s="4">
        <v>1</v>
      </c>
      <c r="H70" s="7"/>
      <c r="I70" s="7"/>
      <c r="L70" s="4">
        <v>4</v>
      </c>
      <c r="M70" s="4">
        <v>1.3462912017836259</v>
      </c>
      <c r="N70" s="4">
        <v>25.965789458867263</v>
      </c>
      <c r="O70" s="4">
        <v>23.0386149275033</v>
      </c>
      <c r="P70" s="4">
        <v>1.3462912017836259</v>
      </c>
      <c r="Q70" s="4">
        <v>1</v>
      </c>
    </row>
    <row r="71" spans="2:17" x14ac:dyDescent="0.25">
      <c r="B71" s="4">
        <v>5</v>
      </c>
      <c r="C71" s="4">
        <v>3.6055512754639891</v>
      </c>
      <c r="D71" s="4">
        <v>23.323807579381203</v>
      </c>
      <c r="E71" s="4">
        <v>21.095023109728988</v>
      </c>
      <c r="F71" s="4">
        <v>3.6055512754639891</v>
      </c>
      <c r="G71" s="4">
        <v>1</v>
      </c>
      <c r="H71" s="7"/>
      <c r="I71" s="7"/>
      <c r="L71" s="4">
        <v>5</v>
      </c>
      <c r="M71" s="4">
        <v>2.3048861143232218</v>
      </c>
      <c r="N71" s="4">
        <v>22.373098926066447</v>
      </c>
      <c r="O71" s="4">
        <v>21.442429381433854</v>
      </c>
      <c r="P71" s="4">
        <v>2.3048861143232218</v>
      </c>
      <c r="Q71" s="4">
        <v>1</v>
      </c>
    </row>
    <row r="72" spans="2:17" x14ac:dyDescent="0.25">
      <c r="B72" s="4">
        <v>6</v>
      </c>
      <c r="C72" s="4">
        <v>26.92582403567252</v>
      </c>
      <c r="D72" s="4">
        <v>0</v>
      </c>
      <c r="E72" s="4">
        <v>23.769728648009426</v>
      </c>
      <c r="F72" s="4">
        <v>0</v>
      </c>
      <c r="G72" s="4">
        <v>2</v>
      </c>
      <c r="H72" s="7"/>
      <c r="I72" s="7"/>
      <c r="L72" s="4">
        <v>6</v>
      </c>
      <c r="M72" s="4">
        <v>25.599072248814018</v>
      </c>
      <c r="N72" s="4">
        <v>1.3743685418725522</v>
      </c>
      <c r="O72" s="4">
        <v>25.944384963053395</v>
      </c>
      <c r="P72" s="4">
        <v>1.3743685418725522</v>
      </c>
      <c r="Q72" s="4">
        <v>2</v>
      </c>
    </row>
    <row r="73" spans="2:17" x14ac:dyDescent="0.25">
      <c r="B73" s="4">
        <v>7</v>
      </c>
      <c r="C73" s="4">
        <v>27.730849247724095</v>
      </c>
      <c r="D73" s="4">
        <v>2.8284271247461903</v>
      </c>
      <c r="E73" s="4">
        <v>26.40075756488817</v>
      </c>
      <c r="F73" s="4">
        <v>2.8284271247461903</v>
      </c>
      <c r="G73" s="4">
        <v>2</v>
      </c>
      <c r="H73" s="7"/>
      <c r="I73" s="7"/>
      <c r="L73" s="4">
        <v>7</v>
      </c>
      <c r="M73" s="4">
        <v>26.387733892852566</v>
      </c>
      <c r="N73" s="4">
        <v>2.4267032964268394</v>
      </c>
      <c r="O73" s="4">
        <v>28.538473057338656</v>
      </c>
      <c r="P73" s="4">
        <v>2.4267032964268394</v>
      </c>
      <c r="Q73" s="4">
        <v>2</v>
      </c>
    </row>
    <row r="74" spans="2:17" x14ac:dyDescent="0.25">
      <c r="B74" s="4">
        <v>8</v>
      </c>
      <c r="C74" s="4">
        <v>25.079872407968907</v>
      </c>
      <c r="D74" s="4">
        <v>27.313000567495326</v>
      </c>
      <c r="E74" s="4">
        <v>3.6055512754639891</v>
      </c>
      <c r="F74" s="4">
        <v>3.6055512754639891</v>
      </c>
      <c r="G74" s="4">
        <v>3</v>
      </c>
      <c r="H74" s="7"/>
      <c r="I74" s="7"/>
      <c r="L74" s="4">
        <v>8</v>
      </c>
      <c r="M74" s="4">
        <v>24.714621178565533</v>
      </c>
      <c r="N74" s="4">
        <v>27.578171722497405</v>
      </c>
      <c r="O74" s="4">
        <v>2.1081851067789201</v>
      </c>
      <c r="P74" s="4">
        <v>2.1081851067789201</v>
      </c>
      <c r="Q74" s="4">
        <v>3</v>
      </c>
    </row>
    <row r="75" spans="2:17" x14ac:dyDescent="0.25">
      <c r="B75" s="4">
        <v>9</v>
      </c>
      <c r="C75" s="4">
        <v>3.6055512754639891</v>
      </c>
      <c r="D75" s="4">
        <v>28.635642126552707</v>
      </c>
      <c r="E75" s="4">
        <v>21.377558326431949</v>
      </c>
      <c r="F75" s="4">
        <v>3.6055512754639891</v>
      </c>
      <c r="G75" s="4">
        <v>1</v>
      </c>
      <c r="H75" s="7"/>
      <c r="I75" s="7"/>
      <c r="L75" s="4">
        <v>9</v>
      </c>
      <c r="M75" s="4">
        <v>4.5069390943299865</v>
      </c>
      <c r="N75" s="4">
        <v>27.794883621910628</v>
      </c>
      <c r="O75" s="4">
        <v>21.066033745766614</v>
      </c>
      <c r="P75" s="4">
        <v>4.5069390943299865</v>
      </c>
      <c r="Q75" s="4">
        <v>1</v>
      </c>
    </row>
    <row r="76" spans="2:17" x14ac:dyDescent="0.25">
      <c r="B76" s="4">
        <v>10</v>
      </c>
      <c r="C76" s="4">
        <v>23.021728866442675</v>
      </c>
      <c r="D76" s="4">
        <v>23.769728648009426</v>
      </c>
      <c r="E76" s="4">
        <v>0</v>
      </c>
      <c r="F76" s="4">
        <v>0</v>
      </c>
      <c r="G76" s="4">
        <v>3</v>
      </c>
      <c r="H76" s="7"/>
      <c r="I76" s="7"/>
      <c r="L76" s="4">
        <v>10</v>
      </c>
      <c r="M76" s="4">
        <v>22.501388846024593</v>
      </c>
      <c r="N76" s="4">
        <v>24.004629183185109</v>
      </c>
      <c r="O76" s="4">
        <v>2.3333333333333321</v>
      </c>
      <c r="P76" s="4">
        <v>2.3333333333333321</v>
      </c>
      <c r="Q76" s="4">
        <v>3</v>
      </c>
    </row>
    <row r="77" spans="2:17" x14ac:dyDescent="0.25">
      <c r="B77" s="7"/>
      <c r="C77" s="7"/>
      <c r="D77" s="7"/>
      <c r="E77" s="7"/>
      <c r="F77" s="7"/>
      <c r="G77" s="7"/>
      <c r="H77" s="7"/>
      <c r="I77" s="7"/>
      <c r="L77" s="7"/>
      <c r="M77" s="7"/>
      <c r="N77" s="7"/>
      <c r="O77" s="7"/>
      <c r="P77" s="7"/>
      <c r="Q77" s="7"/>
    </row>
    <row r="78" spans="2:17" x14ac:dyDescent="0.25">
      <c r="B78" s="7"/>
      <c r="C78" s="7"/>
      <c r="D78" s="7"/>
      <c r="E78" s="7"/>
      <c r="F78" s="7"/>
      <c r="G78" s="7"/>
      <c r="H78" s="7"/>
      <c r="I78" s="7"/>
      <c r="L78" s="7"/>
      <c r="M78" s="7"/>
      <c r="N78" s="7"/>
      <c r="O78" s="7"/>
      <c r="P78" s="7"/>
      <c r="Q78" s="7"/>
    </row>
    <row r="79" spans="2:17" x14ac:dyDescent="0.25">
      <c r="B79" s="7"/>
      <c r="C79" s="7"/>
      <c r="D79" s="7"/>
      <c r="E79" s="7"/>
      <c r="F79" s="7"/>
      <c r="G79" s="7"/>
      <c r="H79" s="7"/>
      <c r="I79" s="7"/>
      <c r="L79" s="7"/>
      <c r="M79" s="7"/>
      <c r="N79" s="7"/>
      <c r="O79" s="7"/>
      <c r="P79" s="7"/>
      <c r="Q79" s="7"/>
    </row>
    <row r="80" spans="2:17" x14ac:dyDescent="0.25">
      <c r="B80" s="7"/>
      <c r="C80" s="7"/>
      <c r="D80" s="7"/>
      <c r="E80" s="7"/>
      <c r="F80" s="7"/>
      <c r="G80" s="7"/>
      <c r="H80" s="7"/>
      <c r="I80" s="7"/>
      <c r="L80" s="7"/>
      <c r="M80" s="7"/>
      <c r="N80" s="7"/>
      <c r="O80" s="7"/>
      <c r="P80" s="7"/>
      <c r="Q80" s="7"/>
    </row>
    <row r="81" spans="1:17" x14ac:dyDescent="0.25">
      <c r="B81" s="7"/>
      <c r="C81" s="7"/>
      <c r="D81" s="7"/>
      <c r="E81" s="7"/>
      <c r="F81" s="7"/>
      <c r="G81" s="7"/>
      <c r="H81" s="7"/>
      <c r="I81" s="7"/>
      <c r="L81" s="7"/>
      <c r="M81" s="7"/>
      <c r="N81" s="7"/>
      <c r="O81" s="7"/>
      <c r="P81" s="7"/>
      <c r="Q81" s="7"/>
    </row>
    <row r="82" spans="1:17" x14ac:dyDescent="0.25">
      <c r="B82" s="7"/>
      <c r="C82" s="7"/>
      <c r="D82" s="7"/>
      <c r="E82" s="7"/>
      <c r="F82" s="7"/>
      <c r="G82" s="7"/>
      <c r="H82" s="7"/>
      <c r="I82" s="7"/>
      <c r="L82" s="7"/>
      <c r="M82" s="7"/>
      <c r="N82" s="7"/>
      <c r="O82" s="7"/>
      <c r="P82" s="7"/>
      <c r="Q82" s="7"/>
    </row>
    <row r="83" spans="1:17" x14ac:dyDescent="0.25">
      <c r="B83" s="7"/>
      <c r="C83" s="7"/>
      <c r="D83" s="7"/>
      <c r="E83" s="7"/>
      <c r="F83" s="7"/>
      <c r="G83" s="7"/>
      <c r="H83" s="7"/>
      <c r="I83" s="7"/>
    </row>
    <row r="84" spans="1:17" x14ac:dyDescent="0.25">
      <c r="C84" t="s">
        <v>6</v>
      </c>
      <c r="J84" s="7"/>
      <c r="M84" t="s">
        <v>6</v>
      </c>
    </row>
    <row r="85" spans="1:17" x14ac:dyDescent="0.25">
      <c r="B85" s="4" t="s">
        <v>4</v>
      </c>
      <c r="C85" s="4" t="s">
        <v>0</v>
      </c>
      <c r="D85" s="4" t="s">
        <v>1</v>
      </c>
      <c r="L85" s="4" t="s">
        <v>4</v>
      </c>
      <c r="M85" s="4" t="s">
        <v>0</v>
      </c>
      <c r="N85" s="4" t="s">
        <v>1</v>
      </c>
    </row>
    <row r="86" spans="1:17" x14ac:dyDescent="0.25">
      <c r="B86" s="4">
        <v>1</v>
      </c>
      <c r="C86" s="5">
        <v>4.5</v>
      </c>
      <c r="D86" s="5">
        <v>25.75</v>
      </c>
      <c r="L86" s="4">
        <v>1</v>
      </c>
      <c r="M86" s="5">
        <v>4.5</v>
      </c>
      <c r="N86" s="5">
        <v>25.75</v>
      </c>
    </row>
    <row r="87" spans="1:17" x14ac:dyDescent="0.25">
      <c r="B87" s="4">
        <v>2</v>
      </c>
      <c r="C87" s="5">
        <v>16.666666666666668</v>
      </c>
      <c r="D87" s="5">
        <v>4.333333333333333</v>
      </c>
      <c r="L87" s="4">
        <v>2</v>
      </c>
      <c r="M87" s="5">
        <v>16.666666666666668</v>
      </c>
      <c r="N87" s="5">
        <v>4.333333333333333</v>
      </c>
    </row>
    <row r="88" spans="1:17" x14ac:dyDescent="0.25">
      <c r="B88" s="4">
        <v>3</v>
      </c>
      <c r="C88" s="5">
        <v>27</v>
      </c>
      <c r="D88" s="5">
        <v>28.333333333333332</v>
      </c>
      <c r="L88" s="4">
        <v>3</v>
      </c>
      <c r="M88" s="5">
        <v>27</v>
      </c>
      <c r="N88" s="5">
        <v>28.333333333333332</v>
      </c>
    </row>
    <row r="90" spans="1:17" ht="18.75" x14ac:dyDescent="0.3">
      <c r="A90" s="9" t="s">
        <v>21</v>
      </c>
      <c r="B90" s="9" t="s">
        <v>22</v>
      </c>
      <c r="O90" s="9" t="s">
        <v>23</v>
      </c>
    </row>
    <row r="133" spans="1:2" ht="18.75" x14ac:dyDescent="0.3">
      <c r="A133" s="9" t="s">
        <v>17</v>
      </c>
    </row>
    <row r="134" spans="1:2" ht="26.25" x14ac:dyDescent="0.4">
      <c r="B134" s="10" t="s">
        <v>18</v>
      </c>
    </row>
    <row r="149" spans="24:27" x14ac:dyDescent="0.25">
      <c r="X149" s="1" t="s">
        <v>19</v>
      </c>
      <c r="Y149" s="1"/>
      <c r="Z149" s="1"/>
      <c r="AA149" s="1"/>
    </row>
    <row r="193" spans="1:1" ht="18.75" x14ac:dyDescent="0.3">
      <c r="A193" s="9" t="s">
        <v>20</v>
      </c>
    </row>
  </sheetData>
  <conditionalFormatting sqref="E29:E30 D20:L25 D27:L28 G26:L26">
    <cfRule type="top10" dxfId="5" priority="39" bottom="1" rank="1"/>
  </conditionalFormatting>
  <conditionalFormatting sqref="G33:G35">
    <cfRule type="top10" dxfId="4" priority="70" bottom="1" rank="1"/>
  </conditionalFormatting>
  <conditionalFormatting sqref="D26:F26">
    <cfRule type="containsBlanks" dxfId="3" priority="3">
      <formula>LEN(TRIM(D26))=0</formula>
    </cfRule>
  </conditionalFormatting>
  <conditionalFormatting sqref="D32">
    <cfRule type="containsBlanks" dxfId="2" priority="2">
      <formula>LEN(TRIM(D32))=0</formula>
    </cfRule>
  </conditionalFormatting>
  <conditionalFormatting sqref="C33">
    <cfRule type="containsBlanks" dxfId="1" priority="1">
      <formula>LEN(TRIM(C33))=0</formula>
    </cfRule>
  </conditionalFormatting>
  <conditionalFormatting sqref="D11:M16">
    <cfRule type="top10" dxfId="0" priority="75" bottom="1" rank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Clustering Assignment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Romano, Chase A</cp:lastModifiedBy>
  <dcterms:created xsi:type="dcterms:W3CDTF">2016-03-30T10:11:47Z</dcterms:created>
  <dcterms:modified xsi:type="dcterms:W3CDTF">2020-01-16T15:26:51Z</dcterms:modified>
</cp:coreProperties>
</file>