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dlatour\AppData\Local\Temp\scp29210\local\users\cdlatour\Multiple_outcomes_pregnancy\"/>
    </mc:Choice>
  </mc:AlternateContent>
  <bookViews>
    <workbookView xWindow="28800" yWindow="825" windowWidth="28800" windowHeight="16215" activeTab="2"/>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authors>
    <author>tc={2D0EDF39-7EAE-8B42-8A25-E31D9B0584A4}</author>
  </authors>
  <commentList>
    <comment ref="E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r>
      </text>
    </comment>
  </commentList>
</comments>
</file>

<file path=xl/comments2.xml><?xml version="1.0" encoding="utf-8"?>
<comments xmlns="http://schemas.openxmlformats.org/spreadsheetml/2006/main">
  <authors>
    <author>tc={6F0D0981-BCCC-D340-9528-F44FC96324E0}</author>
    <author>tc={5F2D1E39-8D5C-0A4A-B365-BF113D93EECC}</author>
  </authors>
  <commentList>
    <comment ref="C1"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r>
      </text>
    </comment>
    <comment ref="D2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r>
      </text>
    </comment>
  </commentList>
</comments>
</file>

<file path=xl/comments3.xml><?xml version="1.0" encoding="utf-8"?>
<comments xmlns="http://schemas.openxmlformats.org/spreadsheetml/2006/main">
  <authors>
    <author>tc={64BAD85A-477D-3B47-ACFB-F7563888EB93}</author>
    <author>tc={4842E7A7-EBD7-CE4B-AB5E-5EFBBB07D91E}</author>
    <author>tc={8166E600-F91C-DF49-B3FC-30F8863F4314}</author>
    <author>tc={DC70E6C4-DF0E-954B-B2D1-90B51812DBEA}</author>
  </authors>
  <commentList>
    <comment ref="B1"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r>
      </text>
    </comment>
    <comment ref="C1"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r>
      </text>
    </comment>
    <comment ref="E1"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Treatment DECREASES the odds of preeclampsia</t>
        </r>
      </text>
    </comment>
    <comment ref="G1" authorId="3"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r>
      </text>
    </comment>
  </commentList>
</comments>
</file>

<file path=xl/comments4.xml><?xml version="1.0" encoding="utf-8"?>
<comments xmlns="http://schemas.openxmlformats.org/spreadsheetml/2006/main">
  <authors>
    <author>tc={D251C841-2558-B642-82DC-6ED550C61FF7}</author>
  </authors>
  <commentList>
    <comment ref="C4"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Treatment DECREASES risk of SGA, RR = 0.8</t>
        </r>
      </text>
    </comment>
  </commentList>
</comments>
</file>

<file path=xl/comments5.xml><?xml version="1.0" encoding="utf-8"?>
<comments xmlns="http://schemas.openxmlformats.org/spreadsheetml/2006/main">
  <authors>
    <author>tc={EB10B5D4-D174-9E46-AE4A-935ECC1C8009}</author>
  </authors>
  <commentList>
    <comment ref="B1"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Very minimal uninformative censoring.</t>
        </r>
      </text>
    </comment>
  </commentList>
</comments>
</file>

<file path=xl/comments6.xml><?xml version="1.0" encoding="utf-8"?>
<comments xmlns="http://schemas.openxmlformats.org/spreadsheetml/2006/main">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r>
      </text>
    </comment>
    <comment ref="E1" authorId="1"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r>
      </text>
    </comment>
    <comment ref="B17"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All the 0.003s — https://stacks.cdc.gov/view/cdc/61387</t>
        </r>
      </text>
    </comment>
    <comment ref="C22" authorId="3"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r>
      </text>
    </comment>
    <comment ref="E22" authorId="4"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r>
      </text>
    </comment>
    <comment ref="F22" authorId="5"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r>
      </text>
    </comment>
    <comment ref="B33" authorId="6"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r>
      </text>
    </comment>
  </commentList>
</comments>
</file>

<file path=xl/comments7.xml><?xml version="1.0" encoding="utf-8"?>
<comments xmlns="http://schemas.openxmlformats.org/spreadsheetml/2006/main">
  <authors>
    <author>tc={7F21C0C9-3748-7449-8B61-7AC75D94AA52}</author>
    <author>tc={760167DC-12EB-F840-B9E8-A3B42A8E8484}</author>
    <author>tc={895E85A6-7599-BE4D-A5A6-2C2F9CEB3D46}</author>
  </authors>
  <commentList>
    <comment ref="A1"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r>
      </text>
    </comment>
    <comment ref="L2" authorId="1"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r>
      </text>
    </comment>
    <comment ref="K18"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r>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<sst xmlns="http://schemas.openxmlformats.org/spreadsheetml/2006/main" count="51" uniqueCount="37">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</sst>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0" fillId="0" borderId="0" xfId="0"/>
    <xf numFmtId="0" fontId="0" fillId="0" borderId="0" xfId="0"/>
    <xf numFmtId="0" fontId="0" fillId="0" borderId="0" xfId="0"/>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topLeftCell="A25" workbookViewId="0">
      <selection activeCell="B2" sqref="B2:B42"/>
    </sheetView>
  </sheetViews>
  <sheetFormatPr defaultColWidth="11" defaultRowHeight="15.75" x14ac:dyDescent="0.25"/>
  <cols>
    <col min="1" max="1" width="19" bestFit="1" customWidth="1"/>
    <col min="2" max="2" width="16.375" bestFit="1" customWidth="1"/>
    <col min="3" max="3" width="14.375" bestFit="1" customWidth="1"/>
    <col min="4" max="4" width="14.875" bestFit="1" customWidth="1"/>
    <col min="6" max="6" width="19.875" bestFit="1" customWidth="1"/>
  </cols>
  <sheetData>
    <row r="1" spans="1:6" x14ac:dyDescent="0.25">
      <c r="A1" t="s">
        <v>28</v>
      </c>
      <c r="B1" t="s">
        <v>25</v>
      </c>
      <c r="C1" t="s">
        <v>26</v>
      </c>
      <c r="D1" t="s">
        <v>27</v>
      </c>
      <c r="E1" t="s">
        <v>29</v>
      </c>
      <c r="F1" t="s">
        <v>36</v>
      </c>
    </row>
    <row r="2" spans="1:6" x14ac:dyDescent="0.25">
      <c r="A2">
        <v>0</v>
      </c>
      <c r="B2">
        <f>0.5*F2</f>
        <v>0.05</v>
      </c>
      <c r="C2">
        <v>0</v>
      </c>
      <c r="D2">
        <f>1-C2-B2</f>
        <v>0.95</v>
      </c>
      <c r="E2">
        <v>0</v>
      </c>
      <c r="F2">
        <v>0.1</v>
      </c>
    </row>
    <row r="3" spans="1:6" x14ac:dyDescent="0.25">
      <c r="A3">
        <v>1</v>
      </c>
      <c r="B3" s="8">
        <f t="shared" ref="B3:B42" si="0">0.5*F3</f>
        <v>0.05</v>
      </c>
      <c r="C3">
        <v>0</v>
      </c>
      <c r="D3">
        <f>1-C3-B3</f>
        <v>0.95</v>
      </c>
      <c r="E3">
        <v>0</v>
      </c>
      <c r="F3">
        <v>0.1</v>
      </c>
    </row>
    <row r="4" spans="1:6" x14ac:dyDescent="0.25">
      <c r="A4">
        <v>2</v>
      </c>
      <c r="B4" s="8">
        <f t="shared" si="0"/>
        <v>2.5000000000000001E-2</v>
      </c>
      <c r="C4">
        <v>0</v>
      </c>
      <c r="D4">
        <f>1-C4-B4</f>
        <v>0.97499999999999998</v>
      </c>
      <c r="E4">
        <v>0</v>
      </c>
      <c r="F4">
        <v>0.05</v>
      </c>
    </row>
    <row r="5" spans="1:6" x14ac:dyDescent="0.25">
      <c r="A5">
        <v>3</v>
      </c>
      <c r="B5" s="8">
        <f t="shared" si="0"/>
        <v>2.5000000000000001E-2</v>
      </c>
      <c r="C5">
        <v>0</v>
      </c>
      <c r="D5">
        <f>1-C5-B5</f>
        <v>0.97499999999999998</v>
      </c>
      <c r="E5">
        <v>0</v>
      </c>
      <c r="F5">
        <v>0.05</v>
      </c>
    </row>
    <row r="6" spans="1:6" x14ac:dyDescent="0.25">
      <c r="A6">
        <v>4</v>
      </c>
      <c r="B6" s="8">
        <f t="shared" si="0"/>
        <v>2.5000000000000001E-2</v>
      </c>
      <c r="C6">
        <v>0</v>
      </c>
      <c r="D6">
        <f>1-C6-B6</f>
        <v>0.97499999999999998</v>
      </c>
      <c r="E6">
        <v>1</v>
      </c>
      <c r="F6">
        <v>0.05</v>
      </c>
    </row>
    <row r="7" spans="1:6" x14ac:dyDescent="0.25">
      <c r="A7">
        <v>5</v>
      </c>
      <c r="B7" s="8">
        <f t="shared" si="0"/>
        <v>2.5000000000000001E-2</v>
      </c>
      <c r="C7">
        <v>0</v>
      </c>
      <c r="D7">
        <f t="shared" ref="D7:D41" si="1">1-B7-C7</f>
        <v>0.97499999999999998</v>
      </c>
      <c r="E7">
        <v>0</v>
      </c>
      <c r="F7">
        <v>0.05</v>
      </c>
    </row>
    <row r="8" spans="1:6" x14ac:dyDescent="0.25">
      <c r="A8">
        <v>6</v>
      </c>
      <c r="B8" s="8">
        <f t="shared" si="0"/>
        <v>1.4999999999999999E-2</v>
      </c>
      <c r="C8">
        <v>0</v>
      </c>
      <c r="D8">
        <f t="shared" si="1"/>
        <v>0.98499999999999999</v>
      </c>
      <c r="E8">
        <v>0</v>
      </c>
      <c r="F8">
        <v>0.03</v>
      </c>
    </row>
    <row r="9" spans="1:6" x14ac:dyDescent="0.25">
      <c r="A9">
        <v>7</v>
      </c>
      <c r="B9" s="8">
        <f t="shared" si="0"/>
        <v>1.4999999999999999E-2</v>
      </c>
      <c r="C9">
        <v>0</v>
      </c>
      <c r="D9">
        <f t="shared" si="1"/>
        <v>0.98499999999999999</v>
      </c>
      <c r="E9">
        <v>0</v>
      </c>
      <c r="F9">
        <v>0.03</v>
      </c>
    </row>
    <row r="10" spans="1:6" x14ac:dyDescent="0.25">
      <c r="A10">
        <v>8</v>
      </c>
      <c r="B10" s="8">
        <f t="shared" si="0"/>
        <v>1.4999999999999999E-2</v>
      </c>
      <c r="C10">
        <v>0</v>
      </c>
      <c r="D10">
        <f t="shared" si="1"/>
        <v>0.98499999999999999</v>
      </c>
      <c r="E10">
        <v>0</v>
      </c>
      <c r="F10">
        <v>0.03</v>
      </c>
    </row>
    <row r="11" spans="1:6" x14ac:dyDescent="0.25">
      <c r="A11">
        <v>9</v>
      </c>
      <c r="B11" s="8">
        <f t="shared" si="0"/>
        <v>1.4999999999999999E-2</v>
      </c>
      <c r="C11">
        <v>0</v>
      </c>
      <c r="D11">
        <f t="shared" si="1"/>
        <v>0.98499999999999999</v>
      </c>
      <c r="E11">
        <v>0</v>
      </c>
      <c r="F11">
        <v>0.03</v>
      </c>
    </row>
    <row r="12" spans="1:6" x14ac:dyDescent="0.25">
      <c r="A12">
        <v>10</v>
      </c>
      <c r="B12" s="8">
        <f t="shared" si="0"/>
        <v>1.4999999999999999E-2</v>
      </c>
      <c r="C12">
        <v>0</v>
      </c>
      <c r="D12">
        <f t="shared" si="1"/>
        <v>0.98499999999999999</v>
      </c>
      <c r="E12">
        <v>0</v>
      </c>
      <c r="F12">
        <v>0.03</v>
      </c>
    </row>
    <row r="13" spans="1:6" x14ac:dyDescent="0.25">
      <c r="A13">
        <v>11</v>
      </c>
      <c r="B13" s="8">
        <f t="shared" si="0"/>
        <v>1.4999999999999999E-2</v>
      </c>
      <c r="C13">
        <v>0</v>
      </c>
      <c r="D13">
        <f t="shared" si="1"/>
        <v>0.98499999999999999</v>
      </c>
      <c r="E13">
        <v>0</v>
      </c>
      <c r="F13">
        <v>0.03</v>
      </c>
    </row>
    <row r="14" spans="1:6" x14ac:dyDescent="0.25">
      <c r="A14">
        <v>12</v>
      </c>
      <c r="B14" s="8">
        <f t="shared" si="0"/>
        <v>5.0000000000000001E-3</v>
      </c>
      <c r="C14">
        <v>0</v>
      </c>
      <c r="D14">
        <f t="shared" si="1"/>
        <v>0.995</v>
      </c>
      <c r="E14">
        <v>0</v>
      </c>
      <c r="F14">
        <v>0.01</v>
      </c>
    </row>
    <row r="15" spans="1:6" x14ac:dyDescent="0.25">
      <c r="A15">
        <v>13</v>
      </c>
      <c r="B15" s="8">
        <f t="shared" si="0"/>
        <v>5.0000000000000001E-3</v>
      </c>
      <c r="C15">
        <v>0</v>
      </c>
      <c r="D15">
        <f t="shared" si="1"/>
        <v>0.995</v>
      </c>
      <c r="E15">
        <v>0</v>
      </c>
      <c r="F15">
        <v>0.01</v>
      </c>
    </row>
    <row r="16" spans="1:6" x14ac:dyDescent="0.25">
      <c r="A16">
        <v>14</v>
      </c>
      <c r="B16" s="8">
        <f t="shared" si="0"/>
        <v>5.0000000000000001E-3</v>
      </c>
      <c r="C16">
        <v>0</v>
      </c>
      <c r="D16">
        <f t="shared" si="1"/>
        <v>0.995</v>
      </c>
      <c r="E16">
        <v>0</v>
      </c>
      <c r="F16">
        <v>0.01</v>
      </c>
    </row>
    <row r="17" spans="1:6" x14ac:dyDescent="0.25">
      <c r="A17">
        <v>15</v>
      </c>
      <c r="B17" s="8">
        <f t="shared" si="0"/>
        <v>5.0000000000000001E-3</v>
      </c>
      <c r="C17">
        <v>0</v>
      </c>
      <c r="D17">
        <f t="shared" si="1"/>
        <v>0.995</v>
      </c>
      <c r="E17">
        <v>0</v>
      </c>
      <c r="F17">
        <v>0.01</v>
      </c>
    </row>
    <row r="18" spans="1:6" x14ac:dyDescent="0.25">
      <c r="A18">
        <v>16</v>
      </c>
      <c r="B18" s="8">
        <f t="shared" si="0"/>
        <v>5.0000000000000001E-3</v>
      </c>
      <c r="C18">
        <v>0</v>
      </c>
      <c r="D18">
        <f t="shared" si="1"/>
        <v>0.995</v>
      </c>
      <c r="E18">
        <v>0</v>
      </c>
      <c r="F18">
        <v>0.01</v>
      </c>
    </row>
    <row r="19" spans="1:6" x14ac:dyDescent="0.25">
      <c r="A19">
        <v>17</v>
      </c>
      <c r="B19" s="8">
        <f t="shared" si="0"/>
        <v>5.0000000000000001E-3</v>
      </c>
      <c r="C19">
        <v>0</v>
      </c>
      <c r="D19">
        <f t="shared" si="1"/>
        <v>0.995</v>
      </c>
      <c r="E19">
        <v>0</v>
      </c>
      <c r="F19">
        <v>0.01</v>
      </c>
    </row>
    <row r="20" spans="1:6" x14ac:dyDescent="0.25">
      <c r="A20">
        <v>18</v>
      </c>
      <c r="B20" s="8">
        <f t="shared" si="0"/>
        <v>5.0000000000000001E-3</v>
      </c>
      <c r="C20">
        <v>0</v>
      </c>
      <c r="D20">
        <f t="shared" si="1"/>
        <v>0.995</v>
      </c>
      <c r="E20">
        <v>0</v>
      </c>
      <c r="F20">
        <v>0.01</v>
      </c>
    </row>
    <row r="21" spans="1:6" x14ac:dyDescent="0.25">
      <c r="A21">
        <v>19</v>
      </c>
      <c r="B21" s="8">
        <f t="shared" si="0"/>
        <v>1.5E-3</v>
      </c>
      <c r="C21">
        <v>0</v>
      </c>
      <c r="D21">
        <f t="shared" si="1"/>
        <v>0.99850000000000005</v>
      </c>
      <c r="E21">
        <v>0</v>
      </c>
      <c r="F21">
        <v>3.0000000000000001E-3</v>
      </c>
    </row>
    <row r="22" spans="1:6" x14ac:dyDescent="0.25">
      <c r="A22">
        <v>20</v>
      </c>
      <c r="B22" s="8">
        <f t="shared" si="0"/>
        <v>1.5E-3</v>
      </c>
      <c r="C22">
        <v>0</v>
      </c>
      <c r="D22">
        <f t="shared" si="1"/>
        <v>0.99850000000000005</v>
      </c>
      <c r="E22">
        <v>0</v>
      </c>
      <c r="F22">
        <v>3.0000000000000001E-3</v>
      </c>
    </row>
    <row r="23" spans="1:6" x14ac:dyDescent="0.25">
      <c r="A23">
        <v>21</v>
      </c>
      <c r="B23" s="8">
        <f t="shared" si="0"/>
        <v>1.5E-3</v>
      </c>
      <c r="C23">
        <v>0</v>
      </c>
      <c r="D23">
        <f t="shared" si="1"/>
        <v>0.99850000000000005</v>
      </c>
      <c r="E23">
        <v>0</v>
      </c>
      <c r="F23">
        <v>3.0000000000000001E-3</v>
      </c>
    </row>
    <row r="24" spans="1:6" x14ac:dyDescent="0.25">
      <c r="A24">
        <v>22</v>
      </c>
      <c r="B24" s="8">
        <f t="shared" si="0"/>
        <v>1.5E-3</v>
      </c>
      <c r="C24">
        <v>0</v>
      </c>
      <c r="D24">
        <f t="shared" si="1"/>
        <v>0.99850000000000005</v>
      </c>
      <c r="E24">
        <v>0</v>
      </c>
      <c r="F24">
        <v>3.0000000000000001E-3</v>
      </c>
    </row>
    <row r="25" spans="1:6" x14ac:dyDescent="0.25">
      <c r="A25">
        <v>23</v>
      </c>
      <c r="B25" s="8">
        <f t="shared" si="0"/>
        <v>1.5E-3</v>
      </c>
      <c r="C25">
        <v>0</v>
      </c>
      <c r="D25">
        <f t="shared" si="1"/>
        <v>0.99850000000000005</v>
      </c>
      <c r="E25">
        <v>0</v>
      </c>
      <c r="F25">
        <v>3.0000000000000001E-3</v>
      </c>
    </row>
    <row r="26" spans="1:6" x14ac:dyDescent="0.25">
      <c r="A26">
        <v>24</v>
      </c>
      <c r="B26" s="8">
        <f t="shared" si="0"/>
        <v>1.5E-3</v>
      </c>
      <c r="C26">
        <v>0.01</v>
      </c>
      <c r="D26">
        <f t="shared" si="1"/>
        <v>0.98850000000000005</v>
      </c>
      <c r="E26">
        <v>0</v>
      </c>
      <c r="F26">
        <v>3.0000000000000001E-3</v>
      </c>
    </row>
    <row r="27" spans="1:6" x14ac:dyDescent="0.25">
      <c r="A27">
        <v>25</v>
      </c>
      <c r="B27" s="8">
        <f t="shared" si="0"/>
        <v>1.5E-3</v>
      </c>
      <c r="C27">
        <v>0.01</v>
      </c>
      <c r="D27">
        <f t="shared" si="1"/>
        <v>0.98850000000000005</v>
      </c>
      <c r="E27">
        <v>0</v>
      </c>
      <c r="F27">
        <v>3.0000000000000001E-3</v>
      </c>
    </row>
    <row r="28" spans="1:6" x14ac:dyDescent="0.25">
      <c r="A28">
        <v>26</v>
      </c>
      <c r="B28" s="8">
        <f t="shared" si="0"/>
        <v>1.5E-3</v>
      </c>
      <c r="C28">
        <v>1.4999999999999999E-2</v>
      </c>
      <c r="D28">
        <f t="shared" si="1"/>
        <v>0.98350000000000004</v>
      </c>
      <c r="E28">
        <v>0</v>
      </c>
      <c r="F28">
        <v>3.0000000000000001E-3</v>
      </c>
    </row>
    <row r="29" spans="1:6" x14ac:dyDescent="0.25">
      <c r="A29">
        <v>27</v>
      </c>
      <c r="B29" s="8">
        <f t="shared" si="0"/>
        <v>1.5E-3</v>
      </c>
      <c r="C29">
        <v>1.4999999999999999E-2</v>
      </c>
      <c r="D29">
        <f t="shared" si="1"/>
        <v>0.98350000000000004</v>
      </c>
      <c r="E29">
        <v>0</v>
      </c>
      <c r="F29">
        <v>3.0000000000000001E-3</v>
      </c>
    </row>
    <row r="30" spans="1:6" x14ac:dyDescent="0.25">
      <c r="A30">
        <v>28</v>
      </c>
      <c r="B30" s="8">
        <f t="shared" si="0"/>
        <v>1.5E-3</v>
      </c>
      <c r="C30">
        <v>0.02</v>
      </c>
      <c r="D30">
        <f t="shared" si="1"/>
        <v>0.97850000000000004</v>
      </c>
      <c r="E30">
        <v>0</v>
      </c>
      <c r="F30">
        <v>3.0000000000000001E-3</v>
      </c>
    </row>
    <row r="31" spans="1:6" x14ac:dyDescent="0.25">
      <c r="A31">
        <v>29</v>
      </c>
      <c r="B31" s="8">
        <f t="shared" si="0"/>
        <v>1.5E-3</v>
      </c>
      <c r="C31">
        <v>0.02</v>
      </c>
      <c r="D31">
        <f t="shared" si="1"/>
        <v>0.97850000000000004</v>
      </c>
      <c r="E31">
        <v>0</v>
      </c>
      <c r="F31">
        <v>3.0000000000000001E-3</v>
      </c>
    </row>
    <row r="32" spans="1:6" x14ac:dyDescent="0.25">
      <c r="A32">
        <v>30</v>
      </c>
      <c r="B32" s="8">
        <f t="shared" si="0"/>
        <v>1.5E-3</v>
      </c>
      <c r="C32">
        <v>2.5000000000000001E-2</v>
      </c>
      <c r="D32">
        <f t="shared" si="1"/>
        <v>0.97350000000000003</v>
      </c>
      <c r="E32">
        <v>0</v>
      </c>
      <c r="F32">
        <v>3.0000000000000001E-3</v>
      </c>
    </row>
    <row r="33" spans="1:6" x14ac:dyDescent="0.25">
      <c r="A33">
        <v>31</v>
      </c>
      <c r="B33" s="8">
        <f t="shared" si="0"/>
        <v>1.5E-3</v>
      </c>
      <c r="C33">
        <v>0.03</v>
      </c>
      <c r="D33">
        <f t="shared" si="1"/>
        <v>0.96850000000000003</v>
      </c>
      <c r="E33">
        <v>0</v>
      </c>
      <c r="F33">
        <v>3.0000000000000001E-3</v>
      </c>
    </row>
    <row r="34" spans="1:6" x14ac:dyDescent="0.25">
      <c r="A34">
        <v>32</v>
      </c>
      <c r="B34" s="8">
        <f t="shared" si="0"/>
        <v>1.5E-3</v>
      </c>
      <c r="C34">
        <v>0.09</v>
      </c>
      <c r="D34">
        <f t="shared" si="1"/>
        <v>0.90850000000000009</v>
      </c>
      <c r="E34">
        <v>0</v>
      </c>
      <c r="F34">
        <v>3.0000000000000001E-3</v>
      </c>
    </row>
    <row r="35" spans="1:6" x14ac:dyDescent="0.25">
      <c r="A35">
        <v>33</v>
      </c>
      <c r="B35" s="8">
        <f t="shared" si="0"/>
        <v>1.5E-3</v>
      </c>
      <c r="C35">
        <v>0.09</v>
      </c>
      <c r="D35">
        <f t="shared" si="1"/>
        <v>0.90850000000000009</v>
      </c>
      <c r="E35">
        <v>0</v>
      </c>
      <c r="F35">
        <v>3.0000000000000001E-3</v>
      </c>
    </row>
    <row r="36" spans="1:6" x14ac:dyDescent="0.25">
      <c r="A36">
        <v>34</v>
      </c>
      <c r="B36" s="8">
        <f t="shared" si="0"/>
        <v>1.5E-3</v>
      </c>
      <c r="C36">
        <v>0.09</v>
      </c>
      <c r="D36">
        <f t="shared" si="1"/>
        <v>0.90850000000000009</v>
      </c>
      <c r="E36">
        <v>0</v>
      </c>
      <c r="F36">
        <v>3.0000000000000001E-3</v>
      </c>
    </row>
    <row r="37" spans="1:6" x14ac:dyDescent="0.25">
      <c r="A37">
        <v>35</v>
      </c>
      <c r="B37" s="8">
        <f t="shared" si="0"/>
        <v>1.05E-4</v>
      </c>
      <c r="C37">
        <v>0.3</v>
      </c>
      <c r="D37">
        <f t="shared" si="1"/>
        <v>0.69989499999999993</v>
      </c>
      <c r="E37">
        <v>0</v>
      </c>
      <c r="F37">
        <f>2.1/10000</f>
        <v>2.1000000000000001E-4</v>
      </c>
    </row>
    <row r="38" spans="1:6" x14ac:dyDescent="0.25">
      <c r="A38">
        <v>36</v>
      </c>
      <c r="B38" s="8">
        <f t="shared" si="0"/>
        <v>1.35E-4</v>
      </c>
      <c r="C38">
        <v>0.35</v>
      </c>
      <c r="D38">
        <f t="shared" si="1"/>
        <v>0.64986500000000003</v>
      </c>
      <c r="E38">
        <v>0</v>
      </c>
      <c r="F38">
        <v>2.7E-4</v>
      </c>
    </row>
    <row r="39" spans="1:6" x14ac:dyDescent="0.25">
      <c r="A39">
        <v>37</v>
      </c>
      <c r="B39" s="8">
        <f t="shared" si="0"/>
        <v>1.75E-4</v>
      </c>
      <c r="C39">
        <v>0.7</v>
      </c>
      <c r="D39">
        <f t="shared" si="1"/>
        <v>0.29982500000000001</v>
      </c>
      <c r="E39">
        <v>0</v>
      </c>
      <c r="F39">
        <v>3.5E-4</v>
      </c>
    </row>
    <row r="40" spans="1:6" x14ac:dyDescent="0.25">
      <c r="A40">
        <v>38</v>
      </c>
      <c r="B40" s="8">
        <f t="shared" si="0"/>
        <v>2.1000000000000001E-4</v>
      </c>
      <c r="C40">
        <v>0.7</v>
      </c>
      <c r="D40">
        <f t="shared" si="1"/>
        <v>0.29979</v>
      </c>
      <c r="E40">
        <v>0</v>
      </c>
      <c r="F40">
        <v>4.2000000000000002E-4</v>
      </c>
    </row>
    <row r="41" spans="1:6" x14ac:dyDescent="0.25">
      <c r="A41">
        <v>39</v>
      </c>
      <c r="B41" s="8">
        <f t="shared" si="0"/>
        <v>3.0499999999999999E-4</v>
      </c>
      <c r="C41">
        <v>0.7</v>
      </c>
      <c r="D41">
        <f t="shared" si="1"/>
        <v>0.29969500000000004</v>
      </c>
      <c r="E41">
        <v>0</v>
      </c>
      <c r="F41">
        <v>6.0999999999999997E-4</v>
      </c>
    </row>
    <row r="42" spans="1:6" x14ac:dyDescent="0.25">
      <c r="A42">
        <v>40</v>
      </c>
      <c r="B42" s="8">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selection activeCell="C5" sqref="C5"/>
    </sheetView>
  </sheetViews>
  <sheetFormatPr defaultColWidth="11" defaultRowHeight="15.75" x14ac:dyDescent="0.25"/>
  <cols>
    <col min="1" max="1" width="19" bestFit="1" customWidth="1"/>
    <col min="2" max="2" width="7.375" customWidth="1"/>
    <col min="3" max="3" width="16.375" bestFit="1" customWidth="1"/>
    <col min="4" max="4" width="14.375" bestFit="1" customWidth="1"/>
    <col min="5" max="5" width="14.875" bestFit="1" customWidth="1"/>
  </cols>
  <sheetData>
    <row r="1" spans="1:5" x14ac:dyDescent="0.25">
      <c r="A1" t="s">
        <v>28</v>
      </c>
      <c r="B1" t="s">
        <v>24</v>
      </c>
      <c r="C1" t="s">
        <v>25</v>
      </c>
      <c r="D1" t="s">
        <v>26</v>
      </c>
      <c r="E1" t="s">
        <v>27</v>
      </c>
    </row>
    <row r="2" spans="1:5" x14ac:dyDescent="0.25">
      <c r="A2">
        <v>0</v>
      </c>
      <c r="B2">
        <v>1</v>
      </c>
      <c r="C2">
        <v>0.1</v>
      </c>
      <c r="D2">
        <v>0</v>
      </c>
      <c r="E2">
        <f>1-D2-C2</f>
        <v>0.9</v>
      </c>
    </row>
    <row r="3" spans="1:5" x14ac:dyDescent="0.25">
      <c r="A3">
        <v>1</v>
      </c>
      <c r="B3">
        <v>1</v>
      </c>
      <c r="C3">
        <v>0.1</v>
      </c>
      <c r="D3">
        <v>0</v>
      </c>
      <c r="E3">
        <f t="shared" ref="E3:E5" si="0">1-D3-C3</f>
        <v>0.9</v>
      </c>
    </row>
    <row r="4" spans="1:5" x14ac:dyDescent="0.25">
      <c r="A4">
        <v>2</v>
      </c>
      <c r="B4">
        <v>1</v>
      </c>
      <c r="C4">
        <v>0.05</v>
      </c>
      <c r="D4">
        <v>0</v>
      </c>
      <c r="E4">
        <f t="shared" si="0"/>
        <v>0.95</v>
      </c>
    </row>
    <row r="5" spans="1:5" x14ac:dyDescent="0.25">
      <c r="A5">
        <v>3</v>
      </c>
      <c r="B5">
        <v>1</v>
      </c>
      <c r="C5">
        <v>0.05</v>
      </c>
      <c r="D5">
        <v>0</v>
      </c>
      <c r="E5">
        <f t="shared" si="0"/>
        <v>0.95</v>
      </c>
    </row>
    <row r="6" spans="1:5" x14ac:dyDescent="0.25">
      <c r="A6">
        <v>4</v>
      </c>
      <c r="B6">
        <v>1</v>
      </c>
      <c r="C6">
        <f>0.8*Phase1!B6</f>
        <v>2.0000000000000004E-2</v>
      </c>
      <c r="D6">
        <v>0</v>
      </c>
      <c r="E6">
        <f t="shared" ref="E6" si="1">1-D6-C6</f>
        <v>0.98</v>
      </c>
    </row>
    <row r="7" spans="1:5" x14ac:dyDescent="0.25">
      <c r="A7">
        <v>5</v>
      </c>
      <c r="B7">
        <v>1</v>
      </c>
      <c r="C7" s="6">
        <f>0.8*Phase1!B7</f>
        <v>2.0000000000000004E-2</v>
      </c>
      <c r="D7">
        <v>0</v>
      </c>
      <c r="E7">
        <f t="shared" ref="E7:E41" si="2">1-C7-D7</f>
        <v>0.98</v>
      </c>
    </row>
    <row r="8" spans="1:5" x14ac:dyDescent="0.25">
      <c r="A8">
        <v>6</v>
      </c>
      <c r="B8">
        <v>1</v>
      </c>
      <c r="C8" s="6">
        <f>0.8*Phase1!B8</f>
        <v>1.2E-2</v>
      </c>
      <c r="D8">
        <v>0</v>
      </c>
      <c r="E8">
        <f t="shared" si="2"/>
        <v>0.98799999999999999</v>
      </c>
    </row>
    <row r="9" spans="1:5" x14ac:dyDescent="0.25">
      <c r="A9">
        <v>7</v>
      </c>
      <c r="B9">
        <v>1</v>
      </c>
      <c r="C9" s="6">
        <f>0.8*Phase1!B9</f>
        <v>1.2E-2</v>
      </c>
      <c r="D9">
        <v>0</v>
      </c>
      <c r="E9">
        <f t="shared" si="2"/>
        <v>0.98799999999999999</v>
      </c>
    </row>
    <row r="10" spans="1:5" x14ac:dyDescent="0.25">
      <c r="A10">
        <v>8</v>
      </c>
      <c r="B10">
        <v>1</v>
      </c>
      <c r="C10" s="6">
        <f>0.8*Phase1!B10</f>
        <v>1.2E-2</v>
      </c>
      <c r="D10">
        <v>0</v>
      </c>
      <c r="E10">
        <f t="shared" si="2"/>
        <v>0.98799999999999999</v>
      </c>
    </row>
    <row r="11" spans="1:5" x14ac:dyDescent="0.25">
      <c r="A11">
        <v>9</v>
      </c>
      <c r="B11">
        <v>1</v>
      </c>
      <c r="C11" s="6">
        <f>0.8*Phase1!B11</f>
        <v>1.2E-2</v>
      </c>
      <c r="D11">
        <v>0</v>
      </c>
      <c r="E11">
        <f t="shared" si="2"/>
        <v>0.98799999999999999</v>
      </c>
    </row>
    <row r="12" spans="1:5" x14ac:dyDescent="0.25">
      <c r="A12">
        <v>10</v>
      </c>
      <c r="B12">
        <v>1</v>
      </c>
      <c r="C12" s="6">
        <f>0.8*Phase1!B12</f>
        <v>1.2E-2</v>
      </c>
      <c r="D12">
        <v>0</v>
      </c>
      <c r="E12">
        <f t="shared" si="2"/>
        <v>0.98799999999999999</v>
      </c>
    </row>
    <row r="13" spans="1:5" x14ac:dyDescent="0.25">
      <c r="A13">
        <v>11</v>
      </c>
      <c r="B13">
        <v>1</v>
      </c>
      <c r="C13" s="6">
        <f>0.8*Phase1!B13</f>
        <v>1.2E-2</v>
      </c>
      <c r="D13">
        <v>0</v>
      </c>
      <c r="E13">
        <f t="shared" si="2"/>
        <v>0.98799999999999999</v>
      </c>
    </row>
    <row r="14" spans="1:5" x14ac:dyDescent="0.25">
      <c r="A14">
        <v>12</v>
      </c>
      <c r="B14">
        <v>1</v>
      </c>
      <c r="C14" s="6">
        <f>0.8*Phase1!B14</f>
        <v>4.0000000000000001E-3</v>
      </c>
      <c r="D14">
        <v>0</v>
      </c>
      <c r="E14">
        <f t="shared" si="2"/>
        <v>0.996</v>
      </c>
    </row>
    <row r="15" spans="1:5" x14ac:dyDescent="0.25">
      <c r="A15">
        <v>13</v>
      </c>
      <c r="B15">
        <v>1</v>
      </c>
      <c r="C15" s="6">
        <f>0.8*Phase1!B15</f>
        <v>4.0000000000000001E-3</v>
      </c>
      <c r="D15">
        <v>0</v>
      </c>
      <c r="E15">
        <f t="shared" si="2"/>
        <v>0.996</v>
      </c>
    </row>
    <row r="16" spans="1:5" x14ac:dyDescent="0.25">
      <c r="A16">
        <v>14</v>
      </c>
      <c r="B16">
        <v>1</v>
      </c>
      <c r="C16" s="6">
        <f>0.8*Phase1!B16</f>
        <v>4.0000000000000001E-3</v>
      </c>
      <c r="D16">
        <v>0</v>
      </c>
      <c r="E16">
        <f t="shared" si="2"/>
        <v>0.996</v>
      </c>
    </row>
    <row r="17" spans="1:5" x14ac:dyDescent="0.25">
      <c r="A17">
        <v>15</v>
      </c>
      <c r="B17">
        <v>1</v>
      </c>
      <c r="C17" s="6">
        <f>0.8*Phase1!B17</f>
        <v>4.0000000000000001E-3</v>
      </c>
      <c r="D17">
        <v>0</v>
      </c>
      <c r="E17">
        <f t="shared" si="2"/>
        <v>0.996</v>
      </c>
    </row>
    <row r="18" spans="1:5" x14ac:dyDescent="0.25">
      <c r="A18">
        <v>16</v>
      </c>
      <c r="B18">
        <v>1</v>
      </c>
      <c r="C18" s="6">
        <f>0.8*Phase1!B18</f>
        <v>4.0000000000000001E-3</v>
      </c>
      <c r="D18">
        <v>0</v>
      </c>
      <c r="E18">
        <f t="shared" si="2"/>
        <v>0.996</v>
      </c>
    </row>
    <row r="19" spans="1:5" x14ac:dyDescent="0.25">
      <c r="A19">
        <v>17</v>
      </c>
      <c r="B19">
        <v>1</v>
      </c>
      <c r="C19" s="6">
        <f>0.8*Phase1!B19</f>
        <v>4.0000000000000001E-3</v>
      </c>
      <c r="D19">
        <v>0</v>
      </c>
      <c r="E19">
        <f t="shared" si="2"/>
        <v>0.996</v>
      </c>
    </row>
    <row r="20" spans="1:5" x14ac:dyDescent="0.25">
      <c r="A20">
        <v>18</v>
      </c>
      <c r="B20">
        <v>1</v>
      </c>
      <c r="C20" s="6">
        <f>0.8*Phase1!B20</f>
        <v>4.0000000000000001E-3</v>
      </c>
      <c r="D20">
        <v>0</v>
      </c>
      <c r="E20">
        <f t="shared" si="2"/>
        <v>0.996</v>
      </c>
    </row>
    <row r="21" spans="1:5" x14ac:dyDescent="0.25">
      <c r="A21">
        <v>19</v>
      </c>
      <c r="B21">
        <v>1</v>
      </c>
      <c r="C21" s="6">
        <f>0.8*Phase1!B21</f>
        <v>1.2000000000000001E-3</v>
      </c>
      <c r="D21">
        <v>0</v>
      </c>
      <c r="E21">
        <f t="shared" si="2"/>
        <v>0.99880000000000002</v>
      </c>
    </row>
    <row r="22" spans="1:5" x14ac:dyDescent="0.25">
      <c r="A22">
        <v>20</v>
      </c>
      <c r="B22">
        <v>1</v>
      </c>
      <c r="C22" s="6">
        <f>0.8*Phase1!B22</f>
        <v>1.2000000000000001E-3</v>
      </c>
      <c r="D22">
        <v>0</v>
      </c>
      <c r="E22">
        <f t="shared" si="2"/>
        <v>0.99880000000000002</v>
      </c>
    </row>
    <row r="23" spans="1:5" x14ac:dyDescent="0.25">
      <c r="A23">
        <v>21</v>
      </c>
      <c r="B23">
        <v>1</v>
      </c>
      <c r="C23" s="6">
        <f>0.8*Phase1!B23</f>
        <v>1.2000000000000001E-3</v>
      </c>
      <c r="D23">
        <v>0</v>
      </c>
      <c r="E23">
        <f t="shared" si="2"/>
        <v>0.99880000000000002</v>
      </c>
    </row>
    <row r="24" spans="1:5" x14ac:dyDescent="0.25">
      <c r="A24">
        <v>22</v>
      </c>
      <c r="B24">
        <v>1</v>
      </c>
      <c r="C24" s="6">
        <f>0.8*Phase1!B24</f>
        <v>1.2000000000000001E-3</v>
      </c>
      <c r="D24">
        <v>0</v>
      </c>
      <c r="E24">
        <f t="shared" si="2"/>
        <v>0.99880000000000002</v>
      </c>
    </row>
    <row r="25" spans="1:5" x14ac:dyDescent="0.25">
      <c r="A25">
        <v>23</v>
      </c>
      <c r="B25">
        <v>1</v>
      </c>
      <c r="C25" s="6">
        <f>0.8*Phase1!B25</f>
        <v>1.2000000000000001E-3</v>
      </c>
      <c r="D25">
        <v>0</v>
      </c>
      <c r="E25">
        <f t="shared" si="2"/>
        <v>0.99880000000000002</v>
      </c>
    </row>
    <row r="26" spans="1:5" x14ac:dyDescent="0.25">
      <c r="A26">
        <v>24</v>
      </c>
      <c r="B26">
        <v>1</v>
      </c>
      <c r="C26" s="6">
        <f>0.8*Phase1!B26</f>
        <v>1.2000000000000001E-3</v>
      </c>
      <c r="D26">
        <f>0.8*Phase1!C26</f>
        <v>8.0000000000000002E-3</v>
      </c>
      <c r="E26">
        <f t="shared" si="2"/>
        <v>0.99080000000000001</v>
      </c>
    </row>
    <row r="27" spans="1:5" x14ac:dyDescent="0.25">
      <c r="A27">
        <v>25</v>
      </c>
      <c r="B27">
        <v>1</v>
      </c>
      <c r="C27" s="6">
        <f>0.8*Phase1!B27</f>
        <v>1.2000000000000001E-3</v>
      </c>
      <c r="D27" s="7">
        <f>0.8*Phase1!C27</f>
        <v>8.0000000000000002E-3</v>
      </c>
      <c r="E27">
        <f t="shared" si="2"/>
        <v>0.99080000000000001</v>
      </c>
    </row>
    <row r="28" spans="1:5" x14ac:dyDescent="0.25">
      <c r="A28">
        <v>26</v>
      </c>
      <c r="B28">
        <v>1</v>
      </c>
      <c r="C28" s="6">
        <f>0.8*Phase1!B28</f>
        <v>1.2000000000000001E-3</v>
      </c>
      <c r="D28" s="7">
        <f>0.8*Phase1!C28</f>
        <v>1.2E-2</v>
      </c>
      <c r="E28">
        <f t="shared" si="2"/>
        <v>0.98680000000000001</v>
      </c>
    </row>
    <row r="29" spans="1:5" x14ac:dyDescent="0.25">
      <c r="A29">
        <v>27</v>
      </c>
      <c r="B29">
        <v>1</v>
      </c>
      <c r="C29" s="6">
        <f>0.8*Phase1!B29</f>
        <v>1.2000000000000001E-3</v>
      </c>
      <c r="D29" s="7">
        <f>0.8*Phase1!C29</f>
        <v>1.2E-2</v>
      </c>
      <c r="E29">
        <f t="shared" si="2"/>
        <v>0.98680000000000001</v>
      </c>
    </row>
    <row r="30" spans="1:5" x14ac:dyDescent="0.25">
      <c r="A30">
        <v>28</v>
      </c>
      <c r="B30">
        <v>1</v>
      </c>
      <c r="C30" s="6">
        <f>0.8*Phase1!B30</f>
        <v>1.2000000000000001E-3</v>
      </c>
      <c r="D30" s="7">
        <f>0.8*Phase1!C30</f>
        <v>1.6E-2</v>
      </c>
      <c r="E30">
        <f t="shared" si="2"/>
        <v>0.98280000000000001</v>
      </c>
    </row>
    <row r="31" spans="1:5" x14ac:dyDescent="0.25">
      <c r="A31">
        <v>29</v>
      </c>
      <c r="B31">
        <v>1</v>
      </c>
      <c r="C31" s="6">
        <f>0.8*Phase1!B31</f>
        <v>1.2000000000000001E-3</v>
      </c>
      <c r="D31" s="7">
        <f>0.8*Phase1!C31</f>
        <v>1.6E-2</v>
      </c>
      <c r="E31">
        <f t="shared" si="2"/>
        <v>0.98280000000000001</v>
      </c>
    </row>
    <row r="32" spans="1:5" x14ac:dyDescent="0.25">
      <c r="A32">
        <v>30</v>
      </c>
      <c r="B32">
        <v>1</v>
      </c>
      <c r="C32" s="6">
        <f>0.8*Phase1!B32</f>
        <v>1.2000000000000001E-3</v>
      </c>
      <c r="D32" s="7">
        <f>0.8*Phase1!C32</f>
        <v>2.0000000000000004E-2</v>
      </c>
      <c r="E32">
        <f t="shared" si="2"/>
        <v>0.9788</v>
      </c>
    </row>
    <row r="33" spans="1:5" x14ac:dyDescent="0.25">
      <c r="A33">
        <v>31</v>
      </c>
      <c r="B33">
        <v>1</v>
      </c>
      <c r="C33" s="6">
        <f>0.8*Phase1!B33</f>
        <v>1.2000000000000001E-3</v>
      </c>
      <c r="D33" s="7">
        <f>0.8*Phase1!C33</f>
        <v>2.4E-2</v>
      </c>
      <c r="E33">
        <f t="shared" si="2"/>
        <v>0.9748</v>
      </c>
    </row>
    <row r="34" spans="1:5" x14ac:dyDescent="0.25">
      <c r="A34">
        <v>32</v>
      </c>
      <c r="B34">
        <v>1</v>
      </c>
      <c r="C34" s="6">
        <f>0.8*Phase1!B34</f>
        <v>1.2000000000000001E-3</v>
      </c>
      <c r="D34" s="7">
        <f>0.8*Phase1!C34</f>
        <v>7.1999999999999995E-2</v>
      </c>
      <c r="E34">
        <f t="shared" si="2"/>
        <v>0.92680000000000007</v>
      </c>
    </row>
    <row r="35" spans="1:5" x14ac:dyDescent="0.25">
      <c r="A35">
        <v>33</v>
      </c>
      <c r="B35">
        <v>1</v>
      </c>
      <c r="C35" s="6">
        <f>0.8*Phase1!B35</f>
        <v>1.2000000000000001E-3</v>
      </c>
      <c r="D35" s="7">
        <f>0.8*Phase1!C35</f>
        <v>7.1999999999999995E-2</v>
      </c>
      <c r="E35">
        <f t="shared" si="2"/>
        <v>0.92680000000000007</v>
      </c>
    </row>
    <row r="36" spans="1:5" x14ac:dyDescent="0.25">
      <c r="A36">
        <v>34</v>
      </c>
      <c r="B36">
        <v>1</v>
      </c>
      <c r="C36" s="6">
        <f>0.8*Phase1!B36</f>
        <v>1.2000000000000001E-3</v>
      </c>
      <c r="D36" s="7">
        <f>0.8*Phase1!C36</f>
        <v>7.1999999999999995E-2</v>
      </c>
      <c r="E36">
        <f t="shared" si="2"/>
        <v>0.92680000000000007</v>
      </c>
    </row>
    <row r="37" spans="1:5" x14ac:dyDescent="0.25">
      <c r="A37">
        <v>35</v>
      </c>
      <c r="B37">
        <v>1</v>
      </c>
      <c r="C37" s="6">
        <f>0.8*Phase1!B37</f>
        <v>8.4000000000000009E-5</v>
      </c>
      <c r="D37">
        <f>1.05*Phase1!C37</f>
        <v>0.315</v>
      </c>
      <c r="E37">
        <f t="shared" si="2"/>
        <v>0.68491600000000008</v>
      </c>
    </row>
    <row r="38" spans="1:5" x14ac:dyDescent="0.25">
      <c r="A38">
        <v>36</v>
      </c>
      <c r="B38">
        <v>1</v>
      </c>
      <c r="C38" s="6">
        <f>0.8*Phase1!B38</f>
        <v>1.0800000000000001E-4</v>
      </c>
      <c r="D38">
        <f>1.05*Phase1!C38</f>
        <v>0.36749999999999999</v>
      </c>
      <c r="E38">
        <f t="shared" si="2"/>
        <v>0.63239200000000007</v>
      </c>
    </row>
    <row r="39" spans="1:5" x14ac:dyDescent="0.25">
      <c r="A39">
        <v>37</v>
      </c>
      <c r="B39">
        <v>1</v>
      </c>
      <c r="C39" s="6">
        <f>0.8*Phase1!B39</f>
        <v>1.4000000000000001E-4</v>
      </c>
      <c r="D39">
        <f>1.05*Phase1!C39</f>
        <v>0.73499999999999999</v>
      </c>
      <c r="E39">
        <f t="shared" si="2"/>
        <v>0.26485999999999998</v>
      </c>
    </row>
    <row r="40" spans="1:5" x14ac:dyDescent="0.25">
      <c r="A40">
        <v>38</v>
      </c>
      <c r="B40">
        <v>1</v>
      </c>
      <c r="C40" s="6">
        <f>0.8*Phase1!B40</f>
        <v>1.6800000000000002E-4</v>
      </c>
      <c r="D40">
        <f>1.05*Phase1!C40</f>
        <v>0.73499999999999999</v>
      </c>
      <c r="E40">
        <f t="shared" si="2"/>
        <v>0.26483200000000007</v>
      </c>
    </row>
    <row r="41" spans="1:5" x14ac:dyDescent="0.25">
      <c r="A41">
        <v>39</v>
      </c>
      <c r="B41">
        <v>1</v>
      </c>
      <c r="C41" s="6">
        <f>0.8*Phase1!B41</f>
        <v>2.4399999999999999E-4</v>
      </c>
      <c r="D41">
        <f>1.05*Phase1!C41</f>
        <v>0.73499999999999999</v>
      </c>
      <c r="E41">
        <f t="shared" si="2"/>
        <v>0.26475599999999999</v>
      </c>
    </row>
    <row r="42" spans="1:5" x14ac:dyDescent="0.25">
      <c r="A42">
        <v>40</v>
      </c>
      <c r="B42">
        <v>1</v>
      </c>
      <c r="C42" s="6">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
  <sheetViews>
    <sheetView tabSelected="1" workbookViewId="0">
      <selection activeCell="C2" sqref="C2:C18"/>
    </sheetView>
  </sheetViews>
  <sheetFormatPr defaultColWidth="11" defaultRowHeight="15.75" x14ac:dyDescent="0.25"/>
  <cols>
    <col min="1" max="1" width="19" bestFit="1" customWidth="1"/>
    <col min="2" max="2" width="21.625" bestFit="1" customWidth="1"/>
    <col min="3" max="3" width="14.125" customWidth="1"/>
    <col min="4" max="4" width="20.625" bestFit="1" customWidth="1"/>
    <col min="5" max="5" width="14.5" bestFit="1" customWidth="1"/>
    <col min="6" max="6" width="18.125" customWidth="1"/>
    <col min="7" max="7" width="11.625" bestFit="1" customWidth="1"/>
    <col min="8" max="8" width="13.125" bestFit="1" customWidth="1"/>
  </cols>
  <sheetData>
    <row r="1" spans="1:8" x14ac:dyDescent="0.25">
      <c r="A1" t="s">
        <v>28</v>
      </c>
      <c r="B1" t="s">
        <v>34</v>
      </c>
      <c r="C1" t="s">
        <v>4</v>
      </c>
      <c r="D1" t="s">
        <v>32</v>
      </c>
      <c r="E1" t="s">
        <v>30</v>
      </c>
      <c r="F1" t="s">
        <v>31</v>
      </c>
      <c r="G1" t="s">
        <v>0</v>
      </c>
      <c r="H1" t="s">
        <v>2</v>
      </c>
    </row>
    <row r="2" spans="1:8" x14ac:dyDescent="0.25">
      <c r="A2">
        <v>24</v>
      </c>
      <c r="B2">
        <v>4.0000000000000002E-4</v>
      </c>
      <c r="C2">
        <f>16*B2</f>
        <v>6.4000000000000003E-3</v>
      </c>
      <c r="D2">
        <f>LN(C2/(1-C2))</f>
        <v>-5.045036720813588</v>
      </c>
      <c r="E2">
        <v>0.6</v>
      </c>
      <c r="F2">
        <f>LN(E2)</f>
        <v>-0.51082562376599072</v>
      </c>
      <c r="G2">
        <v>1.7000000000000001E-2</v>
      </c>
      <c r="H2">
        <f t="shared" ref="H2:H18" si="0">1-G2</f>
        <v>0.98299999999999998</v>
      </c>
    </row>
    <row r="3" spans="1:8" x14ac:dyDescent="0.25">
      <c r="A3">
        <v>25</v>
      </c>
      <c r="B3">
        <v>4.0000000000000002E-4</v>
      </c>
      <c r="C3" s="8">
        <f t="shared" ref="C3:C18" si="1">16*B3</f>
        <v>6.4000000000000003E-3</v>
      </c>
      <c r="D3">
        <f>LN(C3/(1-C3))</f>
        <v>-5.045036720813588</v>
      </c>
      <c r="E3" s="7">
        <v>0.6</v>
      </c>
      <c r="F3">
        <f>LN(E3)</f>
        <v>-0.51082562376599072</v>
      </c>
      <c r="G3">
        <v>1.7000000000000001E-2</v>
      </c>
      <c r="H3">
        <f t="shared" si="0"/>
        <v>0.98299999999999998</v>
      </c>
    </row>
    <row r="4" spans="1:8" x14ac:dyDescent="0.25">
      <c r="A4">
        <v>26</v>
      </c>
      <c r="B4">
        <v>5.0000000000000001E-4</v>
      </c>
      <c r="C4" s="8">
        <f t="shared" si="1"/>
        <v>8.0000000000000002E-3</v>
      </c>
      <c r="D4">
        <f t="shared" ref="D4:D18" si="2">LN(C4/(1-C4))</f>
        <v>-4.8202815656050371</v>
      </c>
      <c r="E4" s="7">
        <v>0.6</v>
      </c>
      <c r="F4">
        <f t="shared" ref="F4:F18" si="3">LN(E4)</f>
        <v>-0.51082562376599072</v>
      </c>
      <c r="G4">
        <v>3.0000000000000001E-3</v>
      </c>
      <c r="H4">
        <f t="shared" si="0"/>
        <v>0.997</v>
      </c>
    </row>
    <row r="5" spans="1:8" x14ac:dyDescent="0.25">
      <c r="A5">
        <v>27</v>
      </c>
      <c r="B5">
        <v>5.9999999999999995E-4</v>
      </c>
      <c r="C5" s="8">
        <f t="shared" si="1"/>
        <v>9.5999999999999992E-3</v>
      </c>
      <c r="D5">
        <f t="shared" si="2"/>
        <v>-4.6363458034565408</v>
      </c>
      <c r="E5" s="7">
        <v>0.6</v>
      </c>
      <c r="F5">
        <f t="shared" si="3"/>
        <v>-0.51082562376599072</v>
      </c>
      <c r="G5">
        <v>4.0000000000000001E-3</v>
      </c>
      <c r="H5">
        <f t="shared" si="0"/>
        <v>0.996</v>
      </c>
    </row>
    <row r="6" spans="1:8" x14ac:dyDescent="0.25">
      <c r="A6">
        <v>28</v>
      </c>
      <c r="B6">
        <v>6.9999999999999999E-4</v>
      </c>
      <c r="C6" s="8">
        <f t="shared" si="1"/>
        <v>1.12E-2</v>
      </c>
      <c r="D6">
        <f t="shared" si="2"/>
        <v>-4.4805783084023778</v>
      </c>
      <c r="E6" s="7">
        <v>0.6</v>
      </c>
      <c r="F6">
        <f t="shared" si="3"/>
        <v>-0.51082562376599072</v>
      </c>
      <c r="G6">
        <v>3.0000000000000001E-3</v>
      </c>
      <c r="H6">
        <f t="shared" si="0"/>
        <v>0.997</v>
      </c>
    </row>
    <row r="7" spans="1:8" x14ac:dyDescent="0.25">
      <c r="A7">
        <v>29</v>
      </c>
      <c r="B7">
        <v>8.0000000000000004E-4</v>
      </c>
      <c r="C7" s="8">
        <f t="shared" si="1"/>
        <v>1.2800000000000001E-2</v>
      </c>
      <c r="D7">
        <f t="shared" si="2"/>
        <v>-4.3454274822255519</v>
      </c>
      <c r="E7" s="7">
        <v>0.6</v>
      </c>
      <c r="F7">
        <f t="shared" si="3"/>
        <v>-0.51082562376599072</v>
      </c>
      <c r="G7">
        <v>3.0000000000000001E-3</v>
      </c>
      <c r="H7">
        <f t="shared" si="0"/>
        <v>0.997</v>
      </c>
    </row>
    <row r="8" spans="1:8" x14ac:dyDescent="0.25">
      <c r="A8">
        <v>30</v>
      </c>
      <c r="B8">
        <v>8.9999999999999998E-4</v>
      </c>
      <c r="C8" s="8">
        <f t="shared" si="1"/>
        <v>1.44E-2</v>
      </c>
      <c r="D8">
        <f t="shared" si="2"/>
        <v>-4.2260223861973003</v>
      </c>
      <c r="E8" s="7">
        <v>0.6</v>
      </c>
      <c r="F8">
        <f t="shared" si="3"/>
        <v>-0.51082562376599072</v>
      </c>
      <c r="G8">
        <v>3.0000000000000001E-3</v>
      </c>
      <c r="H8">
        <f t="shared" si="0"/>
        <v>0.997</v>
      </c>
    </row>
    <row r="9" spans="1:8" x14ac:dyDescent="0.25">
      <c r="A9">
        <v>31</v>
      </c>
      <c r="B9">
        <v>1E-3</v>
      </c>
      <c r="C9" s="8">
        <f t="shared" si="1"/>
        <v>1.6E-2</v>
      </c>
      <c r="D9">
        <f t="shared" si="2"/>
        <v>-4.1190371748124717</v>
      </c>
      <c r="E9" s="7">
        <v>0.6</v>
      </c>
      <c r="F9">
        <f t="shared" si="3"/>
        <v>-0.51082562376599072</v>
      </c>
      <c r="G9">
        <v>3.0000000000000001E-3</v>
      </c>
      <c r="H9">
        <f t="shared" si="0"/>
        <v>0.997</v>
      </c>
    </row>
    <row r="10" spans="1:8" x14ac:dyDescent="0.25">
      <c r="A10">
        <v>32</v>
      </c>
      <c r="B10">
        <v>1.8E-3</v>
      </c>
      <c r="C10" s="8">
        <f t="shared" si="1"/>
        <v>2.8799999999999999E-2</v>
      </c>
      <c r="D10">
        <f t="shared" si="2"/>
        <v>-3.5181570331633334</v>
      </c>
      <c r="E10" s="7">
        <v>0.6</v>
      </c>
      <c r="F10">
        <f t="shared" si="3"/>
        <v>-0.51082562376599072</v>
      </c>
      <c r="G10">
        <v>3.0000000000000001E-3</v>
      </c>
      <c r="H10">
        <f t="shared" si="0"/>
        <v>0.997</v>
      </c>
    </row>
    <row r="11" spans="1:8" x14ac:dyDescent="0.25">
      <c r="A11">
        <v>33</v>
      </c>
      <c r="B11">
        <v>2E-3</v>
      </c>
      <c r="C11" s="8">
        <f t="shared" si="1"/>
        <v>3.2000000000000001E-2</v>
      </c>
      <c r="D11">
        <f t="shared" si="2"/>
        <v>-3.4094961844768505</v>
      </c>
      <c r="E11" s="7">
        <v>0.6</v>
      </c>
      <c r="F11">
        <f t="shared" si="3"/>
        <v>-0.51082562376599072</v>
      </c>
      <c r="G11">
        <v>3.0000000000000001E-3</v>
      </c>
      <c r="H11">
        <f t="shared" si="0"/>
        <v>0.997</v>
      </c>
    </row>
    <row r="12" spans="1:8" x14ac:dyDescent="0.25">
      <c r="A12">
        <v>34</v>
      </c>
      <c r="B12">
        <v>4.0000000000000001E-3</v>
      </c>
      <c r="C12" s="8">
        <f t="shared" si="1"/>
        <v>6.4000000000000001E-2</v>
      </c>
      <c r="D12">
        <f t="shared" si="2"/>
        <v>-2.6827323931179201</v>
      </c>
      <c r="E12" s="7">
        <v>0.6</v>
      </c>
      <c r="F12">
        <f t="shared" si="3"/>
        <v>-0.51082562376599072</v>
      </c>
      <c r="G12">
        <v>3.0000000000000001E-3</v>
      </c>
      <c r="H12">
        <f t="shared" si="0"/>
        <v>0.997</v>
      </c>
    </row>
    <row r="13" spans="1:8" x14ac:dyDescent="0.25">
      <c r="A13">
        <v>35</v>
      </c>
      <c r="B13">
        <v>5.0000000000000001E-3</v>
      </c>
      <c r="C13" s="8">
        <f t="shared" si="1"/>
        <v>0.08</v>
      </c>
      <c r="D13">
        <f t="shared" si="2"/>
        <v>-2.4423470353692043</v>
      </c>
      <c r="E13" s="7">
        <v>0.6</v>
      </c>
      <c r="F13">
        <f t="shared" si="3"/>
        <v>-0.51082562376599072</v>
      </c>
      <c r="G13">
        <v>1E-3</v>
      </c>
      <c r="H13">
        <f t="shared" si="0"/>
        <v>0.999</v>
      </c>
    </row>
    <row r="14" spans="1:8" x14ac:dyDescent="0.25">
      <c r="A14">
        <v>36</v>
      </c>
      <c r="B14">
        <v>7.0000000000000001E-3</v>
      </c>
      <c r="C14" s="8">
        <f t="shared" si="1"/>
        <v>0.112</v>
      </c>
      <c r="D14">
        <f t="shared" si="2"/>
        <v>-2.0704728716970755</v>
      </c>
      <c r="E14" s="7">
        <v>0.6</v>
      </c>
      <c r="F14">
        <f t="shared" si="3"/>
        <v>-0.51082562376599072</v>
      </c>
      <c r="G14">
        <v>1E-3</v>
      </c>
      <c r="H14">
        <f t="shared" si="0"/>
        <v>0.999</v>
      </c>
    </row>
    <row r="15" spans="1:8" x14ac:dyDescent="0.25">
      <c r="A15">
        <v>37</v>
      </c>
      <c r="B15">
        <v>8.0000000000000002E-3</v>
      </c>
      <c r="C15" s="8">
        <f t="shared" si="1"/>
        <v>0.128</v>
      </c>
      <c r="D15">
        <f t="shared" si="2"/>
        <v>-1.9187591599893623</v>
      </c>
      <c r="E15" s="7">
        <v>0.6</v>
      </c>
      <c r="F15">
        <f t="shared" si="3"/>
        <v>-0.51082562376599072</v>
      </c>
      <c r="G15">
        <v>1E-3</v>
      </c>
      <c r="H15">
        <f t="shared" si="0"/>
        <v>0.999</v>
      </c>
    </row>
    <row r="16" spans="1:8" x14ac:dyDescent="0.25">
      <c r="A16">
        <v>38</v>
      </c>
      <c r="B16">
        <v>8.9999999999999998E-4</v>
      </c>
      <c r="C16" s="8">
        <f t="shared" si="1"/>
        <v>1.44E-2</v>
      </c>
      <c r="D16">
        <f t="shared" si="2"/>
        <v>-4.2260223861973003</v>
      </c>
      <c r="E16" s="7">
        <v>0.6</v>
      </c>
      <c r="F16">
        <f t="shared" si="3"/>
        <v>-0.51082562376599072</v>
      </c>
      <c r="G16">
        <v>1E-3</v>
      </c>
      <c r="H16">
        <f t="shared" si="0"/>
        <v>0.999</v>
      </c>
    </row>
    <row r="17" spans="1:8" x14ac:dyDescent="0.25">
      <c r="A17">
        <v>39</v>
      </c>
      <c r="B17">
        <v>1.0999999999999999E-2</v>
      </c>
      <c r="C17" s="8">
        <f t="shared" si="1"/>
        <v>0.17599999999999999</v>
      </c>
      <c r="D17">
        <f t="shared" si="2"/>
        <v>-1.54368653487132</v>
      </c>
      <c r="E17" s="7">
        <v>0.6</v>
      </c>
      <c r="F17">
        <f t="shared" si="3"/>
        <v>-0.51082562376599072</v>
      </c>
      <c r="G17">
        <v>2E-3</v>
      </c>
      <c r="H17">
        <f t="shared" si="0"/>
        <v>0.998</v>
      </c>
    </row>
    <row r="18" spans="1:8" x14ac:dyDescent="0.25">
      <c r="A18">
        <v>40</v>
      </c>
      <c r="B18">
        <v>1.4E-2</v>
      </c>
      <c r="C18" s="8">
        <f t="shared" si="1"/>
        <v>0.224</v>
      </c>
      <c r="D18">
        <f t="shared" si="2"/>
        <v>-1.242506468328179</v>
      </c>
      <c r="E18" s="7">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
  <sheetViews>
    <sheetView workbookViewId="0">
      <selection activeCell="J9" sqref="J9"/>
    </sheetView>
  </sheetViews>
  <sheetFormatPr defaultColWidth="11" defaultRowHeight="15.75" x14ac:dyDescent="0.25"/>
  <cols>
    <col min="2" max="2" width="16.5" bestFit="1" customWidth="1"/>
    <col min="3" max="3" width="7.125" bestFit="1" customWidth="1"/>
  </cols>
  <sheetData>
    <row r="1" spans="1:3" x14ac:dyDescent="0.25">
      <c r="A1" s="5" t="s">
        <v>33</v>
      </c>
      <c r="B1" t="s">
        <v>22</v>
      </c>
      <c r="C1" t="s">
        <v>23</v>
      </c>
    </row>
    <row r="2" spans="1:3" x14ac:dyDescent="0.25">
      <c r="A2">
        <v>0</v>
      </c>
      <c r="B2">
        <v>0</v>
      </c>
      <c r="C2">
        <v>0.125</v>
      </c>
    </row>
    <row r="3" spans="1:3" x14ac:dyDescent="0.25">
      <c r="A3">
        <v>0</v>
      </c>
      <c r="B3">
        <v>1</v>
      </c>
      <c r="C3">
        <f>1.25*C2</f>
        <v>0.15625</v>
      </c>
    </row>
    <row r="4" spans="1:3" x14ac:dyDescent="0.25">
      <c r="A4">
        <v>1</v>
      </c>
      <c r="B4">
        <v>0</v>
      </c>
      <c r="C4">
        <f>0.8*C2</f>
        <v>0.1</v>
      </c>
    </row>
    <row r="5" spans="1:3" x14ac:dyDescent="0.25">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2"/>
  <sheetViews>
    <sheetView topLeftCell="A22" workbookViewId="0">
      <selection activeCell="D42" sqref="D42"/>
    </sheetView>
  </sheetViews>
  <sheetFormatPr defaultColWidth="11" defaultRowHeight="15.75" x14ac:dyDescent="0.25"/>
  <cols>
    <col min="1" max="1" width="19" bestFit="1" customWidth="1"/>
    <col min="2" max="2" width="16.5" customWidth="1"/>
  </cols>
  <sheetData>
    <row r="1" spans="1:2" x14ac:dyDescent="0.25">
      <c r="A1" t="s">
        <v>28</v>
      </c>
      <c r="B1" t="s">
        <v>35</v>
      </c>
    </row>
    <row r="2" spans="1:2" x14ac:dyDescent="0.25">
      <c r="A2">
        <v>0</v>
      </c>
      <c r="B2">
        <v>0</v>
      </c>
    </row>
    <row r="3" spans="1:2" x14ac:dyDescent="0.25">
      <c r="A3">
        <v>1</v>
      </c>
      <c r="B3">
        <v>0</v>
      </c>
    </row>
    <row r="4" spans="1:2" x14ac:dyDescent="0.25">
      <c r="A4">
        <v>2</v>
      </c>
      <c r="B4">
        <v>0</v>
      </c>
    </row>
    <row r="5" spans="1:2" x14ac:dyDescent="0.25">
      <c r="A5">
        <v>3</v>
      </c>
      <c r="B5">
        <v>0</v>
      </c>
    </row>
    <row r="6" spans="1:2" x14ac:dyDescent="0.25">
      <c r="A6">
        <v>4</v>
      </c>
      <c r="B6">
        <v>0</v>
      </c>
    </row>
    <row r="7" spans="1:2" x14ac:dyDescent="0.25">
      <c r="A7">
        <v>5</v>
      </c>
      <c r="B7">
        <v>0</v>
      </c>
    </row>
    <row r="8" spans="1:2" x14ac:dyDescent="0.25">
      <c r="A8">
        <v>6</v>
      </c>
      <c r="B8">
        <v>5.0000000000000001E-3</v>
      </c>
    </row>
    <row r="9" spans="1:2" x14ac:dyDescent="0.25">
      <c r="A9">
        <v>7</v>
      </c>
      <c r="B9" s="7">
        <v>5.0000000000000001E-3</v>
      </c>
    </row>
    <row r="10" spans="1:2" x14ac:dyDescent="0.25">
      <c r="A10">
        <v>8</v>
      </c>
      <c r="B10" s="7">
        <v>5.0000000000000001E-3</v>
      </c>
    </row>
    <row r="11" spans="1:2" x14ac:dyDescent="0.25">
      <c r="A11">
        <v>9</v>
      </c>
      <c r="B11" s="7">
        <v>5.0000000000000001E-3</v>
      </c>
    </row>
    <row r="12" spans="1:2" x14ac:dyDescent="0.25">
      <c r="A12">
        <v>10</v>
      </c>
      <c r="B12" s="7">
        <v>5.0000000000000001E-3</v>
      </c>
    </row>
    <row r="13" spans="1:2" x14ac:dyDescent="0.25">
      <c r="A13">
        <v>11</v>
      </c>
      <c r="B13" s="7">
        <v>5.0000000000000001E-3</v>
      </c>
    </row>
    <row r="14" spans="1:2" x14ac:dyDescent="0.25">
      <c r="A14">
        <v>12</v>
      </c>
      <c r="B14" s="7">
        <v>5.0000000000000001E-3</v>
      </c>
    </row>
    <row r="15" spans="1:2" x14ac:dyDescent="0.25">
      <c r="A15">
        <v>13</v>
      </c>
      <c r="B15" s="7">
        <v>5.0000000000000001E-3</v>
      </c>
    </row>
    <row r="16" spans="1:2" x14ac:dyDescent="0.25">
      <c r="A16">
        <v>14</v>
      </c>
      <c r="B16" s="7">
        <v>5.0000000000000001E-3</v>
      </c>
    </row>
    <row r="17" spans="1:2" x14ac:dyDescent="0.25">
      <c r="A17">
        <v>15</v>
      </c>
      <c r="B17" s="7">
        <v>5.0000000000000001E-3</v>
      </c>
    </row>
    <row r="18" spans="1:2" x14ac:dyDescent="0.25">
      <c r="A18">
        <v>16</v>
      </c>
      <c r="B18" s="7">
        <v>5.0000000000000001E-3</v>
      </c>
    </row>
    <row r="19" spans="1:2" x14ac:dyDescent="0.25">
      <c r="A19">
        <v>17</v>
      </c>
      <c r="B19" s="7">
        <v>5.0000000000000001E-3</v>
      </c>
    </row>
    <row r="20" spans="1:2" x14ac:dyDescent="0.25">
      <c r="A20">
        <v>18</v>
      </c>
      <c r="B20" s="7">
        <v>5.0000000000000001E-3</v>
      </c>
    </row>
    <row r="21" spans="1:2" x14ac:dyDescent="0.25">
      <c r="A21">
        <v>19</v>
      </c>
      <c r="B21" s="7">
        <v>5.0000000000000001E-3</v>
      </c>
    </row>
    <row r="22" spans="1:2" x14ac:dyDescent="0.25">
      <c r="A22">
        <v>20</v>
      </c>
      <c r="B22" s="7">
        <v>5.0000000000000001E-3</v>
      </c>
    </row>
    <row r="23" spans="1:2" x14ac:dyDescent="0.25">
      <c r="A23">
        <v>21</v>
      </c>
      <c r="B23" s="7">
        <v>5.0000000000000001E-3</v>
      </c>
    </row>
    <row r="24" spans="1:2" x14ac:dyDescent="0.25">
      <c r="A24">
        <v>22</v>
      </c>
      <c r="B24" s="7">
        <v>5.0000000000000001E-3</v>
      </c>
    </row>
    <row r="25" spans="1:2" x14ac:dyDescent="0.25">
      <c r="A25">
        <v>23</v>
      </c>
      <c r="B25" s="7">
        <v>5.0000000000000001E-3</v>
      </c>
    </row>
    <row r="26" spans="1:2" x14ac:dyDescent="0.25">
      <c r="A26">
        <v>24</v>
      </c>
      <c r="B26" s="7">
        <v>5.0000000000000001E-3</v>
      </c>
    </row>
    <row r="27" spans="1:2" x14ac:dyDescent="0.25">
      <c r="A27">
        <v>25</v>
      </c>
      <c r="B27" s="7">
        <v>5.0000000000000001E-3</v>
      </c>
    </row>
    <row r="28" spans="1:2" x14ac:dyDescent="0.25">
      <c r="A28">
        <v>26</v>
      </c>
      <c r="B28" s="7">
        <v>5.0000000000000001E-3</v>
      </c>
    </row>
    <row r="29" spans="1:2" x14ac:dyDescent="0.25">
      <c r="A29">
        <v>27</v>
      </c>
      <c r="B29" s="7">
        <v>5.0000000000000001E-3</v>
      </c>
    </row>
    <row r="30" spans="1:2" x14ac:dyDescent="0.25">
      <c r="A30">
        <v>28</v>
      </c>
      <c r="B30" s="7">
        <v>5.0000000000000001E-3</v>
      </c>
    </row>
    <row r="31" spans="1:2" x14ac:dyDescent="0.25">
      <c r="A31">
        <v>29</v>
      </c>
      <c r="B31" s="7">
        <v>5.0000000000000001E-3</v>
      </c>
    </row>
    <row r="32" spans="1:2" x14ac:dyDescent="0.25">
      <c r="A32">
        <v>30</v>
      </c>
      <c r="B32" s="7">
        <v>5.0000000000000001E-3</v>
      </c>
    </row>
    <row r="33" spans="1:2" x14ac:dyDescent="0.25">
      <c r="A33">
        <v>31</v>
      </c>
      <c r="B33" s="7">
        <v>5.0000000000000001E-3</v>
      </c>
    </row>
    <row r="34" spans="1:2" x14ac:dyDescent="0.25">
      <c r="A34">
        <v>32</v>
      </c>
      <c r="B34" s="7">
        <v>5.0000000000000001E-3</v>
      </c>
    </row>
    <row r="35" spans="1:2" x14ac:dyDescent="0.25">
      <c r="A35">
        <v>33</v>
      </c>
      <c r="B35" s="7">
        <v>5.0000000000000001E-3</v>
      </c>
    </row>
    <row r="36" spans="1:2" x14ac:dyDescent="0.25">
      <c r="A36">
        <v>34</v>
      </c>
      <c r="B36" s="7">
        <v>5.0000000000000001E-3</v>
      </c>
    </row>
    <row r="37" spans="1:2" x14ac:dyDescent="0.25">
      <c r="A37">
        <v>35</v>
      </c>
      <c r="B37" s="7">
        <v>5.0000000000000001E-3</v>
      </c>
    </row>
    <row r="38" spans="1:2" x14ac:dyDescent="0.25">
      <c r="A38">
        <v>36</v>
      </c>
      <c r="B38" s="7">
        <v>5.0000000000000001E-3</v>
      </c>
    </row>
    <row r="39" spans="1:2" x14ac:dyDescent="0.25">
      <c r="A39">
        <v>37</v>
      </c>
      <c r="B39" s="7">
        <v>5.0000000000000001E-3</v>
      </c>
    </row>
    <row r="40" spans="1:2" x14ac:dyDescent="0.25">
      <c r="A40">
        <v>38</v>
      </c>
      <c r="B40" s="7">
        <v>5.0000000000000001E-3</v>
      </c>
    </row>
    <row r="41" spans="1:2" x14ac:dyDescent="0.25">
      <c r="A41">
        <v>39</v>
      </c>
      <c r="B41" s="7">
        <v>5.0000000000000001E-3</v>
      </c>
    </row>
    <row r="42" spans="1:2" x14ac:dyDescent="0.25">
      <c r="A42">
        <v>40</v>
      </c>
      <c r="B42" s="7">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8"/>
  <sheetViews>
    <sheetView workbookViewId="0">
      <selection activeCell="E22" sqref="E22:E38"/>
    </sheetView>
  </sheetViews>
  <sheetFormatPr defaultColWidth="11" defaultRowHeight="15.75" x14ac:dyDescent="0.25"/>
  <cols>
    <col min="2" max="2" width="13.125" bestFit="1" customWidth="1"/>
    <col min="3" max="4" width="10.375" bestFit="1" customWidth="1"/>
    <col min="5" max="5" width="14.125" bestFit="1" customWidth="1"/>
  </cols>
  <sheetData>
    <row r="1" spans="1:6" x14ac:dyDescent="0.25">
      <c r="A1" t="s">
        <v>1</v>
      </c>
      <c r="B1" t="s">
        <v>0</v>
      </c>
      <c r="C1" t="s">
        <v>2</v>
      </c>
      <c r="D1" t="s">
        <v>3</v>
      </c>
      <c r="E1" t="s">
        <v>4</v>
      </c>
      <c r="F1" t="s">
        <v>5</v>
      </c>
    </row>
    <row r="2" spans="1:6" x14ac:dyDescent="0.25">
      <c r="A2">
        <v>6</v>
      </c>
      <c r="B2">
        <v>0.05</v>
      </c>
      <c r="C2">
        <v>0</v>
      </c>
      <c r="D2">
        <f>1-B2-C2</f>
        <v>0.95</v>
      </c>
      <c r="E2">
        <v>0</v>
      </c>
      <c r="F2">
        <v>0</v>
      </c>
    </row>
    <row r="3" spans="1:6" x14ac:dyDescent="0.25">
      <c r="A3">
        <v>7</v>
      </c>
      <c r="B3">
        <v>0.05</v>
      </c>
      <c r="C3">
        <v>0</v>
      </c>
      <c r="D3">
        <f t="shared" ref="D3:D37" si="0">1-B3-C3</f>
        <v>0.95</v>
      </c>
      <c r="E3">
        <v>0</v>
      </c>
      <c r="F3">
        <v>0</v>
      </c>
    </row>
    <row r="4" spans="1:6" x14ac:dyDescent="0.25">
      <c r="A4">
        <v>8</v>
      </c>
      <c r="B4">
        <v>0.03</v>
      </c>
      <c r="C4">
        <v>0</v>
      </c>
      <c r="D4">
        <f t="shared" si="0"/>
        <v>0.97</v>
      </c>
      <c r="E4">
        <v>0</v>
      </c>
      <c r="F4">
        <v>0</v>
      </c>
    </row>
    <row r="5" spans="1:6" x14ac:dyDescent="0.25">
      <c r="A5">
        <v>9</v>
      </c>
      <c r="B5">
        <v>0.03</v>
      </c>
      <c r="C5">
        <v>0</v>
      </c>
      <c r="D5">
        <f t="shared" si="0"/>
        <v>0.97</v>
      </c>
      <c r="E5">
        <v>0</v>
      </c>
      <c r="F5">
        <v>0</v>
      </c>
    </row>
    <row r="6" spans="1:6" x14ac:dyDescent="0.25">
      <c r="A6">
        <v>10</v>
      </c>
      <c r="B6">
        <v>0.03</v>
      </c>
      <c r="C6">
        <v>0</v>
      </c>
      <c r="D6">
        <f t="shared" si="0"/>
        <v>0.97</v>
      </c>
      <c r="E6">
        <v>0</v>
      </c>
      <c r="F6">
        <v>0</v>
      </c>
    </row>
    <row r="7" spans="1:6" x14ac:dyDescent="0.25">
      <c r="A7">
        <v>11</v>
      </c>
      <c r="B7">
        <v>0.03</v>
      </c>
      <c r="C7">
        <v>0</v>
      </c>
      <c r="D7">
        <f t="shared" si="0"/>
        <v>0.97</v>
      </c>
      <c r="E7">
        <v>0</v>
      </c>
      <c r="F7">
        <v>0</v>
      </c>
    </row>
    <row r="8" spans="1:6" x14ac:dyDescent="0.25">
      <c r="A8">
        <v>12</v>
      </c>
      <c r="B8">
        <v>0.03</v>
      </c>
      <c r="C8">
        <v>0</v>
      </c>
      <c r="D8">
        <f t="shared" si="0"/>
        <v>0.97</v>
      </c>
      <c r="E8">
        <v>0</v>
      </c>
      <c r="F8">
        <v>0</v>
      </c>
    </row>
    <row r="9" spans="1:6" x14ac:dyDescent="0.25">
      <c r="A9">
        <v>13</v>
      </c>
      <c r="B9">
        <v>0.03</v>
      </c>
      <c r="C9">
        <v>0</v>
      </c>
      <c r="D9">
        <f t="shared" si="0"/>
        <v>0.97</v>
      </c>
      <c r="E9">
        <v>0</v>
      </c>
      <c r="F9">
        <v>0</v>
      </c>
    </row>
    <row r="10" spans="1:6" x14ac:dyDescent="0.25">
      <c r="A10">
        <v>14</v>
      </c>
      <c r="B10">
        <v>0.01</v>
      </c>
      <c r="C10">
        <v>0</v>
      </c>
      <c r="D10">
        <f t="shared" si="0"/>
        <v>0.99</v>
      </c>
      <c r="E10">
        <v>0</v>
      </c>
      <c r="F10">
        <v>0</v>
      </c>
    </row>
    <row r="11" spans="1:6" x14ac:dyDescent="0.25">
      <c r="A11">
        <v>15</v>
      </c>
      <c r="B11">
        <v>0.01</v>
      </c>
      <c r="C11">
        <v>0</v>
      </c>
      <c r="D11">
        <f t="shared" si="0"/>
        <v>0.99</v>
      </c>
      <c r="E11">
        <v>0</v>
      </c>
      <c r="F11">
        <v>0</v>
      </c>
    </row>
    <row r="12" spans="1:6" x14ac:dyDescent="0.25">
      <c r="A12">
        <v>16</v>
      </c>
      <c r="B12">
        <v>0.01</v>
      </c>
      <c r="C12">
        <v>0</v>
      </c>
      <c r="D12">
        <f t="shared" si="0"/>
        <v>0.99</v>
      </c>
      <c r="E12">
        <v>0</v>
      </c>
      <c r="F12">
        <v>0</v>
      </c>
    </row>
    <row r="13" spans="1:6" x14ac:dyDescent="0.25">
      <c r="A13">
        <v>17</v>
      </c>
      <c r="B13">
        <v>0.01</v>
      </c>
      <c r="C13">
        <v>0</v>
      </c>
      <c r="D13">
        <f t="shared" si="0"/>
        <v>0.99</v>
      </c>
      <c r="E13">
        <v>0</v>
      </c>
      <c r="F13">
        <v>0</v>
      </c>
    </row>
    <row r="14" spans="1:6" x14ac:dyDescent="0.25">
      <c r="A14">
        <v>18</v>
      </c>
      <c r="B14">
        <v>0.01</v>
      </c>
      <c r="C14">
        <v>0</v>
      </c>
      <c r="D14">
        <f t="shared" si="0"/>
        <v>0.99</v>
      </c>
      <c r="E14">
        <v>0</v>
      </c>
      <c r="F14">
        <v>0</v>
      </c>
    </row>
    <row r="15" spans="1:6" x14ac:dyDescent="0.25">
      <c r="A15">
        <v>19</v>
      </c>
      <c r="B15">
        <v>0.01</v>
      </c>
      <c r="C15">
        <v>0</v>
      </c>
      <c r="D15">
        <f t="shared" si="0"/>
        <v>0.99</v>
      </c>
      <c r="E15">
        <v>0</v>
      </c>
      <c r="F15">
        <v>0</v>
      </c>
    </row>
    <row r="16" spans="1:6" x14ac:dyDescent="0.25">
      <c r="A16">
        <v>20</v>
      </c>
      <c r="B16">
        <v>0.01</v>
      </c>
      <c r="C16">
        <v>0</v>
      </c>
      <c r="D16">
        <f t="shared" si="0"/>
        <v>0.99</v>
      </c>
      <c r="E16">
        <v>0</v>
      </c>
      <c r="F16">
        <v>0</v>
      </c>
    </row>
    <row r="17" spans="1:6" x14ac:dyDescent="0.25">
      <c r="A17">
        <v>21</v>
      </c>
      <c r="B17">
        <v>3.0000000000000001E-3</v>
      </c>
      <c r="C17">
        <v>0</v>
      </c>
      <c r="D17">
        <f t="shared" si="0"/>
        <v>0.997</v>
      </c>
      <c r="E17">
        <v>0</v>
      </c>
      <c r="F17">
        <v>0</v>
      </c>
    </row>
    <row r="18" spans="1:6" x14ac:dyDescent="0.25">
      <c r="A18">
        <v>22</v>
      </c>
      <c r="B18">
        <v>3.0000000000000001E-3</v>
      </c>
      <c r="C18">
        <v>0</v>
      </c>
      <c r="D18">
        <f t="shared" si="0"/>
        <v>0.997</v>
      </c>
      <c r="E18">
        <v>0</v>
      </c>
      <c r="F18">
        <v>0</v>
      </c>
    </row>
    <row r="19" spans="1:6" x14ac:dyDescent="0.25">
      <c r="A19">
        <v>23</v>
      </c>
      <c r="B19">
        <v>3.0000000000000001E-3</v>
      </c>
      <c r="C19">
        <v>0</v>
      </c>
      <c r="D19">
        <f t="shared" si="0"/>
        <v>0.997</v>
      </c>
      <c r="E19">
        <v>0</v>
      </c>
      <c r="F19">
        <v>0</v>
      </c>
    </row>
    <row r="20" spans="1:6" x14ac:dyDescent="0.25">
      <c r="A20">
        <v>24</v>
      </c>
      <c r="B20">
        <v>3.0000000000000001E-3</v>
      </c>
      <c r="C20">
        <v>0</v>
      </c>
      <c r="D20">
        <f t="shared" si="0"/>
        <v>0.997</v>
      </c>
      <c r="E20">
        <v>0</v>
      </c>
      <c r="F20">
        <v>0</v>
      </c>
    </row>
    <row r="21" spans="1:6" x14ac:dyDescent="0.25">
      <c r="A21">
        <v>25</v>
      </c>
      <c r="B21">
        <v>3.0000000000000001E-3</v>
      </c>
      <c r="C21">
        <v>0</v>
      </c>
      <c r="D21">
        <f t="shared" si="0"/>
        <v>0.997</v>
      </c>
      <c r="E21">
        <v>0</v>
      </c>
      <c r="F21">
        <v>0</v>
      </c>
    </row>
    <row r="22" spans="1:6" x14ac:dyDescent="0.25">
      <c r="A22">
        <v>26</v>
      </c>
      <c r="B22">
        <v>3.0000000000000001E-3</v>
      </c>
      <c r="C22">
        <v>0.01</v>
      </c>
      <c r="D22">
        <f t="shared" si="0"/>
        <v>0.98699999999999999</v>
      </c>
      <c r="E22">
        <v>2.9999999999999997E-4</v>
      </c>
      <c r="F22">
        <v>0.6</v>
      </c>
    </row>
    <row r="23" spans="1:6" x14ac:dyDescent="0.25">
      <c r="A23">
        <v>27</v>
      </c>
      <c r="B23">
        <v>3.0000000000000001E-3</v>
      </c>
      <c r="C23">
        <v>0.01</v>
      </c>
      <c r="D23">
        <f t="shared" si="0"/>
        <v>0.98699999999999999</v>
      </c>
      <c r="E23">
        <v>4.0000000000000002E-4</v>
      </c>
      <c r="F23">
        <v>0.6</v>
      </c>
    </row>
    <row r="24" spans="1:6" x14ac:dyDescent="0.25">
      <c r="A24">
        <v>28</v>
      </c>
      <c r="B24">
        <v>3.0000000000000001E-3</v>
      </c>
      <c r="C24">
        <v>1.4999999999999999E-2</v>
      </c>
      <c r="D24">
        <f t="shared" si="0"/>
        <v>0.98199999999999998</v>
      </c>
      <c r="E24">
        <v>5.0000000000000001E-4</v>
      </c>
      <c r="F24">
        <v>0.6</v>
      </c>
    </row>
    <row r="25" spans="1:6" x14ac:dyDescent="0.25">
      <c r="A25">
        <v>29</v>
      </c>
      <c r="B25">
        <v>3.0000000000000001E-3</v>
      </c>
      <c r="C25">
        <v>1.4999999999999999E-2</v>
      </c>
      <c r="D25">
        <f t="shared" si="0"/>
        <v>0.98199999999999998</v>
      </c>
      <c r="E25">
        <v>5.9999999999999995E-4</v>
      </c>
      <c r="F25">
        <v>0.6</v>
      </c>
    </row>
    <row r="26" spans="1:6" x14ac:dyDescent="0.25">
      <c r="A26">
        <v>30</v>
      </c>
      <c r="B26">
        <v>3.0000000000000001E-3</v>
      </c>
      <c r="C26">
        <v>0.02</v>
      </c>
      <c r="D26">
        <f t="shared" si="0"/>
        <v>0.97699999999999998</v>
      </c>
      <c r="E26">
        <v>6.9999999999999999E-4</v>
      </c>
      <c r="F26">
        <v>0.6</v>
      </c>
    </row>
    <row r="27" spans="1:6" x14ac:dyDescent="0.25">
      <c r="A27">
        <v>31</v>
      </c>
      <c r="B27">
        <v>3.0000000000000001E-3</v>
      </c>
      <c r="C27">
        <v>0.02</v>
      </c>
      <c r="D27">
        <f t="shared" si="0"/>
        <v>0.97699999999999998</v>
      </c>
      <c r="E27">
        <v>8.0000000000000004E-4</v>
      </c>
      <c r="F27">
        <v>0.6</v>
      </c>
    </row>
    <row r="28" spans="1:6" x14ac:dyDescent="0.25">
      <c r="A28">
        <v>32</v>
      </c>
      <c r="B28">
        <v>3.0000000000000001E-3</v>
      </c>
      <c r="C28">
        <v>2.5000000000000001E-2</v>
      </c>
      <c r="D28">
        <f t="shared" si="0"/>
        <v>0.97199999999999998</v>
      </c>
      <c r="E28">
        <v>8.9999999999999998E-4</v>
      </c>
      <c r="F28">
        <v>0.6</v>
      </c>
    </row>
    <row r="29" spans="1:6" x14ac:dyDescent="0.25">
      <c r="A29">
        <v>33</v>
      </c>
      <c r="B29">
        <v>3.0000000000000001E-3</v>
      </c>
      <c r="C29">
        <v>0.03</v>
      </c>
      <c r="D29">
        <f t="shared" si="0"/>
        <v>0.96699999999999997</v>
      </c>
      <c r="E29">
        <v>1E-3</v>
      </c>
      <c r="F29">
        <v>0.6</v>
      </c>
    </row>
    <row r="30" spans="1:6" x14ac:dyDescent="0.25">
      <c r="A30">
        <v>34</v>
      </c>
      <c r="B30">
        <v>3.0000000000000001E-3</v>
      </c>
      <c r="C30">
        <v>0.09</v>
      </c>
      <c r="D30">
        <f t="shared" si="0"/>
        <v>0.90700000000000003</v>
      </c>
      <c r="E30">
        <v>1.8E-3</v>
      </c>
      <c r="F30">
        <v>0.4</v>
      </c>
    </row>
    <row r="31" spans="1:6" x14ac:dyDescent="0.25">
      <c r="A31">
        <v>35</v>
      </c>
      <c r="B31">
        <v>3.0000000000000001E-3</v>
      </c>
      <c r="C31">
        <v>0.09</v>
      </c>
      <c r="D31">
        <f t="shared" si="0"/>
        <v>0.90700000000000003</v>
      </c>
      <c r="E31">
        <v>2E-3</v>
      </c>
      <c r="F31">
        <v>0.4</v>
      </c>
    </row>
    <row r="32" spans="1:6" x14ac:dyDescent="0.25">
      <c r="A32">
        <v>36</v>
      </c>
      <c r="B32">
        <v>3.0000000000000001E-3</v>
      </c>
      <c r="C32">
        <v>0.09</v>
      </c>
      <c r="D32">
        <f t="shared" si="0"/>
        <v>0.90700000000000003</v>
      </c>
      <c r="E32">
        <v>4.0000000000000001E-3</v>
      </c>
      <c r="F32">
        <v>0.4</v>
      </c>
    </row>
    <row r="33" spans="1:6" x14ac:dyDescent="0.25">
      <c r="A33">
        <v>37</v>
      </c>
      <c r="B33">
        <f>2.1/10000</f>
        <v>2.1000000000000001E-4</v>
      </c>
      <c r="C33">
        <v>0.3</v>
      </c>
      <c r="D33">
        <f t="shared" si="0"/>
        <v>0.69978999999999991</v>
      </c>
      <c r="E33">
        <v>5.0000000000000001E-3</v>
      </c>
      <c r="F33">
        <v>0.21</v>
      </c>
    </row>
    <row r="34" spans="1:6" x14ac:dyDescent="0.25">
      <c r="A34">
        <v>38</v>
      </c>
      <c r="B34">
        <v>2.7E-4</v>
      </c>
      <c r="C34">
        <v>0.35</v>
      </c>
      <c r="D34">
        <f t="shared" si="0"/>
        <v>0.64973000000000003</v>
      </c>
      <c r="E34">
        <v>7.0000000000000001E-3</v>
      </c>
      <c r="F34">
        <v>0.21</v>
      </c>
    </row>
    <row r="35" spans="1:6" x14ac:dyDescent="0.25">
      <c r="A35">
        <v>39</v>
      </c>
      <c r="B35">
        <v>3.5E-4</v>
      </c>
      <c r="C35">
        <v>0.7</v>
      </c>
      <c r="D35">
        <f t="shared" si="0"/>
        <v>0.29965000000000008</v>
      </c>
      <c r="E35">
        <v>8.0000000000000002E-3</v>
      </c>
      <c r="F35">
        <v>0.18</v>
      </c>
    </row>
    <row r="36" spans="1:6" x14ac:dyDescent="0.25">
      <c r="A36">
        <v>40</v>
      </c>
      <c r="B36">
        <v>4.2000000000000002E-4</v>
      </c>
      <c r="C36">
        <v>0.7</v>
      </c>
      <c r="D36">
        <f t="shared" si="0"/>
        <v>0.29958000000000007</v>
      </c>
      <c r="E36">
        <v>8.9999999999999998E-4</v>
      </c>
      <c r="F36">
        <v>0.18</v>
      </c>
    </row>
    <row r="37" spans="1:6" x14ac:dyDescent="0.25">
      <c r="A37">
        <v>41</v>
      </c>
      <c r="B37">
        <v>6.0999999999999997E-4</v>
      </c>
      <c r="C37">
        <v>0.7</v>
      </c>
      <c r="D37">
        <f t="shared" si="0"/>
        <v>0.29939000000000004</v>
      </c>
      <c r="E37">
        <v>1.0999999999999999E-2</v>
      </c>
      <c r="F37">
        <v>0.22</v>
      </c>
    </row>
    <row r="38" spans="1:6" x14ac:dyDescent="0.25">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workbookViewId="0">
      <selection activeCell="L10" sqref="L10"/>
    </sheetView>
  </sheetViews>
  <sheetFormatPr defaultColWidth="11" defaultRowHeight="15.75" x14ac:dyDescent="0.25"/>
  <cols>
    <col min="3" max="4" width="13.625" bestFit="1" customWidth="1"/>
    <col min="5" max="5" width="14.875" customWidth="1"/>
    <col min="7" max="8" width="13.625" bestFit="1" customWidth="1"/>
    <col min="9" max="9" width="18.875" bestFit="1" customWidth="1"/>
  </cols>
  <sheetData>
    <row r="1" spans="1:12" ht="47.25" x14ac:dyDescent="0.25">
      <c r="A1" s="1" t="s">
        <v>12</v>
      </c>
      <c r="B1" s="9" t="s">
        <v>6</v>
      </c>
      <c r="C1" s="9"/>
      <c r="D1" s="9"/>
      <c r="E1" s="3" t="s">
        <v>13</v>
      </c>
      <c r="F1" s="10" t="s">
        <v>14</v>
      </c>
      <c r="G1" s="10"/>
      <c r="H1" s="10"/>
      <c r="I1" s="4" t="s">
        <v>16</v>
      </c>
      <c r="K1" t="s">
        <v>19</v>
      </c>
    </row>
    <row r="2" spans="1:12" x14ac:dyDescent="0.25">
      <c r="A2" s="9" t="s">
        <v>8</v>
      </c>
      <c r="B2" s="9" t="s">
        <v>9</v>
      </c>
      <c r="C2" s="1" t="s">
        <v>10</v>
      </c>
      <c r="D2" s="1" t="s">
        <v>11</v>
      </c>
      <c r="E2" s="1"/>
      <c r="F2" s="1" t="s">
        <v>9</v>
      </c>
      <c r="G2" s="1" t="s">
        <v>15</v>
      </c>
      <c r="H2" s="1" t="s">
        <v>11</v>
      </c>
      <c r="I2" s="1" t="s">
        <v>17</v>
      </c>
      <c r="J2" s="1" t="s">
        <v>18</v>
      </c>
      <c r="K2" s="1" t="s">
        <v>20</v>
      </c>
      <c r="L2" s="1" t="s">
        <v>21</v>
      </c>
    </row>
    <row r="3" spans="1:12" x14ac:dyDescent="0.25">
      <c r="A3" s="9"/>
      <c r="B3" s="9"/>
      <c r="C3" s="1" t="s">
        <v>7</v>
      </c>
      <c r="D3" s="1" t="s">
        <v>7</v>
      </c>
      <c r="F3" s="1"/>
      <c r="G3" s="1" t="s">
        <v>7</v>
      </c>
      <c r="H3" s="1" t="s">
        <v>7</v>
      </c>
    </row>
    <row r="4" spans="1:12" x14ac:dyDescent="0.25">
      <c r="A4" s="2">
        <v>23</v>
      </c>
      <c r="B4" s="2"/>
      <c r="C4" s="2"/>
      <c r="D4" s="2"/>
      <c r="E4" s="2">
        <v>362</v>
      </c>
      <c r="F4" s="2">
        <v>0</v>
      </c>
      <c r="G4" s="2">
        <v>0</v>
      </c>
      <c r="H4" s="2">
        <v>0</v>
      </c>
    </row>
    <row r="5" spans="1:12" x14ac:dyDescent="0.25">
      <c r="A5" s="2">
        <v>24</v>
      </c>
      <c r="B5" s="2">
        <v>554333</v>
      </c>
      <c r="C5" s="2">
        <v>362</v>
      </c>
      <c r="D5" s="2">
        <v>553971</v>
      </c>
      <c r="E5" s="2">
        <v>158</v>
      </c>
      <c r="F5" s="2">
        <v>135</v>
      </c>
      <c r="G5" s="2">
        <v>5</v>
      </c>
      <c r="H5" s="2">
        <v>130</v>
      </c>
      <c r="I5">
        <f>G5/C5</f>
        <v>1.3812154696132596E-2</v>
      </c>
      <c r="J5">
        <f>ROUND(I5,3)</f>
        <v>1.4E-2</v>
      </c>
    </row>
    <row r="6" spans="1:12" x14ac:dyDescent="0.25">
      <c r="A6" s="2">
        <v>25</v>
      </c>
      <c r="B6" s="2">
        <v>553976</v>
      </c>
      <c r="C6" s="2">
        <v>494</v>
      </c>
      <c r="D6" s="2">
        <v>553482</v>
      </c>
      <c r="E6" s="2">
        <v>192</v>
      </c>
      <c r="F6" s="2">
        <v>78</v>
      </c>
      <c r="G6" s="2">
        <v>6</v>
      </c>
      <c r="H6" s="2">
        <v>72</v>
      </c>
      <c r="I6">
        <f t="shared" ref="I6:I23" si="0">G6/C6</f>
        <v>1.2145748987854251E-2</v>
      </c>
      <c r="J6">
        <f t="shared" ref="J6:J23" si="1">ROUND(I6,3)</f>
        <v>1.2E-2</v>
      </c>
    </row>
    <row r="7" spans="1:12" x14ac:dyDescent="0.25">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5">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5">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5">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5">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5">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5">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5">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5">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5">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5">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5">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5">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5">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5">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5">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5">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cdlatour</cp:lastModifiedBy>
  <dcterms:created xsi:type="dcterms:W3CDTF">2023-10-20T20:22:45Z</dcterms:created>
  <dcterms:modified xsi:type="dcterms:W3CDTF">2025-02-11T15:29:54Z</dcterms:modified>
</cp:coreProperties>
</file>