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93CC7A67-A227-8A41-9B3A-4712421F1C95}" xr6:coauthVersionLast="47" xr6:coauthVersionMax="47" xr10:uidLastSave="{00000000-0000-0000-0000-000000000000}"/>
  <bookViews>
    <workbookView xWindow="0" yWindow="500" windowWidth="28800" windowHeight="1618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C10" i="2"/>
  <c r="E10" i="2" s="1"/>
  <c r="C11" i="2"/>
  <c r="E11" i="2" s="1"/>
  <c r="C12" i="2"/>
  <c r="E12" i="2" s="1"/>
  <c r="C20" i="2"/>
  <c r="E20" i="2" s="1"/>
  <c r="C28" i="2"/>
  <c r="C36" i="2"/>
  <c r="D12" i="3"/>
  <c r="D40" i="2"/>
  <c r="D41" i="2"/>
  <c r="D39" i="2"/>
  <c r="D27" i="2"/>
  <c r="D28" i="2"/>
  <c r="D29" i="2"/>
  <c r="D30" i="2"/>
  <c r="D31" i="2"/>
  <c r="D32" i="2"/>
  <c r="D33" i="2"/>
  <c r="D34" i="2"/>
  <c r="D35" i="2"/>
  <c r="D36" i="2"/>
  <c r="D37" i="2"/>
  <c r="D38" i="2"/>
  <c r="D26" i="2"/>
  <c r="C4" i="5"/>
  <c r="H2" i="3"/>
  <c r="F2" i="3"/>
  <c r="D11" i="3"/>
  <c r="D5" i="3"/>
  <c r="D3" i="3"/>
  <c r="F4" i="3"/>
  <c r="F5" i="3"/>
  <c r="F6" i="3"/>
  <c r="F7" i="3"/>
  <c r="F8" i="3"/>
  <c r="F9" i="3"/>
  <c r="F10" i="3"/>
  <c r="F11" i="3"/>
  <c r="F12" i="3"/>
  <c r="F13" i="3"/>
  <c r="F14" i="3"/>
  <c r="F15" i="3"/>
  <c r="F16" i="3"/>
  <c r="F17" i="3"/>
  <c r="F18" i="3"/>
  <c r="F3" i="3"/>
  <c r="E5" i="2"/>
  <c r="E4" i="2"/>
  <c r="E3" i="2"/>
  <c r="E2" i="2"/>
  <c r="C7" i="2"/>
  <c r="E7" i="2" s="1"/>
  <c r="C8" i="2"/>
  <c r="E8" i="2" s="1"/>
  <c r="C9" i="2"/>
  <c r="E9" i="2" s="1"/>
  <c r="C13" i="2"/>
  <c r="E13" i="2" s="1"/>
  <c r="C14" i="2"/>
  <c r="E14" i="2" s="1"/>
  <c r="C15" i="2"/>
  <c r="C16" i="2"/>
  <c r="E16" i="2" s="1"/>
  <c r="C17" i="2"/>
  <c r="E17" i="2" s="1"/>
  <c r="C18" i="2"/>
  <c r="E18" i="2" s="1"/>
  <c r="C19" i="2"/>
  <c r="E19" i="2" s="1"/>
  <c r="C21" i="2"/>
  <c r="E21" i="2" s="1"/>
  <c r="C22" i="2"/>
  <c r="E22" i="2" s="1"/>
  <c r="C23" i="2"/>
  <c r="E23" i="2" s="1"/>
  <c r="C24" i="2"/>
  <c r="C25" i="2"/>
  <c r="E25" i="2" s="1"/>
  <c r="C26" i="2"/>
  <c r="C27" i="2"/>
  <c r="C29" i="2"/>
  <c r="C30" i="2"/>
  <c r="C31" i="2"/>
  <c r="C32" i="2"/>
  <c r="C33" i="2"/>
  <c r="C34" i="2"/>
  <c r="C35" i="2"/>
  <c r="C38" i="2"/>
  <c r="C39" i="2"/>
  <c r="C40" i="2"/>
  <c r="C41" i="2"/>
  <c r="C42" i="2"/>
  <c r="D42" i="2" s="1"/>
  <c r="C6" i="2"/>
  <c r="E6" i="2" s="1"/>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C37" i="2"/>
  <c r="E37" i="2" s="1"/>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tc={136807CB-0C11-AF4B-B455-BA7E6BADFC55}</author>
    <author>tc={A72EBEFA-8135-284E-ADA0-30EDB9DF31E0}</author>
    <author>tc={E0F99EF9-03C3-8340-B100-DF68AE4D4DF8}</author>
    <author>tc={BA1965E4-CB1E-A446-858D-2C189AC85BC3}</author>
    <author>tc={B884D584-EC30-294D-8EAD-B0E58A3378E6}</author>
    <author>tc={AAEBD684-F7D6-6E4D-896A-3757334CE7FF}</author>
    <author>tc={73131F6C-4FDD-8242-81D0-C94D07ECA3E3}</author>
    <author>tc={F0934731-78BA-194A-B9CD-EC5F1F6C9CE0}</author>
  </authors>
  <commentList>
    <comment ref="B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B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t>
      </text>
    </comment>
    <comment ref="B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t>
      </text>
    </comment>
    <comment ref="E4" authorId="3" shapeId="0" xr:uid="{136807CB-0C11-AF4B-B455-BA7E6BADFC55}">
      <text>
        <t>[Threaded comment]
Your version of Excel allows you to read this threaded comment; however, any edits to it will get removed if the file is opened in a newer version of Excel. Learn more: https://go.microsoft.com/fwlink/?linkid=870924
Comment:
    Previously 0 because got confused on gw from conception and from LMP
Reply:
    Increasing slightly so that we can increase the number of participants in the sample for now. Previously 0.1.</t>
      </text>
    </comment>
    <comment ref="E5" authorId="4" shapeId="0" xr:uid="{A72EBEFA-8135-284E-ADA0-30EDB9DF31E0}">
      <text>
        <t>[Threaded comment]
Your version of Excel allows you to read this threaded comment; however, any edits to it will get removed if the file is opened in a newer version of Excel. Learn more: https://go.microsoft.com/fwlink/?linkid=870924
Comment:
    Previously 0 because got confused on gw from conception and from LMP
Reply:
    Increased slightly to increase # of participants. From 0.2 to 0.3</t>
      </text>
    </comment>
    <comment ref="E20" authorId="5" shapeId="0" xr:uid="{E0F99EF9-03C3-8340-B100-DF68AE4D4DF8}">
      <text>
        <t xml:space="preserve">[Threaded comment]
Your version of Excel allows you to read this threaded comment; however, any edits to it will get removed if the file is opened in a newer version of Excel. Learn more: https://go.microsoft.com/fwlink/?linkid=870924
Comment:
    Previously 0.5. However, increased it to 1 because this is 20 gw from LMP. </t>
      </text>
    </comment>
    <comment ref="B21" authorId="6"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E21" authorId="7" shapeId="0" xr:uid="{B884D584-EC30-294D-8EAD-B0E58A3378E6}">
      <text>
        <t>[Threaded comment]
Your version of Excel allows you to read this threaded comment; however, any edits to it will get removed if the file is opened in a newer version of Excel. Learn more: https://go.microsoft.com/fwlink/?linkid=870924
Comment:
    Previously 0.5. See above</t>
      </text>
    </comment>
    <comment ref="E22" authorId="8" shapeId="0" xr:uid="{AAEBD684-F7D6-6E4D-896A-3757334CE7FF}">
      <text>
        <t>[Threaded comment]
Your version of Excel allows you to read this threaded comment; however, any edits to it will get removed if the file is opened in a newer version of Excel. Learn more: https://go.microsoft.com/fwlink/?linkid=870924
Comment:
    Previously 1. See above comment.</t>
      </text>
    </comment>
    <comment ref="C26" authorId="9"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B37" authorId="10"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tc={2761945B-CCCA-C740-B794-13037E1324C6}</author>
    <author>tc={642DC8BF-9352-A841-B7D5-D2353D7406FD}</author>
    <author>tc={6E365861-8AD7-9741-8A7F-D39E04493C98}</author>
    <author>tc={34791295-B5FE-8945-B66F-FD8231C95036}</author>
    <author>tc={4C6D7E70-155D-F143-8348-12998FB8F68A}</author>
    <author>tc={0750D8B8-3F43-0249-A235-DC6D645DAACD}</author>
    <author>tc={2685FFE7-F524-DD45-9B6C-36B63629A0C0}</author>
  </authors>
  <commentList>
    <comment ref="C1" authorId="0" shapeId="0" xr:uid="{2761945B-CCCA-C740-B794-13037E1324C6}">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Decreased risk of fetal death at each gestational week (0.8*). However, didn’t change the probabilities of live birth.</t>
      </text>
    </comment>
    <comment ref="A2" authorId="1" shapeId="0" xr:uid="{642DC8BF-9352-A841-B7D5-D2353D7406FD}">
      <text>
        <t>[Threaded comment]
Your version of Excel allows you to read this threaded comment; however, any edits to it will get removed if the file is opened in a newer version of Excel. Learn more: https://go.microsoft.com/fwlink/?linkid=870924
Comment:
    Values for gw 0-4 are the same because people wouldn’t actually be treated at this point, even if they entered the trial. This will be dealt with on the coding side.</t>
      </text>
    </comment>
    <comment ref="C2" authorId="2" shapeId="0" xr:uid="{6E365861-8AD7-9741-8A7F-D39E04493C98}">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t>
      </text>
    </comment>
    <comment ref="C4" authorId="3" shapeId="0" xr:uid="{34791295-B5FE-8945-B66F-FD8231C95036}">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t>
      </text>
    </comment>
    <comment ref="C21" authorId="4" shapeId="0" xr:uid="{4C6D7E70-155D-F143-8348-12998FB8F68A}">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5" shapeId="0" xr:uid="{0750D8B8-3F43-0249-A235-DC6D645DAAC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Going to have it decrease the risk of preterm birth</t>
      </text>
    </comment>
    <comment ref="C37" authorId="6" shapeId="0" xr:uid="{2685FFE7-F524-DD45-9B6C-36B63629A0C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 ref="G1" authorId="2"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tc={BF5B5001-B1EA-1F47-AB8D-821418E22C5D}</author>
  </authors>
  <commentList>
    <comment ref="A1" authorId="0" shapeId="0" xr:uid="{BF5B5001-B1EA-1F47-AB8D-821418E22C5D}">
      <text>
        <t>[Threaded comment]
Your version of Excel allows you to read this threaded comment; however, any edits to it will get removed if the file is opened in a newer version of Excel. Learn more: https://go.microsoft.com/fwlink/?linkid=870924
Comment:
    Maybe treatment shouldn’t have an effect on SGA?
Reply:
    I think the counter-argument for a treatment effect was that the results weren’t really interesting to discuss without a treatment effect.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<sst xmlns="http://schemas.openxmlformats.org/spreadsheetml/2006/main" count="50" uniqueCount="36">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</sst>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10-20T20:28:15.91" personId="{51D2B8DB-A2F5-4646-800E-4DB3664DB2F8}" id="{35C57926-D2D1-1E4D-B53B-E5E2E4FD75E7}">
    <text>https://www.medicalnewstoday.com/articles/322634#miscarriage-rates-by-week</text>
  </threadedComment>
  <threadedComment ref="B2" dT="2023-11-27T01:39:00.90" personId="{51D2B8DB-A2F5-4646-800E-4DB3664DB2F8}" id="{9A5BA4F2-D71D-6E40-92FE-646A717AC649}">
    <text>Originally had this as 0.5, but it was really high and lots of people not included in trial. Brought this down to 0.2. Same with gw 1</text>
  </threadedComment>
  <threadedComment ref="B4" dT="2023-11-27T01:41:40.99" personId="{51D2B8DB-A2F5-4646-800E-4DB3664DB2F8}" id="{AA203F26-57EB-FD4D-96A8-1E3EC58078F0}">
    <text>Lowered this slightly from 0.2 to 0.1 to improve sample size.</text>
  </threadedComment>
  <threadedComment ref="E4" dT="2023-12-15T18:58:17.41" personId="{51D2B8DB-A2F5-4646-800E-4DB3664DB2F8}" id="{136807CB-0C11-AF4B-B455-BA7E6BADFC55}">
    <text>Previously 0 because got confused on gw from conception and from LMP</text>
  </threadedComment>
  <threadedComment ref="E4" dT="2024-01-02T16:11:10.95" personId="{51D2B8DB-A2F5-4646-800E-4DB3664DB2F8}" id="{3D49A58A-FD00-2148-8526-B40661E9E107}" parentId="{136807CB-0C11-AF4B-B455-BA7E6BADFC55}">
    <text>Increasing slightly so that we can increase the number of participants in the sample for now. Previously 0.1.</text>
  </threadedComment>
  <threadedComment ref="E5" dT="2023-12-15T18:58:17.41" personId="{51D2B8DB-A2F5-4646-800E-4DB3664DB2F8}" id="{A72EBEFA-8135-284E-ADA0-30EDB9DF31E0}">
    <text>Previously 0 because got confused on gw from conception and from LMP</text>
  </threadedComment>
  <threadedComment ref="E5" dT="2024-01-02T16:11:31.32" personId="{51D2B8DB-A2F5-4646-800E-4DB3664DB2F8}" id="{ACF83317-8955-5743-AA16-ADD357B2BB13}" parentId="{A72EBEFA-8135-284E-ADA0-30EDB9DF31E0}">
    <text>Increased slightly to increase # of participants. From 0.2 to 0.3</text>
  </threadedComment>
  <threadedComment ref="E20" dT="2023-12-15T18:59:01.95" personId="{51D2B8DB-A2F5-4646-800E-4DB3664DB2F8}" id="{E0F99EF9-03C3-8340-B100-DF68AE4D4DF8}">
    <text xml:space="preserve">Previously 0.5. However, increased it to 1 because this is 20 gw from LMP. </text>
  </threadedComment>
  <threadedComment ref="B21" dT="2023-10-20T20:32:56.90" personId="{51D2B8DB-A2F5-4646-800E-4DB3664DB2F8}" id="{BA1965E4-CB1E-A446-858D-2C189AC85BC3}">
    <text>All the 0.003s — https://stacks.cdc.gov/view/cdc/61387</text>
  </threadedComment>
  <threadedComment ref="E21" dT="2023-12-15T18:59:16.45" personId="{51D2B8DB-A2F5-4646-800E-4DB3664DB2F8}" id="{B884D584-EC30-294D-8EAD-B0E58A3378E6}">
    <text>Previously 0.5. See above</text>
  </threadedComment>
  <threadedComment ref="E22" dT="2023-12-15T18:59:30.81" personId="{51D2B8DB-A2F5-4646-800E-4DB3664DB2F8}" id="{AAEBD684-F7D6-6E4D-896A-3757334CE7FF}">
    <text>Previously 1. See above comment.</text>
  </threadedComment>
  <threadedComment ref="C26" dT="2023-10-20T20:36:59.95" personId="{51D2B8DB-A2F5-4646-800E-4DB3664DB2F8}" id="{73131F6C-4FDD-8242-81D0-C94D07ECA3E3}">
    <text>https://www.ncbi.nlm.nih.gov/pmc/articles/PMC9847908/#:~:text=There%20was%20a%20peak%20of,%25)%20occurring%20at%2039%20weeks.</text>
  </threadedComment>
  <threadedComment ref="B37" dT="2023-10-20T20:29:33.53" personId="{51D2B8DB-A2F5-4646-800E-4DB3664DB2F8}" id="{F0934731-78BA-194A-B9CD-EC5F1F6C9CE0}">
    <text>https://www.ncbi.nlm.nih.gov/pmc/articles/PMC3719843/#:~:text=The%20risk%20of%20stillbirth%20at,at%2042%20weeks%20of%20gestation.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0-20T20:28:15.91" personId="{51D2B8DB-A2F5-4646-800E-4DB3664DB2F8}" id="{2761945B-CCCA-C740-B794-13037E1324C6}">
    <text>https://www.medicalnewstoday.com/articles/322634#miscarriage-rates-by-week</text>
  </threadedComment>
  <threadedComment ref="C1" dT="2023-10-27T16:14:10.42" personId="{51D2B8DB-A2F5-4646-800E-4DB3664DB2F8}" id="{B5EC156C-05C8-9940-B248-B21CC12432F7}" parentId="{2761945B-CCCA-C740-B794-13037E1324C6}">
    <text>Decreased risk of fetal death at each gestational week (0.8*). However, didn’t change the probabilities of live birth.</text>
  </threadedComment>
  <threadedComment ref="A2" dT="2023-11-25T18:21:45.43" personId="{51D2B8DB-A2F5-4646-800E-4DB3664DB2F8}" id="{642DC8BF-9352-A841-B7D5-D2353D7406FD}">
    <text>Values for gw 0-4 are the same because people wouldn’t actually be treated at this point, even if they entered the trial. This will be dealt with on the coding side.</text>
  </threadedComment>
  <threadedComment ref="C2" dT="2023-11-27T01:39:00.90" personId="{51D2B8DB-A2F5-4646-800E-4DB3664DB2F8}" id="{6E365861-8AD7-9741-8A7F-D39E04493C98}">
    <text>Originally had this as 0.5, but it was really high and lots of people not included in trial. Brought this down to 0.2. Same with gw 1</text>
  </threadedComment>
  <threadedComment ref="C4" dT="2023-11-27T01:41:40.99" personId="{51D2B8DB-A2F5-4646-800E-4DB3664DB2F8}" id="{34791295-B5FE-8945-B66F-FD8231C95036}">
    <text>Lowered this slightly from 0.2 to 0.1 to improve sample size.</text>
  </threadedComment>
  <threadedComment ref="C21" dT="2023-10-20T20:32:56.90" personId="{51D2B8DB-A2F5-4646-800E-4DB3664DB2F8}" id="{4C6D7E70-155D-F143-8348-12998FB8F68A}">
    <text>All the 0.003s — https://stacks.cdc.gov/view/cdc/61387</text>
  </threadedComment>
  <threadedComment ref="D26" dT="2023-10-20T20:36:59.95" personId="{51D2B8DB-A2F5-4646-800E-4DB3664DB2F8}" id="{0750D8B8-3F43-0249-A235-DC6D645DAACD}">
    <text>https://www.ncbi.nlm.nih.gov/pmc/articles/PMC9847908/#:~:text=There%20was%20a%20peak%20of,%25)%20occurring%20at%2039%20weeks.</text>
  </threadedComment>
  <threadedComment ref="D26" dT="2023-12-15T03:39:36.56" personId="{51D2B8DB-A2F5-4646-800E-4DB3664DB2F8}" id="{D51B01E8-6637-E44B-A544-4E4553ED1B10}" parentId="{0750D8B8-3F43-0249-A235-DC6D645DAACD}">
    <text>Going to have it decrease the risk of preterm birth</text>
  </threadedComment>
  <threadedComment ref="C37" dT="2023-10-20T20:29:33.53" personId="{51D2B8DB-A2F5-4646-800E-4DB3664DB2F8}" id="{2685FFE7-F524-DD45-9B6C-36B63629A0C0}">
    <text>https://www.ncbi.nlm.nih.gov/pmc/articles/PMC3719843/#:~:text=The%20risk%20of%20stillbirth%20at,at%2042%20weeks%20of%20gestation.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https://www.sciencedirect.com/science/article/pii/S0002937813008594?via%3Dihub#fig1</text>
  </threadedComment>
  <threadedComment ref="C1" dT="2023-11-27T01:54:37.91" personId="{51D2B8DB-A2F5-4646-800E-4DB3664DB2F8}" id="{4842E7A7-EBD7-CE4B-AB5E-5EFBBB07D91E}">
    <text>Increased the risk of preeclampsia for the simulation</text>
  </threadedComment>
  <threadedComment ref="C1" dT="2023-11-27T01:59:11.30" personId="{51D2B8DB-A2F5-4646-800E-4DB3664DB2F8}" id="{87DE33D1-1F43-EB47-9370-EDEB086C1788}" parentId="{4842E7A7-EBD7-CE4B-AB5E-5EFBBB07D91E}">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11-27T02:03:33.50" personId="{51D2B8DB-A2F5-4646-800E-4DB3664DB2F8}" id="{BF5B5001-B1EA-1F47-AB8D-821418E22C5D}">
    <text>Maybe treatment shouldn’t have an effect on SGA?</text>
  </threadedComment>
  <threadedComment ref="A1" dT="2023-11-27T02:28:42.57" personId="{51D2B8DB-A2F5-4646-800E-4DB3664DB2F8}" id="{21A0BB0A-4B0F-E74C-8D6A-B40C2502836C}" parentId="{BF5B5001-B1EA-1F47-AB8D-821418E22C5D}">
    <text>I think the counter-argument for a treatment effect was that the results weren’t really interesting to discuss without a treatment effect.</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0.4</v>
      </c>
    </row>
    <row r="5" spans="1:5" x14ac:dyDescent="0.2">
      <c r="A5">
        <v>3</v>
      </c>
      <c r="B5">
        <v>0.1</v>
      </c>
      <c r="C5">
        <v>0</v>
      </c>
      <c r="D5">
        <f>1-C5-B5</f>
        <v>0.9</v>
      </c>
      <c r="E5">
        <v>0.4</v>
      </c>
    </row>
    <row r="6" spans="1:5" x14ac:dyDescent="0.2">
      <c r="A6">
        <v>4</v>
      </c>
      <c r="B6">
        <v>0.05</v>
      </c>
      <c r="C6">
        <v>0</v>
      </c>
      <c r="D6">
        <f>1-C6-B6</f>
        <v>0.95</v>
      </c>
      <c r="E6">
        <v>0.4</v>
      </c>
    </row>
    <row r="7" spans="1:5" x14ac:dyDescent="0.2">
      <c r="A7">
        <v>5</v>
      </c>
      <c r="B7">
        <v>0.05</v>
      </c>
      <c r="C7">
        <v>0</v>
      </c>
      <c r="D7">
        <f t="shared" ref="D7:D41" si="0">1-B7-C7</f>
        <v>0.95</v>
      </c>
      <c r="E7">
        <v>0.4</v>
      </c>
    </row>
    <row r="8" spans="1:5" x14ac:dyDescent="0.2">
      <c r="A8">
        <v>6</v>
      </c>
      <c r="B8">
        <v>0.03</v>
      </c>
      <c r="C8">
        <v>0</v>
      </c>
      <c r="D8">
        <f t="shared" si="0"/>
        <v>0.97</v>
      </c>
      <c r="E8">
        <v>0.5</v>
      </c>
    </row>
    <row r="9" spans="1:5" x14ac:dyDescent="0.2">
      <c r="A9">
        <v>7</v>
      </c>
      <c r="B9">
        <v>0.03</v>
      </c>
      <c r="C9">
        <v>0</v>
      </c>
      <c r="D9">
        <f t="shared" si="0"/>
        <v>0.97</v>
      </c>
      <c r="E9">
        <v>0.5</v>
      </c>
    </row>
    <row r="10" spans="1:5" x14ac:dyDescent="0.2">
      <c r="A10">
        <v>8</v>
      </c>
      <c r="B10">
        <v>0.03</v>
      </c>
      <c r="C10">
        <v>0</v>
      </c>
      <c r="D10">
        <f t="shared" si="0"/>
        <v>0.97</v>
      </c>
      <c r="E10">
        <v>0.5</v>
      </c>
    </row>
    <row r="11" spans="1:5" x14ac:dyDescent="0.2">
      <c r="A11">
        <v>9</v>
      </c>
      <c r="B11">
        <v>0.03</v>
      </c>
      <c r="C11">
        <v>0</v>
      </c>
      <c r="D11">
        <f t="shared" si="0"/>
        <v>0.97</v>
      </c>
      <c r="E11">
        <v>0.5</v>
      </c>
    </row>
    <row r="12" spans="1:5" x14ac:dyDescent="0.2">
      <c r="A12">
        <v>10</v>
      </c>
      <c r="B12">
        <v>0.03</v>
      </c>
      <c r="C12">
        <v>0</v>
      </c>
      <c r="D12">
        <f t="shared" si="0"/>
        <v>0.97</v>
      </c>
      <c r="E12">
        <v>0.5</v>
      </c>
    </row>
    <row r="13" spans="1:5" x14ac:dyDescent="0.2">
      <c r="A13">
        <v>11</v>
      </c>
      <c r="B13">
        <v>0.03</v>
      </c>
      <c r="C13">
        <v>0</v>
      </c>
      <c r="D13">
        <f t="shared" si="0"/>
        <v>0.97</v>
      </c>
      <c r="E13">
        <v>0.5</v>
      </c>
    </row>
    <row r="14" spans="1:5" x14ac:dyDescent="0.2">
      <c r="A14">
        <v>12</v>
      </c>
      <c r="B14">
        <v>0.01</v>
      </c>
      <c r="C14">
        <v>0</v>
      </c>
      <c r="D14">
        <f t="shared" si="0"/>
        <v>0.99</v>
      </c>
      <c r="E14">
        <v>0.5</v>
      </c>
    </row>
    <row r="15" spans="1:5" x14ac:dyDescent="0.2">
      <c r="A15">
        <v>13</v>
      </c>
      <c r="B15">
        <v>0.01</v>
      </c>
      <c r="C15">
        <v>0</v>
      </c>
      <c r="D15">
        <f t="shared" si="0"/>
        <v>0.99</v>
      </c>
      <c r="E15">
        <v>0.5</v>
      </c>
    </row>
    <row r="16" spans="1:5" x14ac:dyDescent="0.2">
      <c r="A16">
        <v>14</v>
      </c>
      <c r="B16">
        <v>0.01</v>
      </c>
      <c r="C16">
        <v>0</v>
      </c>
      <c r="D16">
        <f t="shared" si="0"/>
        <v>0.99</v>
      </c>
      <c r="E16">
        <v>0.5</v>
      </c>
    </row>
    <row r="17" spans="1:5" x14ac:dyDescent="0.2">
      <c r="A17">
        <v>15</v>
      </c>
      <c r="B17">
        <v>0.01</v>
      </c>
      <c r="C17">
        <v>0</v>
      </c>
      <c r="D17">
        <f t="shared" si="0"/>
        <v>0.99</v>
      </c>
      <c r="E17">
        <v>0.5</v>
      </c>
    </row>
    <row r="18" spans="1:5" x14ac:dyDescent="0.2">
      <c r="A18">
        <v>16</v>
      </c>
      <c r="B18">
        <v>0.01</v>
      </c>
      <c r="C18">
        <v>0</v>
      </c>
      <c r="D18">
        <f t="shared" si="0"/>
        <v>0.99</v>
      </c>
      <c r="E18">
        <v>0.5</v>
      </c>
    </row>
    <row r="19" spans="1:5" x14ac:dyDescent="0.2">
      <c r="A19">
        <v>17</v>
      </c>
      <c r="B19">
        <v>0.01</v>
      </c>
      <c r="C19">
        <v>0</v>
      </c>
      <c r="D19">
        <f t="shared" si="0"/>
        <v>0.99</v>
      </c>
      <c r="E19">
        <v>0.5</v>
      </c>
    </row>
    <row r="20" spans="1:5" x14ac:dyDescent="0.2">
      <c r="A20">
        <v>18</v>
      </c>
      <c r="B20">
        <v>0.01</v>
      </c>
      <c r="C20">
        <v>0</v>
      </c>
      <c r="D20">
        <f t="shared" si="0"/>
        <v>0.99</v>
      </c>
      <c r="E20">
        <v>1</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abSelected="1" topLeftCell="A15" workbookViewId="0">
      <selection activeCell="L22" sqref="L22"/>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5" x14ac:dyDescent="0.2">
      <c r="A17">
        <v>15</v>
      </c>
      <c r="B17">
        <v>1</v>
      </c>
      <c r="C17">
        <f>0.8*Phase1!B17</f>
        <v>8.0000000000000002E-3</v>
      </c>
      <c r="D17">
        <v>0</v>
      </c>
      <c r="E17">
        <f t="shared" si="2"/>
        <v>0.99199999999999999</v>
      </c>
    </row>
    <row r="18" spans="1:5" x14ac:dyDescent="0.2">
      <c r="A18">
        <v>16</v>
      </c>
      <c r="B18">
        <v>1</v>
      </c>
      <c r="C18">
        <f>0.8*Phase1!B18</f>
        <v>8.0000000000000002E-3</v>
      </c>
      <c r="D18">
        <v>0</v>
      </c>
      <c r="E18">
        <f t="shared" si="2"/>
        <v>0.99199999999999999</v>
      </c>
    </row>
    <row r="19" spans="1:5" x14ac:dyDescent="0.2">
      <c r="A19">
        <v>17</v>
      </c>
      <c r="B19">
        <v>1</v>
      </c>
      <c r="C19">
        <f>0.8*Phase1!B19</f>
        <v>8.0000000000000002E-3</v>
      </c>
      <c r="D19">
        <v>0</v>
      </c>
      <c r="E19">
        <f t="shared" si="2"/>
        <v>0.99199999999999999</v>
      </c>
    </row>
    <row r="20" spans="1:5" x14ac:dyDescent="0.2">
      <c r="A20">
        <v>18</v>
      </c>
      <c r="B20">
        <v>1</v>
      </c>
      <c r="C20">
        <f>0.8*Phase1!B20</f>
        <v>8.0000000000000002E-3</v>
      </c>
      <c r="D20">
        <v>0</v>
      </c>
      <c r="E20">
        <f t="shared" si="2"/>
        <v>0.99199999999999999</v>
      </c>
    </row>
    <row r="21" spans="1:5" x14ac:dyDescent="0.2">
      <c r="A21">
        <v>19</v>
      </c>
      <c r="B21">
        <v>1</v>
      </c>
      <c r="C21">
        <f>0.8*Phase1!B21</f>
        <v>2.4000000000000002E-3</v>
      </c>
      <c r="D21">
        <v>0</v>
      </c>
      <c r="E21">
        <f t="shared" si="2"/>
        <v>0.99760000000000004</v>
      </c>
    </row>
    <row r="22" spans="1:5" x14ac:dyDescent="0.2">
      <c r="A22">
        <v>20</v>
      </c>
      <c r="B22">
        <v>1</v>
      </c>
      <c r="C22">
        <f>0.8*Phase1!B22</f>
        <v>2.4000000000000002E-3</v>
      </c>
      <c r="D22">
        <v>0</v>
      </c>
      <c r="E22">
        <f t="shared" si="2"/>
        <v>0.99760000000000004</v>
      </c>
    </row>
    <row r="23" spans="1:5" x14ac:dyDescent="0.2">
      <c r="A23">
        <v>21</v>
      </c>
      <c r="B23">
        <v>1</v>
      </c>
      <c r="C23">
        <f>0.8*Phase1!B23</f>
        <v>2.4000000000000002E-3</v>
      </c>
      <c r="D23">
        <v>0</v>
      </c>
      <c r="E23">
        <f t="shared" si="2"/>
        <v>0.99760000000000004</v>
      </c>
    </row>
    <row r="24" spans="1:5" x14ac:dyDescent="0.2">
      <c r="A24">
        <v>22</v>
      </c>
      <c r="B24">
        <v>1</v>
      </c>
      <c r="C24">
        <f>0.8*Phase1!B24</f>
        <v>2.4000000000000002E-3</v>
      </c>
      <c r="D24">
        <v>0</v>
      </c>
      <c r="E24">
        <f t="shared" si="2"/>
        <v>0.99760000000000004</v>
      </c>
    </row>
    <row r="25" spans="1:5" x14ac:dyDescent="0.2">
      <c r="A25">
        <v>23</v>
      </c>
      <c r="B25">
        <v>1</v>
      </c>
      <c r="C25">
        <f>0.8*Phase1!B25</f>
        <v>2.4000000000000002E-3</v>
      </c>
      <c r="D25">
        <v>0</v>
      </c>
      <c r="E25">
        <f t="shared" si="2"/>
        <v>0.99760000000000004</v>
      </c>
    </row>
    <row r="26" spans="1:5" x14ac:dyDescent="0.2">
      <c r="A26">
        <v>24</v>
      </c>
      <c r="B26">
        <v>1</v>
      </c>
      <c r="C26">
        <f>0.8*Phase1!B26</f>
        <v>2.4000000000000002E-3</v>
      </c>
      <c r="D26">
        <f>0.7*Phase1!C26</f>
        <v>6.9999999999999993E-3</v>
      </c>
      <c r="E26">
        <f t="shared" si="2"/>
        <v>0.99060000000000004</v>
      </c>
    </row>
    <row r="27" spans="1:5" x14ac:dyDescent="0.2">
      <c r="A27">
        <v>25</v>
      </c>
      <c r="B27">
        <v>1</v>
      </c>
      <c r="C27">
        <f>0.8*Phase1!B27</f>
        <v>2.4000000000000002E-3</v>
      </c>
      <c r="D27">
        <f>0.7*Phase1!C27</f>
        <v>6.9999999999999993E-3</v>
      </c>
      <c r="E27">
        <f t="shared" si="2"/>
        <v>0.99060000000000004</v>
      </c>
    </row>
    <row r="28" spans="1:5" x14ac:dyDescent="0.2">
      <c r="A28">
        <v>26</v>
      </c>
      <c r="B28">
        <v>1</v>
      </c>
      <c r="C28">
        <f>0.8*Phase1!B28</f>
        <v>2.4000000000000002E-3</v>
      </c>
      <c r="D28">
        <f>0.7*Phase1!C28</f>
        <v>1.0499999999999999E-2</v>
      </c>
      <c r="E28">
        <f t="shared" si="2"/>
        <v>0.98710000000000009</v>
      </c>
    </row>
    <row r="29" spans="1:5" x14ac:dyDescent="0.2">
      <c r="A29">
        <v>27</v>
      </c>
      <c r="B29">
        <v>1</v>
      </c>
      <c r="C29">
        <f>0.8*Phase1!B29</f>
        <v>2.4000000000000002E-3</v>
      </c>
      <c r="D29">
        <f>0.7*Phase1!C29</f>
        <v>1.0499999999999999E-2</v>
      </c>
      <c r="E29">
        <f t="shared" si="2"/>
        <v>0.98710000000000009</v>
      </c>
    </row>
    <row r="30" spans="1:5" x14ac:dyDescent="0.2">
      <c r="A30">
        <v>28</v>
      </c>
      <c r="B30">
        <v>1</v>
      </c>
      <c r="C30">
        <f>0.8*Phase1!B30</f>
        <v>2.4000000000000002E-3</v>
      </c>
      <c r="D30">
        <f>0.7*Phase1!C30</f>
        <v>1.3999999999999999E-2</v>
      </c>
      <c r="E30">
        <f t="shared" si="2"/>
        <v>0.98360000000000003</v>
      </c>
    </row>
    <row r="31" spans="1:5" x14ac:dyDescent="0.2">
      <c r="A31">
        <v>29</v>
      </c>
      <c r="B31">
        <v>1</v>
      </c>
      <c r="C31">
        <f>0.8*Phase1!B31</f>
        <v>2.4000000000000002E-3</v>
      </c>
      <c r="D31">
        <f>0.7*Phase1!C31</f>
        <v>1.3999999999999999E-2</v>
      </c>
      <c r="E31">
        <f t="shared" si="2"/>
        <v>0.98360000000000003</v>
      </c>
    </row>
    <row r="32" spans="1:5" x14ac:dyDescent="0.2">
      <c r="A32">
        <v>30</v>
      </c>
      <c r="B32">
        <v>1</v>
      </c>
      <c r="C32">
        <f>0.8*Phase1!B32</f>
        <v>2.4000000000000002E-3</v>
      </c>
      <c r="D32">
        <f>0.7*Phase1!C32</f>
        <v>1.7499999999999998E-2</v>
      </c>
      <c r="E32">
        <f t="shared" si="2"/>
        <v>0.98010000000000008</v>
      </c>
    </row>
    <row r="33" spans="1:5" x14ac:dyDescent="0.2">
      <c r="A33">
        <v>31</v>
      </c>
      <c r="B33">
        <v>1</v>
      </c>
      <c r="C33">
        <f>0.8*Phase1!B33</f>
        <v>2.4000000000000002E-3</v>
      </c>
      <c r="D33">
        <f>0.7*Phase1!C33</f>
        <v>2.0999999999999998E-2</v>
      </c>
      <c r="E33">
        <f t="shared" si="2"/>
        <v>0.97660000000000002</v>
      </c>
    </row>
    <row r="34" spans="1:5" x14ac:dyDescent="0.2">
      <c r="A34">
        <v>32</v>
      </c>
      <c r="B34">
        <v>1</v>
      </c>
      <c r="C34">
        <f>0.8*Phase1!B34</f>
        <v>2.4000000000000002E-3</v>
      </c>
      <c r="D34">
        <f>0.7*Phase1!C34</f>
        <v>6.3E-2</v>
      </c>
      <c r="E34">
        <f t="shared" si="2"/>
        <v>0.9346000000000001</v>
      </c>
    </row>
    <row r="35" spans="1:5" x14ac:dyDescent="0.2">
      <c r="A35">
        <v>33</v>
      </c>
      <c r="B35">
        <v>1</v>
      </c>
      <c r="C35">
        <f>0.8*Phase1!B35</f>
        <v>2.4000000000000002E-3</v>
      </c>
      <c r="D35">
        <f>0.7*Phase1!C35</f>
        <v>6.3E-2</v>
      </c>
      <c r="E35">
        <f t="shared" si="2"/>
        <v>0.9346000000000001</v>
      </c>
    </row>
    <row r="36" spans="1:5" x14ac:dyDescent="0.2">
      <c r="A36">
        <v>34</v>
      </c>
      <c r="B36">
        <v>1</v>
      </c>
      <c r="C36">
        <f>0.8*Phase1!B36</f>
        <v>2.4000000000000002E-3</v>
      </c>
      <c r="D36">
        <f>0.7*Phase1!C36</f>
        <v>6.3E-2</v>
      </c>
      <c r="E36">
        <f t="shared" si="2"/>
        <v>0.9346000000000001</v>
      </c>
    </row>
    <row r="37" spans="1:5" x14ac:dyDescent="0.2">
      <c r="A37">
        <v>35</v>
      </c>
      <c r="B37">
        <v>1</v>
      </c>
      <c r="C37">
        <f>0.8*Phase1!B37</f>
        <v>1.6800000000000002E-4</v>
      </c>
      <c r="D37">
        <f>0.7*Phase1!C37</f>
        <v>0.21</v>
      </c>
      <c r="E37">
        <f t="shared" si="2"/>
        <v>0.78983200000000009</v>
      </c>
    </row>
    <row r="38" spans="1:5" x14ac:dyDescent="0.2">
      <c r="A38">
        <v>36</v>
      </c>
      <c r="B38">
        <v>1</v>
      </c>
      <c r="C38">
        <f>0.8*Phase1!B38</f>
        <v>2.1600000000000002E-4</v>
      </c>
      <c r="D38">
        <f>0.7*Phase1!C38</f>
        <v>0.24499999999999997</v>
      </c>
      <c r="E38">
        <f t="shared" si="2"/>
        <v>0.75478400000000001</v>
      </c>
    </row>
    <row r="39" spans="1:5" x14ac:dyDescent="0.2">
      <c r="A39">
        <v>37</v>
      </c>
      <c r="B39">
        <v>1</v>
      </c>
      <c r="C39">
        <f>0.8*Phase1!B39</f>
        <v>2.8000000000000003E-4</v>
      </c>
      <c r="D39" s="5">
        <f>1.05*Phase1!C39</f>
        <v>0.73499999999999999</v>
      </c>
      <c r="E39">
        <f t="shared" si="2"/>
        <v>0.26472000000000007</v>
      </c>
    </row>
    <row r="40" spans="1:5" x14ac:dyDescent="0.2">
      <c r="A40">
        <v>38</v>
      </c>
      <c r="B40">
        <v>1</v>
      </c>
      <c r="C40">
        <f>0.8*Phase1!B40</f>
        <v>3.3600000000000004E-4</v>
      </c>
      <c r="D40" s="5">
        <f>1.05*Phase1!C40</f>
        <v>0.73499999999999999</v>
      </c>
      <c r="E40">
        <f t="shared" si="2"/>
        <v>0.26466400000000001</v>
      </c>
    </row>
    <row r="41" spans="1:5" x14ac:dyDescent="0.2">
      <c r="A41">
        <v>39</v>
      </c>
      <c r="B41">
        <v>1</v>
      </c>
      <c r="C41">
        <f>0.8*Phase1!B41</f>
        <v>4.8799999999999999E-4</v>
      </c>
      <c r="D41" s="5">
        <f>1.05*Phase1!C41</f>
        <v>0.73499999999999999</v>
      </c>
      <c r="E41">
        <f t="shared" si="2"/>
        <v>0.26451199999999997</v>
      </c>
    </row>
    <row r="42" spans="1:5" x14ac:dyDescent="0.2">
      <c r="A42">
        <v>40</v>
      </c>
      <c r="B42">
        <v>1</v>
      </c>
      <c r="C42">
        <f>0.8*Phase1!B42</f>
        <v>8.6400000000000008E-4</v>
      </c>
      <c r="D42">
        <f>1-C42</f>
        <v>0.99913600000000002</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C2" sqref="C2:C18"/>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s="5"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C2" sqref="C2"/>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topLeftCell="A11" workbookViewId="0">
      <selection activeCell="E34" sqref="E3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2024-01-02T17:24:48Z</dcterms:modified>
</cp:coreProperties>
</file>