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F44F69BE-0614-BC4E-B066-F18DFD337A96}" xr6:coauthVersionLast="47" xr6:coauthVersionMax="47" xr10:uidLastSave="{00000000-0000-0000-0000-000000000000}"/>
  <bookViews>
    <workbookView xWindow="28800" yWindow="500" windowWidth="28800" windowHeight="16260" activeTab="4"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0" l="1"/>
  <c r="E103" i="10"/>
  <c r="E104" i="10"/>
  <c r="E105" i="10"/>
  <c r="E106" i="10"/>
  <c r="E107" i="10"/>
  <c r="E108" i="10"/>
  <c r="E109" i="10"/>
  <c r="E110" i="10"/>
  <c r="E111" i="10"/>
  <c r="E112" i="10"/>
  <c r="E113" i="10"/>
  <c r="E114" i="10"/>
  <c r="E115" i="10"/>
  <c r="E116" i="10"/>
  <c r="E117" i="10"/>
  <c r="E118" i="10"/>
  <c r="E119" i="10"/>
  <c r="E120" i="10"/>
  <c r="E121" i="10"/>
  <c r="E122" i="10"/>
  <c r="E123" i="10"/>
  <c r="E124" i="10"/>
  <c r="E101"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01" i="10"/>
  <c r="E61" i="10"/>
  <c r="E62" i="10"/>
  <c r="E63" i="10"/>
  <c r="E64" i="10"/>
  <c r="E65" i="10"/>
  <c r="E66" i="10"/>
  <c r="E67" i="10"/>
  <c r="E68" i="10"/>
  <c r="E69" i="10"/>
  <c r="E70" i="10"/>
  <c r="E71" i="10"/>
  <c r="E72" i="10"/>
  <c r="E73" i="10"/>
  <c r="E74" i="10"/>
  <c r="E75" i="10"/>
  <c r="E76" i="10"/>
  <c r="E77" i="10"/>
  <c r="E78" i="10"/>
  <c r="E79" i="10"/>
  <c r="E80" i="10"/>
  <c r="E81" i="10"/>
  <c r="E82" i="10"/>
  <c r="E83" i="10"/>
  <c r="E60" i="10"/>
  <c r="D61" i="10"/>
  <c r="D62" i="10"/>
  <c r="D63" i="10"/>
  <c r="D64" i="10"/>
  <c r="D65" i="10"/>
  <c r="D66" i="10"/>
  <c r="D67" i="10"/>
  <c r="D68" i="10"/>
  <c r="D69" i="10"/>
  <c r="D70" i="10"/>
  <c r="D71" i="10"/>
  <c r="D72" i="10"/>
  <c r="D73" i="10"/>
  <c r="D74" i="10"/>
  <c r="D75" i="10"/>
  <c r="D76" i="10"/>
  <c r="D77" i="10"/>
  <c r="D78" i="10"/>
  <c r="D79" i="10"/>
  <c r="D80" i="10"/>
  <c r="D81" i="10"/>
  <c r="D82" i="10"/>
  <c r="D83" i="10"/>
  <c r="D60" i="10"/>
  <c r="E20" i="10"/>
  <c r="E21" i="10"/>
  <c r="E22" i="10"/>
  <c r="E23" i="10"/>
  <c r="E24" i="10"/>
  <c r="E25" i="10"/>
  <c r="E26" i="10"/>
  <c r="E27" i="10"/>
  <c r="E28" i="10"/>
  <c r="E29" i="10"/>
  <c r="E30" i="10"/>
  <c r="E31" i="10"/>
  <c r="E32" i="10"/>
  <c r="E33" i="10"/>
  <c r="E34" i="10"/>
  <c r="E35" i="10"/>
  <c r="E36" i="10"/>
  <c r="E37" i="10"/>
  <c r="E38" i="10"/>
  <c r="E39" i="10"/>
  <c r="E40" i="10"/>
  <c r="E41" i="10"/>
  <c r="E42" i="10"/>
  <c r="E19" i="10"/>
  <c r="D20" i="10"/>
  <c r="D21" i="10"/>
  <c r="D22" i="10"/>
  <c r="D23" i="10"/>
  <c r="D24" i="10"/>
  <c r="D25" i="10"/>
  <c r="D26" i="10"/>
  <c r="D27" i="10"/>
  <c r="D28" i="10"/>
  <c r="D29" i="10"/>
  <c r="D30" i="10"/>
  <c r="D31" i="10"/>
  <c r="D32" i="10"/>
  <c r="D33" i="10"/>
  <c r="D34" i="10"/>
  <c r="D35" i="10"/>
  <c r="D36" i="10"/>
  <c r="D37" i="10"/>
  <c r="D38" i="10"/>
  <c r="D39" i="10"/>
  <c r="D40" i="10"/>
  <c r="D41" i="10"/>
  <c r="D42" i="10"/>
  <c r="E102" i="9"/>
  <c r="E103" i="9"/>
  <c r="E104" i="9"/>
  <c r="E105" i="9"/>
  <c r="E106" i="9"/>
  <c r="E107" i="9"/>
  <c r="E108" i="9"/>
  <c r="E109" i="9"/>
  <c r="E110" i="9"/>
  <c r="E111" i="9"/>
  <c r="E112" i="9"/>
  <c r="E113" i="9"/>
  <c r="E114" i="9"/>
  <c r="E115" i="9"/>
  <c r="E116" i="9"/>
  <c r="E117" i="9"/>
  <c r="E118" i="9"/>
  <c r="E119" i="9"/>
  <c r="E120" i="9"/>
  <c r="E121" i="9"/>
  <c r="E122" i="9"/>
  <c r="E123" i="9"/>
  <c r="E124" i="9"/>
  <c r="E101" i="9"/>
  <c r="D102" i="9"/>
  <c r="D103" i="9"/>
  <c r="D104" i="9"/>
  <c r="D105" i="9"/>
  <c r="D106" i="9"/>
  <c r="D107" i="9"/>
  <c r="D108" i="9"/>
  <c r="D109" i="9"/>
  <c r="D110" i="9"/>
  <c r="D111" i="9"/>
  <c r="D112" i="9"/>
  <c r="D113" i="9"/>
  <c r="D114" i="9"/>
  <c r="D115" i="9"/>
  <c r="D116" i="9"/>
  <c r="D117" i="9"/>
  <c r="D118" i="9"/>
  <c r="D119" i="9"/>
  <c r="D120" i="9"/>
  <c r="D121" i="9"/>
  <c r="D122" i="9"/>
  <c r="D123" i="9"/>
  <c r="D124" i="9"/>
  <c r="D101" i="9"/>
  <c r="E61" i="9"/>
  <c r="E62" i="9"/>
  <c r="E63" i="9"/>
  <c r="E64" i="9"/>
  <c r="E65" i="9"/>
  <c r="E66" i="9"/>
  <c r="E67" i="9"/>
  <c r="E68" i="9"/>
  <c r="E69" i="9"/>
  <c r="E70" i="9"/>
  <c r="E71" i="9"/>
  <c r="E72" i="9"/>
  <c r="E73" i="9"/>
  <c r="E74" i="9"/>
  <c r="E75" i="9"/>
  <c r="E76" i="9"/>
  <c r="E77" i="9"/>
  <c r="E78" i="9"/>
  <c r="E79" i="9"/>
  <c r="E80" i="9"/>
  <c r="E81" i="9"/>
  <c r="E82" i="9"/>
  <c r="E83" i="9"/>
  <c r="E60"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F21" i="9"/>
  <c r="C21" i="10" s="1"/>
  <c r="F22" i="9"/>
  <c r="C22" i="10" s="1"/>
  <c r="F23" i="9"/>
  <c r="C23" i="10" s="1"/>
  <c r="F24" i="9"/>
  <c r="C24" i="10" s="1"/>
  <c r="F25" i="9"/>
  <c r="C25" i="10" s="1"/>
  <c r="F26" i="9"/>
  <c r="C26" i="10" s="1"/>
  <c r="F27" i="9"/>
  <c r="C27" i="10" s="1"/>
  <c r="F28" i="9"/>
  <c r="C28" i="10" s="1"/>
  <c r="F29" i="9"/>
  <c r="C29" i="10" s="1"/>
  <c r="F30" i="9"/>
  <c r="C30" i="10" s="1"/>
  <c r="F31" i="9"/>
  <c r="C31" i="10" s="1"/>
  <c r="F32" i="9"/>
  <c r="C32" i="10" s="1"/>
  <c r="F33" i="9"/>
  <c r="C33" i="10" s="1"/>
  <c r="F34" i="9"/>
  <c r="C34" i="10" s="1"/>
  <c r="F35" i="9"/>
  <c r="C35" i="10" s="1"/>
  <c r="F36" i="9"/>
  <c r="C36" i="10" s="1"/>
  <c r="F37" i="9"/>
  <c r="C37" i="10" s="1"/>
  <c r="F38" i="9"/>
  <c r="C38" i="10" s="1"/>
  <c r="F39" i="9"/>
  <c r="C39" i="10" s="1"/>
  <c r="F40" i="9"/>
  <c r="C40" i="10" s="1"/>
  <c r="F41" i="9"/>
  <c r="C41" i="10" s="1"/>
  <c r="F42" i="9"/>
  <c r="C42" i="10" s="1"/>
  <c r="F19" i="9"/>
  <c r="C19" i="10" s="1"/>
  <c r="D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F115" i="9"/>
  <c r="F122" i="9"/>
  <c r="F114" i="9"/>
  <c r="F124" i="9"/>
  <c r="F107" i="9"/>
  <c r="F106" i="9"/>
  <c r="F20" i="10"/>
  <c r="F71" i="9"/>
  <c r="C71" i="10" s="1"/>
  <c r="F79" i="9"/>
  <c r="C79" i="10" s="1"/>
  <c r="F72" i="9"/>
  <c r="C72" i="10" s="1"/>
  <c r="F80" i="9"/>
  <c r="C80" i="10" s="1"/>
  <c r="F63" i="9"/>
  <c r="C63" i="10" s="1"/>
  <c r="F83" i="9"/>
  <c r="C83" i="10" s="1"/>
  <c r="F82" i="9"/>
  <c r="C82" i="10" s="1"/>
  <c r="F81" i="9"/>
  <c r="C81" i="10" s="1"/>
  <c r="F65" i="9"/>
  <c r="C65" i="10" s="1"/>
  <c r="E43" i="6"/>
  <c r="C90" i="2"/>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111" i="10"/>
  <c r="F54" i="9"/>
  <c r="C54" i="10" s="1"/>
  <c r="F54" i="10" s="1"/>
  <c r="F46" i="9"/>
  <c r="C46" i="10" s="1"/>
  <c r="F46" i="10" s="1"/>
  <c r="F96" i="9"/>
  <c r="F88" i="9"/>
  <c r="F112" i="10"/>
  <c r="F53" i="9"/>
  <c r="C53" i="10" s="1"/>
  <c r="F53" i="10" s="1"/>
  <c r="F45" i="9"/>
  <c r="C45" i="10" s="1"/>
  <c r="F45" i="10" s="1"/>
  <c r="F117" i="10"/>
  <c r="F94" i="9"/>
  <c r="F86" i="9"/>
  <c r="F86" i="10"/>
  <c r="F119" i="10"/>
  <c r="F93" i="9"/>
  <c r="F85" i="9"/>
  <c r="F88" i="10"/>
  <c r="F120" i="10"/>
  <c r="F58" i="9"/>
  <c r="C58" i="10" s="1"/>
  <c r="F50" i="9"/>
  <c r="C50" i="10" s="1"/>
  <c r="F100" i="9"/>
  <c r="F92" i="9"/>
  <c r="F94" i="10"/>
  <c r="F57" i="9"/>
  <c r="C57" i="10" s="1"/>
  <c r="F57" i="10" s="1"/>
  <c r="F6" i="10"/>
  <c r="F96" i="10"/>
  <c r="F13" i="10"/>
  <c r="F109" i="10"/>
  <c r="F104" i="10"/>
  <c r="F102" i="10"/>
  <c r="F7" i="10"/>
  <c r="F15" i="10"/>
  <c r="F101" i="10"/>
  <c r="F8" i="10"/>
  <c r="F118" i="10"/>
  <c r="F9" i="10"/>
  <c r="F17" i="10"/>
  <c r="F49" i="10"/>
  <c r="F89" i="10"/>
  <c r="F97" i="10"/>
  <c r="F105" i="10"/>
  <c r="F113" i="10"/>
  <c r="F121" i="10"/>
  <c r="F85" i="10"/>
  <c r="F16" i="10"/>
  <c r="F110" i="10"/>
  <c r="F10" i="10"/>
  <c r="F18" i="10"/>
  <c r="F50" i="10"/>
  <c r="F58" i="10"/>
  <c r="F108" i="10"/>
  <c r="F116" i="10"/>
  <c r="F93" i="10"/>
  <c r="F3" i="10"/>
  <c r="F11" i="10"/>
  <c r="F4" i="10"/>
  <c r="F12" i="10"/>
  <c r="F84" i="10"/>
  <c r="F92" i="10"/>
  <c r="F100"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F110" i="9"/>
  <c r="F104" i="9"/>
  <c r="F119" i="9"/>
  <c r="F108" i="9"/>
  <c r="F121" i="9"/>
  <c r="F116" i="9"/>
  <c r="F118" i="9"/>
  <c r="F112" i="9"/>
  <c r="F105" i="9"/>
  <c r="F111" i="9"/>
  <c r="F117" i="9"/>
  <c r="F120" i="9"/>
  <c r="F113" i="9"/>
  <c r="F103" i="9"/>
  <c r="F102" i="9"/>
  <c r="F31" i="10"/>
  <c r="F32" i="10"/>
  <c r="F39" i="10"/>
  <c r="F30" i="10"/>
  <c r="F33" i="10"/>
  <c r="F22" i="10"/>
  <c r="F40" i="10"/>
  <c r="F28" i="10"/>
  <c r="F41" i="10"/>
  <c r="F35" i="10"/>
  <c r="F38" i="10"/>
  <c r="F36" i="10"/>
  <c r="F23" i="10"/>
  <c r="F25" i="10"/>
  <c r="F24" i="10"/>
  <c r="F37" i="10"/>
  <c r="F29" i="10"/>
  <c r="F34" i="10"/>
  <c r="F26" i="10"/>
  <c r="F27" i="10"/>
  <c r="F21" i="10"/>
  <c r="F42" i="10"/>
  <c r="F19" i="10"/>
  <c r="F101" i="9"/>
  <c r="F68" i="9"/>
  <c r="C68" i="10" s="1"/>
  <c r="F66" i="9"/>
  <c r="C66" i="10" s="1"/>
  <c r="F61" i="9"/>
  <c r="C61" i="10" s="1"/>
  <c r="F64" i="9"/>
  <c r="C64" i="10" s="1"/>
  <c r="F77" i="9"/>
  <c r="C77" i="10" s="1"/>
  <c r="F76" i="9"/>
  <c r="C76" i="10" s="1"/>
  <c r="F62" i="9"/>
  <c r="C62" i="10" s="1"/>
  <c r="F78" i="9"/>
  <c r="C78" i="10" s="1"/>
  <c r="F75" i="9"/>
  <c r="C75" i="10" s="1"/>
  <c r="F73" i="9"/>
  <c r="C73" i="10" s="1"/>
  <c r="F67" i="9"/>
  <c r="C67" i="10" s="1"/>
  <c r="F70" i="9"/>
  <c r="C70" i="10" s="1"/>
  <c r="F69" i="9"/>
  <c r="C69" i="10" s="1"/>
  <c r="F74" i="9"/>
  <c r="C74" i="10" s="1"/>
  <c r="F60" i="9"/>
  <c r="C60" i="10" s="1"/>
  <c r="F60" i="10" s="1"/>
  <c r="F107" i="10"/>
  <c r="F91" i="10"/>
  <c r="F90" i="10"/>
  <c r="F124" i="10"/>
  <c r="F44" i="10"/>
  <c r="F122" i="10"/>
  <c r="F87" i="10"/>
  <c r="F48" i="10"/>
  <c r="F56" i="10"/>
  <c r="F47" i="10"/>
  <c r="F95" i="10"/>
  <c r="F123" i="10"/>
  <c r="F98" i="10"/>
  <c r="F103" i="10"/>
  <c r="F43" i="10"/>
  <c r="F106" i="10"/>
  <c r="F59" i="10"/>
  <c r="F55" i="10"/>
  <c r="F51" i="10"/>
  <c r="F115" i="10"/>
  <c r="F114" i="10"/>
  <c r="F99" i="10"/>
  <c r="F52" i="10"/>
  <c r="F73" i="10" l="1"/>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<sst xmlns="http://schemas.openxmlformats.org/spreadsheetml/2006/main" count="88" uniqueCount="54">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</sst>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28" sqref="B28"/>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8">
        <v>1</v>
      </c>
    </row>
    <row r="5" spans="1:2" x14ac:dyDescent="0.2">
      <c r="A5" s="16" t="s">
        <v>50</v>
      </c>
      <c r="B5" s="8">
        <v>1</v>
      </c>
    </row>
    <row r="6" spans="1:2" x14ac:dyDescent="0.2">
      <c r="A6" s="16" t="s">
        <v>51</v>
      </c>
      <c r="B6" s="8">
        <v>1</v>
      </c>
    </row>
    <row r="7" spans="1:2" x14ac:dyDescent="0.2">
      <c r="A7" t="s">
        <v>2</v>
      </c>
      <c r="B7" s="17" t="s">
        <v>53</v>
      </c>
    </row>
    <row r="8" spans="1:2" x14ac:dyDescent="0.2">
      <c r="A8" s="16" t="s">
        <v>49</v>
      </c>
      <c r="B8" s="8">
        <v>1</v>
      </c>
    </row>
    <row r="9" spans="1:2" x14ac:dyDescent="0.2">
      <c r="A9" s="16" t="s">
        <v>50</v>
      </c>
      <c r="B9" s="8">
        <v>1</v>
      </c>
    </row>
    <row r="10" spans="1:2" x14ac:dyDescent="0.2">
      <c r="A10" s="16" t="s">
        <v>51</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53</v>
      </c>
    </row>
    <row r="20" spans="1:2" x14ac:dyDescent="0.2">
      <c r="A20" t="s">
        <v>16</v>
      </c>
      <c r="B20" t="s">
        <v>3</v>
      </c>
    </row>
    <row r="21" spans="1:2" x14ac:dyDescent="0.2">
      <c r="A21" t="s">
        <v>17</v>
      </c>
      <c r="B21" s="8">
        <v>1.5</v>
      </c>
    </row>
    <row r="22" spans="1:2" x14ac:dyDescent="0.2">
      <c r="A22" t="s">
        <v>18</v>
      </c>
      <c r="B22" s="8">
        <v>2</v>
      </c>
    </row>
    <row r="24" spans="1:2" x14ac:dyDescent="0.2">
      <c r="A24" s="1" t="s">
        <v>47</v>
      </c>
    </row>
    <row r="25" spans="1:2" x14ac:dyDescent="0.2">
      <c r="B25" s="8">
        <v>1</v>
      </c>
    </row>
    <row r="27" spans="1:2" x14ac:dyDescent="0.2">
      <c r="A27" s="1" t="s">
        <v>33</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E21" sqref="E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1" sqref="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v>
      </c>
      <c r="D50" s="3">
        <f>potential_preg_untrt!D50</f>
        <v>0</v>
      </c>
      <c r="E50" s="3">
        <f t="shared" si="1"/>
        <v>0.9</v>
      </c>
    </row>
    <row r="51" spans="1:5" x14ac:dyDescent="0.2">
      <c r="A51" s="3">
        <v>1</v>
      </c>
      <c r="B51" s="3">
        <v>8</v>
      </c>
      <c r="C51" s="3">
        <f>potential_preg_untrt!C51*SimParameters!$B$5</f>
        <v>0.04</v>
      </c>
      <c r="D51" s="3">
        <f>potential_preg_untrt!D51</f>
        <v>0</v>
      </c>
      <c r="E51" s="3">
        <f t="shared" si="1"/>
        <v>0.96</v>
      </c>
    </row>
    <row r="52" spans="1:5" x14ac:dyDescent="0.2">
      <c r="A52" s="3">
        <v>1</v>
      </c>
      <c r="B52" s="3">
        <v>9</v>
      </c>
      <c r="C52" s="3">
        <f>potential_preg_untrt!C52*SimParameters!$B$5</f>
        <v>0.04</v>
      </c>
      <c r="D52" s="3">
        <f>potential_preg_untrt!D52</f>
        <v>0</v>
      </c>
      <c r="E52" s="3">
        <f t="shared" si="1"/>
        <v>0.96</v>
      </c>
    </row>
    <row r="53" spans="1:5" x14ac:dyDescent="0.2">
      <c r="A53" s="3">
        <v>1</v>
      </c>
      <c r="B53" s="3">
        <v>10</v>
      </c>
      <c r="C53" s="3">
        <f>potential_preg_untrt!C53*SimParameters!$B$5</f>
        <v>0.02</v>
      </c>
      <c r="D53" s="3">
        <f>potential_preg_untrt!D53</f>
        <v>0</v>
      </c>
      <c r="E53" s="3">
        <f t="shared" si="1"/>
        <v>0.98</v>
      </c>
    </row>
    <row r="54" spans="1:5" x14ac:dyDescent="0.2">
      <c r="A54" s="3">
        <v>1</v>
      </c>
      <c r="B54" s="3">
        <v>11</v>
      </c>
      <c r="C54" s="3">
        <f>potential_preg_untrt!C54*SimParameters!$B$5</f>
        <v>0.01</v>
      </c>
      <c r="D54" s="3">
        <f>potential_preg_untrt!D54</f>
        <v>0</v>
      </c>
      <c r="E54" s="3">
        <f t="shared" si="1"/>
        <v>0.99</v>
      </c>
    </row>
    <row r="55" spans="1:5" x14ac:dyDescent="0.2">
      <c r="A55" s="3">
        <v>1</v>
      </c>
      <c r="B55" s="3">
        <v>12</v>
      </c>
      <c r="C55" s="3">
        <f>potential_preg_untrt!C55*SimParameters!$B$5</f>
        <v>8.0000000000000002E-3</v>
      </c>
      <c r="D55" s="3">
        <f>potential_preg_untrt!D55</f>
        <v>0</v>
      </c>
      <c r="E55" s="3">
        <f t="shared" si="1"/>
        <v>0.99199999999999999</v>
      </c>
    </row>
    <row r="56" spans="1:5" x14ac:dyDescent="0.2">
      <c r="A56" s="3">
        <v>1</v>
      </c>
      <c r="B56" s="3">
        <v>13</v>
      </c>
      <c r="C56" s="3">
        <f>potential_preg_untrt!C56*SimParameters!$B$5</f>
        <v>8.0000000000000002E-3</v>
      </c>
      <c r="D56" s="3">
        <f>potential_preg_untrt!D56</f>
        <v>0</v>
      </c>
      <c r="E56" s="3">
        <f t="shared" si="1"/>
        <v>0.99199999999999999</v>
      </c>
    </row>
    <row r="57" spans="1:5" x14ac:dyDescent="0.2">
      <c r="A57" s="3">
        <v>1</v>
      </c>
      <c r="B57" s="3">
        <v>14</v>
      </c>
      <c r="C57" s="3">
        <f>potential_preg_untrt!C57*SimParameters!$B$5</f>
        <v>8.0000000000000002E-3</v>
      </c>
      <c r="D57" s="3">
        <f>potential_preg_untrt!D57</f>
        <v>0</v>
      </c>
      <c r="E57" s="3">
        <f t="shared" si="1"/>
        <v>0.99199999999999999</v>
      </c>
    </row>
    <row r="58" spans="1:5" x14ac:dyDescent="0.2">
      <c r="A58" s="3">
        <v>1</v>
      </c>
      <c r="B58" s="3">
        <v>15</v>
      </c>
      <c r="C58" s="3">
        <f>potential_preg_untrt!C58*SimParameters!$B$5</f>
        <v>8.0000000000000002E-3</v>
      </c>
      <c r="D58" s="3">
        <f>potential_preg_untrt!D58</f>
        <v>0</v>
      </c>
      <c r="E58" s="3">
        <f t="shared" si="1"/>
        <v>0.99199999999999999</v>
      </c>
    </row>
    <row r="59" spans="1:5" x14ac:dyDescent="0.2">
      <c r="A59" s="3">
        <v>1</v>
      </c>
      <c r="B59" s="3">
        <v>16</v>
      </c>
      <c r="C59" s="3">
        <f>potential_preg_untrt!C59*SimParameters!$B$5</f>
        <v>1.6000000000000001E-3</v>
      </c>
      <c r="D59" s="3">
        <f>potential_preg_untrt!D59</f>
        <v>0</v>
      </c>
      <c r="E59" s="3">
        <f t="shared" si="1"/>
        <v>0.99839999999999995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abSelected="1" topLeftCell="A101" workbookViewId="0">
      <selection activeCell="C121" sqref="C12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D19+LN(SimParameters!$B$25)</f>
        <v>-7.9862248825409621</v>
      </c>
      <c r="F19" s="15">
        <f>EXP(E19)/(1+EXP(E19))</f>
        <v>3.4000000000000008E-4</v>
      </c>
    </row>
    <row r="20" spans="1:6" x14ac:dyDescent="0.2">
      <c r="A20" s="2">
        <v>0</v>
      </c>
      <c r="B20" s="2">
        <v>18</v>
      </c>
      <c r="C20" s="8">
        <v>4.4999999999999999E-4</v>
      </c>
      <c r="D20" s="15">
        <f t="shared" ref="D20:D42" si="1">LN(C20/(1-C20))</f>
        <v>-7.7058128739195233</v>
      </c>
      <c r="E20" s="15">
        <f>D20+LN(SimParameters!$B$25)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D21+LN(SimParameters!$B$25)</f>
        <v>-7.7058128739195233</v>
      </c>
      <c r="F21" s="15">
        <f t="shared" si="2"/>
        <v>4.4999999999999999E-4</v>
      </c>
    </row>
    <row r="22" spans="1:6" x14ac:dyDescent="0.2">
      <c r="A22" s="2">
        <v>0</v>
      </c>
      <c r="B22" s="2">
        <v>20</v>
      </c>
      <c r="C22" s="8">
        <v>1.1199999999999999E-3</v>
      </c>
      <c r="D22" s="15">
        <f t="shared" si="1"/>
        <v>-6.7933059660064306</v>
      </c>
      <c r="E22" s="15">
        <f>D22+LN(SimParameters!$B$25)</f>
        <v>-6.7933059660064306</v>
      </c>
      <c r="F22" s="15">
        <f t="shared" si="2"/>
        <v>1.1200000000000003E-3</v>
      </c>
    </row>
    <row r="23" spans="1:6" x14ac:dyDescent="0.2">
      <c r="A23" s="2">
        <v>0</v>
      </c>
      <c r="B23" s="2">
        <v>21</v>
      </c>
      <c r="C23" s="8">
        <v>1.23E-3</v>
      </c>
      <c r="D23" s="15">
        <f t="shared" si="1"/>
        <v>-6.699510352526949</v>
      </c>
      <c r="E23" s="15">
        <f>D23+LN(SimParameters!$B$25)</f>
        <v>-6.699510352526949</v>
      </c>
      <c r="F23" s="15">
        <f t="shared" si="2"/>
        <v>1.23E-3</v>
      </c>
    </row>
    <row r="24" spans="1:6" x14ac:dyDescent="0.2">
      <c r="A24" s="2">
        <v>0</v>
      </c>
      <c r="B24" s="2">
        <v>22</v>
      </c>
      <c r="C24" s="8">
        <v>1.47E-3</v>
      </c>
      <c r="D24" s="15">
        <f t="shared" si="1"/>
        <v>-6.5210217966814827</v>
      </c>
      <c r="E24" s="15">
        <f>D24+LN(SimParameters!$B$25)</f>
        <v>-6.5210217966814827</v>
      </c>
      <c r="F24" s="15">
        <f t="shared" si="2"/>
        <v>1.4699999999999993E-3</v>
      </c>
    </row>
    <row r="25" spans="1:6" x14ac:dyDescent="0.2">
      <c r="A25" s="2">
        <v>0</v>
      </c>
      <c r="B25" s="2">
        <v>23</v>
      </c>
      <c r="C25" s="8">
        <v>1.47E-3</v>
      </c>
      <c r="D25" s="15">
        <f t="shared" si="1"/>
        <v>-6.5210217966814827</v>
      </c>
      <c r="E25" s="15">
        <f>D25+LN(SimParameters!$B$25)</f>
        <v>-6.5210217966814827</v>
      </c>
      <c r="F25" s="15">
        <f t="shared" si="2"/>
        <v>1.4699999999999993E-3</v>
      </c>
    </row>
    <row r="26" spans="1:6" x14ac:dyDescent="0.2">
      <c r="A26" s="2">
        <v>0</v>
      </c>
      <c r="B26" s="2">
        <v>24</v>
      </c>
      <c r="C26" s="8">
        <v>1.66E-3</v>
      </c>
      <c r="D26" s="15">
        <f t="shared" si="1"/>
        <v>-6.3992762972870185</v>
      </c>
      <c r="E26" s="15">
        <f>D26+LN(SimParameters!$B$25)</f>
        <v>-6.3992762972870185</v>
      </c>
      <c r="F26" s="15">
        <f t="shared" si="2"/>
        <v>1.6600000000000009E-3</v>
      </c>
    </row>
    <row r="27" spans="1:6" x14ac:dyDescent="0.2">
      <c r="A27" s="2">
        <v>0</v>
      </c>
      <c r="B27" s="2">
        <v>25</v>
      </c>
      <c r="C27" s="8">
        <v>3.0300000000000001E-3</v>
      </c>
      <c r="D27" s="15">
        <f t="shared" si="1"/>
        <v>-5.796158059717027</v>
      </c>
      <c r="E27" s="15">
        <f>D27+LN(SimParameters!$B$25)</f>
        <v>-5.796158059717027</v>
      </c>
      <c r="F27" s="15">
        <f t="shared" si="2"/>
        <v>3.0299999999999993E-3</v>
      </c>
    </row>
    <row r="28" spans="1:6" x14ac:dyDescent="0.2">
      <c r="A28" s="2">
        <v>0</v>
      </c>
      <c r="B28" s="2">
        <v>26</v>
      </c>
      <c r="C28" s="8">
        <v>4.5100000000000001E-3</v>
      </c>
      <c r="D28" s="15">
        <f t="shared" si="1"/>
        <v>-5.3969379247357949</v>
      </c>
      <c r="E28" s="15">
        <f>D28+LN(SimParameters!$B$25)</f>
        <v>-5.3969379247357949</v>
      </c>
      <c r="F28" s="15">
        <f t="shared" si="2"/>
        <v>4.510000000000001E-3</v>
      </c>
    </row>
    <row r="29" spans="1:6" x14ac:dyDescent="0.2">
      <c r="A29" s="2">
        <v>0</v>
      </c>
      <c r="B29" s="2">
        <v>27</v>
      </c>
      <c r="C29" s="8">
        <v>4.5100000000000001E-3</v>
      </c>
      <c r="D29" s="15">
        <f t="shared" si="1"/>
        <v>-5.3969379247357949</v>
      </c>
      <c r="E29" s="15">
        <f>D29+LN(SimParameters!$B$25)</f>
        <v>-5.3969379247357949</v>
      </c>
      <c r="F29" s="15">
        <f t="shared" si="2"/>
        <v>4.510000000000001E-3</v>
      </c>
    </row>
    <row r="30" spans="1:6" x14ac:dyDescent="0.2">
      <c r="A30" s="2">
        <v>0</v>
      </c>
      <c r="B30" s="2">
        <v>28</v>
      </c>
      <c r="C30" s="8">
        <v>6.0800000000000003E-3</v>
      </c>
      <c r="D30" s="15">
        <f t="shared" si="1"/>
        <v>-5.096652024542192</v>
      </c>
      <c r="E30" s="15">
        <f>D30+LN(SimParameters!$B$25)</f>
        <v>-5.096652024542192</v>
      </c>
      <c r="F30" s="15">
        <f t="shared" si="2"/>
        <v>6.0799999999999986E-3</v>
      </c>
    </row>
    <row r="31" spans="1:6" x14ac:dyDescent="0.2">
      <c r="A31" s="2">
        <v>0</v>
      </c>
      <c r="B31" s="2">
        <v>29</v>
      </c>
      <c r="C31" s="8">
        <v>1.2149999999999999E-2</v>
      </c>
      <c r="D31" s="15">
        <f t="shared" si="1"/>
        <v>-4.3982016945728564</v>
      </c>
      <c r="E31" s="15">
        <f>D31+LN(SimParameters!$B$25)</f>
        <v>-4.3982016945728564</v>
      </c>
      <c r="F31" s="15">
        <f t="shared" si="2"/>
        <v>1.2150000000000005E-2</v>
      </c>
    </row>
    <row r="32" spans="1:6" x14ac:dyDescent="0.2">
      <c r="A32" s="2">
        <v>0</v>
      </c>
      <c r="B32" s="2">
        <v>30</v>
      </c>
      <c r="C32" s="8">
        <v>1.9439999999999999E-2</v>
      </c>
      <c r="D32" s="15">
        <f t="shared" si="1"/>
        <v>-3.9207910380006168</v>
      </c>
      <c r="E32" s="15">
        <f>D32+LN(SimParameters!$B$25)</f>
        <v>-3.9207910380006168</v>
      </c>
      <c r="F32" s="15">
        <f t="shared" si="2"/>
        <v>1.9439999999999999E-2</v>
      </c>
    </row>
    <row r="33" spans="1:6" x14ac:dyDescent="0.2">
      <c r="A33" s="2">
        <v>0</v>
      </c>
      <c r="B33" s="2">
        <v>31</v>
      </c>
      <c r="C33" s="8">
        <v>2.4160000000000001E-2</v>
      </c>
      <c r="D33" s="15">
        <f t="shared" si="1"/>
        <v>-3.6986002654815322</v>
      </c>
      <c r="E33" s="15">
        <f>D33+LN(SimParameters!$B$25)</f>
        <v>-3.6986002654815322</v>
      </c>
      <c r="F33" s="15">
        <f t="shared" si="2"/>
        <v>2.4159999999999997E-2</v>
      </c>
    </row>
    <row r="34" spans="1:6" x14ac:dyDescent="0.2">
      <c r="A34" s="2">
        <v>0</v>
      </c>
      <c r="B34" s="2">
        <v>32</v>
      </c>
      <c r="C34" s="8">
        <v>2.6100000000000002E-2</v>
      </c>
      <c r="D34" s="15">
        <f t="shared" si="1"/>
        <v>-3.6193733146385059</v>
      </c>
      <c r="E34" s="15">
        <f>D34+LN(SimParameters!$B$25)</f>
        <v>-3.6193733146385059</v>
      </c>
      <c r="F34" s="15">
        <f t="shared" si="2"/>
        <v>2.6100000000000002E-2</v>
      </c>
    </row>
    <row r="35" spans="1:6" x14ac:dyDescent="0.2">
      <c r="A35" s="2">
        <v>0</v>
      </c>
      <c r="B35" s="2">
        <v>33</v>
      </c>
      <c r="C35" s="8">
        <v>9.8979999999999999E-2</v>
      </c>
      <c r="D35" s="15">
        <f t="shared" si="1"/>
        <v>-2.2086096453965043</v>
      </c>
      <c r="E35" s="15">
        <f>D35+LN(SimParameters!$B$25)</f>
        <v>-2.2086096453965043</v>
      </c>
      <c r="F35" s="15">
        <f t="shared" si="2"/>
        <v>9.8979999999999999E-2</v>
      </c>
    </row>
    <row r="36" spans="1:6" x14ac:dyDescent="0.2">
      <c r="A36" s="2">
        <v>0</v>
      </c>
      <c r="B36" s="2">
        <v>34</v>
      </c>
      <c r="C36" s="8">
        <v>0.11114</v>
      </c>
      <c r="D36" s="15">
        <f t="shared" si="1"/>
        <v>-2.0791490749458421</v>
      </c>
      <c r="E36" s="15">
        <f>D36+LN(SimParameters!$B$25)</f>
        <v>-2.0791490749458421</v>
      </c>
      <c r="F36" s="15">
        <f t="shared" si="2"/>
        <v>0.11113999999999999</v>
      </c>
    </row>
    <row r="37" spans="1:6" x14ac:dyDescent="0.2">
      <c r="A37" s="2">
        <v>0</v>
      </c>
      <c r="B37" s="2">
        <v>35</v>
      </c>
      <c r="C37" s="8">
        <v>0.12156</v>
      </c>
      <c r="D37" s="15">
        <f t="shared" si="1"/>
        <v>-1.9777396390105</v>
      </c>
      <c r="E37" s="15">
        <f>D37+LN(SimParameters!$B$25)</f>
        <v>-1.9777396390105</v>
      </c>
      <c r="F37" s="15">
        <f t="shared" si="2"/>
        <v>0.12156000000000002</v>
      </c>
    </row>
    <row r="38" spans="1:6" x14ac:dyDescent="0.2">
      <c r="A38" s="2">
        <v>0</v>
      </c>
      <c r="B38" s="2">
        <v>36</v>
      </c>
      <c r="C38" s="8">
        <v>0.1308</v>
      </c>
      <c r="D38" s="15">
        <f t="shared" si="1"/>
        <v>-1.8939038093591762</v>
      </c>
      <c r="E38" s="15">
        <f>D38+LN(SimParameters!$B$25)</f>
        <v>-1.8939038093591762</v>
      </c>
      <c r="F38" s="15">
        <f t="shared" si="2"/>
        <v>0.1308</v>
      </c>
    </row>
    <row r="39" spans="1:6" x14ac:dyDescent="0.2">
      <c r="A39" s="2">
        <v>0</v>
      </c>
      <c r="B39" s="2">
        <v>37</v>
      </c>
      <c r="C39" s="8">
        <v>0.16067999999999999</v>
      </c>
      <c r="D39" s="15">
        <f t="shared" si="1"/>
        <v>-1.6531772306954129</v>
      </c>
      <c r="E39" s="15">
        <f>D39+LN(SimParameters!$B$25)</f>
        <v>-1.6531772306954129</v>
      </c>
      <c r="F39" s="15">
        <f t="shared" si="2"/>
        <v>0.16067999999999999</v>
      </c>
    </row>
    <row r="40" spans="1:6" x14ac:dyDescent="0.2">
      <c r="A40" s="2">
        <v>0</v>
      </c>
      <c r="B40" s="2">
        <v>38</v>
      </c>
      <c r="C40" s="8">
        <v>0.17879</v>
      </c>
      <c r="D40" s="15">
        <f t="shared" si="1"/>
        <v>-1.524566929608417</v>
      </c>
      <c r="E40" s="15">
        <f>D40+LN(SimParameters!$B$25)</f>
        <v>-1.524566929608417</v>
      </c>
      <c r="F40" s="15">
        <f t="shared" si="2"/>
        <v>0.17879000000000003</v>
      </c>
    </row>
    <row r="41" spans="1:6" x14ac:dyDescent="0.2">
      <c r="A41" s="2">
        <v>0</v>
      </c>
      <c r="B41" s="2">
        <v>39</v>
      </c>
      <c r="C41" s="8">
        <v>0.18965000000000001</v>
      </c>
      <c r="D41" s="15">
        <f t="shared" si="1"/>
        <v>-1.4522859849692205</v>
      </c>
      <c r="E41" s="15">
        <f>D41+LN(SimParameters!$B$25)</f>
        <v>-1.4522859849692205</v>
      </c>
      <c r="F41" s="15">
        <f t="shared" si="2"/>
        <v>0.18965000000000004</v>
      </c>
    </row>
    <row r="42" spans="1:6" x14ac:dyDescent="0.2">
      <c r="A42" s="2">
        <v>0</v>
      </c>
      <c r="B42" s="2">
        <v>40</v>
      </c>
      <c r="C42" s="8">
        <v>0.21399000000000001</v>
      </c>
      <c r="D42" s="15">
        <f t="shared" si="1"/>
        <v>-1.3010402300365282</v>
      </c>
      <c r="E42" s="15">
        <f>D42+LN(SimParameters!$B$25)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D60+LN(SimParameters!$B$25)+LN(SimParameters!$B$21)</f>
        <v>-7.5807597744327975</v>
      </c>
      <c r="F60" s="14">
        <f t="shared" si="2"/>
        <v>5.0991331473649497E-4</v>
      </c>
    </row>
    <row r="61" spans="1:6" x14ac:dyDescent="0.2">
      <c r="A61" s="3">
        <v>1</v>
      </c>
      <c r="B61" s="3">
        <v>18</v>
      </c>
      <c r="C61" s="3">
        <f t="shared" ref="C61:C83" si="5">C20</f>
        <v>4.4999999999999999E-4</v>
      </c>
      <c r="D61" s="14">
        <f t="shared" ref="D61:D83" si="6">LN(C61/(1-C61))</f>
        <v>-7.7058128739195233</v>
      </c>
      <c r="E61" s="14">
        <f>D61+LN(SimParameters!$B$25)+LN(SimParameters!$B$21)</f>
        <v>-7.3003477658113587</v>
      </c>
      <c r="F61" s="14">
        <f t="shared" si="2"/>
        <v>6.7484815916418826E-4</v>
      </c>
    </row>
    <row r="62" spans="1:6" x14ac:dyDescent="0.2">
      <c r="A62" s="3">
        <v>1</v>
      </c>
      <c r="B62" s="3">
        <v>19</v>
      </c>
      <c r="C62" s="3">
        <f t="shared" si="5"/>
        <v>4.4999999999999999E-4</v>
      </c>
      <c r="D62" s="14">
        <f t="shared" si="6"/>
        <v>-7.7058128739195233</v>
      </c>
      <c r="E62" s="14">
        <f>D62+LN(SimParameters!$B$25)+LN(SimParameters!$B$21)</f>
        <v>-7.3003477658113587</v>
      </c>
      <c r="F62" s="14">
        <f t="shared" si="2"/>
        <v>6.7484815916418826E-4</v>
      </c>
    </row>
    <row r="63" spans="1:6" x14ac:dyDescent="0.2">
      <c r="A63" s="3">
        <v>1</v>
      </c>
      <c r="B63" s="3">
        <v>20</v>
      </c>
      <c r="C63" s="3">
        <f t="shared" si="5"/>
        <v>1.1199999999999999E-3</v>
      </c>
      <c r="D63" s="14">
        <f t="shared" si="6"/>
        <v>-6.7933059660064306</v>
      </c>
      <c r="E63" s="14">
        <f>D63+LN(SimParameters!$B$25)+LN(SimParameters!$B$21)</f>
        <v>-6.3878408578982659</v>
      </c>
      <c r="F63" s="14">
        <f t="shared" si="2"/>
        <v>1.6790597265531311E-3</v>
      </c>
    </row>
    <row r="64" spans="1:6" x14ac:dyDescent="0.2">
      <c r="A64" s="3">
        <v>1</v>
      </c>
      <c r="B64" s="3">
        <v>21</v>
      </c>
      <c r="C64" s="3">
        <f t="shared" si="5"/>
        <v>1.23E-3</v>
      </c>
      <c r="D64" s="14">
        <f t="shared" si="6"/>
        <v>-6.699510352526949</v>
      </c>
      <c r="E64" s="14">
        <f>D64+LN(SimParameters!$B$25)+LN(SimParameters!$B$21)</f>
        <v>-6.2940452444187844</v>
      </c>
      <c r="F64" s="14">
        <f t="shared" si="2"/>
        <v>1.843866022396227E-3</v>
      </c>
    </row>
    <row r="65" spans="1:6" x14ac:dyDescent="0.2">
      <c r="A65" s="3">
        <v>1</v>
      </c>
      <c r="B65" s="3">
        <v>22</v>
      </c>
      <c r="C65" s="3">
        <f t="shared" si="5"/>
        <v>1.47E-3</v>
      </c>
      <c r="D65" s="14">
        <f t="shared" si="6"/>
        <v>-6.5210217966814827</v>
      </c>
      <c r="E65" s="14">
        <f>D65+LN(SimParameters!$B$25)+LN(SimParameters!$B$21)</f>
        <v>-6.1155566885733181</v>
      </c>
      <c r="F65" s="14">
        <f t="shared" si="2"/>
        <v>2.2033805153212384E-3</v>
      </c>
    </row>
    <row r="66" spans="1:6" x14ac:dyDescent="0.2">
      <c r="A66" s="3">
        <v>1</v>
      </c>
      <c r="B66" s="3">
        <v>23</v>
      </c>
      <c r="C66" s="3">
        <f t="shared" si="5"/>
        <v>1.47E-3</v>
      </c>
      <c r="D66" s="14">
        <f t="shared" si="6"/>
        <v>-6.5210217966814827</v>
      </c>
      <c r="E66" s="14">
        <f>D66+LN(SimParameters!$B$25)+LN(SimParameters!$B$21)</f>
        <v>-6.1155566885733181</v>
      </c>
      <c r="F66" s="14">
        <f t="shared" si="2"/>
        <v>2.2033805153212384E-3</v>
      </c>
    </row>
    <row r="67" spans="1:6" x14ac:dyDescent="0.2">
      <c r="A67" s="3">
        <v>1</v>
      </c>
      <c r="B67" s="3">
        <v>24</v>
      </c>
      <c r="C67" s="3">
        <f t="shared" si="5"/>
        <v>1.66E-3</v>
      </c>
      <c r="D67" s="14">
        <f t="shared" si="6"/>
        <v>-6.3992762972870185</v>
      </c>
      <c r="E67" s="14">
        <f>D67+LN(SimParameters!$B$25)+LN(SimParameters!$B$21)</f>
        <v>-5.9938111891788539</v>
      </c>
      <c r="F67" s="14">
        <f t="shared" si="2"/>
        <v>2.487935013938433E-3</v>
      </c>
    </row>
    <row r="68" spans="1:6" x14ac:dyDescent="0.2">
      <c r="A68" s="3">
        <v>1</v>
      </c>
      <c r="B68" s="3">
        <v>25</v>
      </c>
      <c r="C68" s="3">
        <f t="shared" si="5"/>
        <v>3.0300000000000001E-3</v>
      </c>
      <c r="D68" s="14">
        <f t="shared" si="6"/>
        <v>-5.796158059717027</v>
      </c>
      <c r="E68" s="14">
        <f>D68+LN(SimParameters!$B$25)+LN(SimParameters!$B$21)</f>
        <v>-5.3906929516088624</v>
      </c>
      <c r="F68" s="14">
        <f t="shared" si="2"/>
        <v>4.5381247410173587E-3</v>
      </c>
    </row>
    <row r="69" spans="1:6" x14ac:dyDescent="0.2">
      <c r="A69" s="3">
        <v>1</v>
      </c>
      <c r="B69" s="3">
        <v>26</v>
      </c>
      <c r="C69" s="3">
        <f t="shared" si="5"/>
        <v>4.5100000000000001E-3</v>
      </c>
      <c r="D69" s="14">
        <f t="shared" si="6"/>
        <v>-5.3969379247357949</v>
      </c>
      <c r="E69" s="14">
        <f>D69+LN(SimParameters!$B$25)+LN(SimParameters!$B$21)</f>
        <v>-4.9914728166276303</v>
      </c>
      <c r="F69" s="14">
        <f t="shared" si="2"/>
        <v>6.7497792477962219E-3</v>
      </c>
    </row>
    <row r="70" spans="1:6" x14ac:dyDescent="0.2">
      <c r="A70" s="3">
        <v>1</v>
      </c>
      <c r="B70" s="3">
        <v>27</v>
      </c>
      <c r="C70" s="3">
        <f t="shared" si="5"/>
        <v>4.5100000000000001E-3</v>
      </c>
      <c r="D70" s="14">
        <f t="shared" si="6"/>
        <v>-5.3969379247357949</v>
      </c>
      <c r="E70" s="14">
        <f>D70+LN(SimParameters!$B$25)+LN(SimParameters!$B$21)</f>
        <v>-4.9914728166276303</v>
      </c>
      <c r="F70" s="14">
        <f t="shared" si="2"/>
        <v>6.7497792477962219E-3</v>
      </c>
    </row>
    <row r="71" spans="1:6" x14ac:dyDescent="0.2">
      <c r="A71" s="3">
        <v>1</v>
      </c>
      <c r="B71" s="3">
        <v>28</v>
      </c>
      <c r="C71" s="3">
        <f t="shared" si="5"/>
        <v>6.0800000000000003E-3</v>
      </c>
      <c r="D71" s="14">
        <f t="shared" si="6"/>
        <v>-5.096652024542192</v>
      </c>
      <c r="E71" s="14">
        <f>D71+LN(SimParameters!$B$25)+LN(SimParameters!$B$21)</f>
        <v>-4.6911869164340274</v>
      </c>
      <c r="F71" s="14">
        <f t="shared" si="2"/>
        <v>9.092359227947041E-3</v>
      </c>
    </row>
    <row r="72" spans="1:6" x14ac:dyDescent="0.2">
      <c r="A72" s="3">
        <v>1</v>
      </c>
      <c r="B72" s="3">
        <v>29</v>
      </c>
      <c r="C72" s="3">
        <f t="shared" si="5"/>
        <v>1.2149999999999999E-2</v>
      </c>
      <c r="D72" s="14">
        <f t="shared" si="6"/>
        <v>-4.3982016945728564</v>
      </c>
      <c r="E72" s="14">
        <f>D72+LN(SimParameters!$B$25)+LN(SimParameters!$B$21)</f>
        <v>-3.9927365864646918</v>
      </c>
      <c r="F72" s="14">
        <f t="shared" si="2"/>
        <v>1.8114951668613183E-2</v>
      </c>
    </row>
    <row r="73" spans="1:6" x14ac:dyDescent="0.2">
      <c r="A73" s="3">
        <v>1</v>
      </c>
      <c r="B73" s="3">
        <v>30</v>
      </c>
      <c r="C73" s="3">
        <f t="shared" si="5"/>
        <v>1.9439999999999999E-2</v>
      </c>
      <c r="D73" s="14">
        <f t="shared" si="6"/>
        <v>-3.9207910380006168</v>
      </c>
      <c r="E73" s="14">
        <f>D73+LN(SimParameters!$B$25)+LN(SimParameters!$B$21)</f>
        <v>-3.5153259298924526</v>
      </c>
      <c r="F73" s="14">
        <f t="shared" si="2"/>
        <v>2.8879293269421218E-2</v>
      </c>
    </row>
    <row r="74" spans="1:6" x14ac:dyDescent="0.2">
      <c r="A74" s="3">
        <v>1</v>
      </c>
      <c r="B74" s="3">
        <v>31</v>
      </c>
      <c r="C74" s="3">
        <f t="shared" si="5"/>
        <v>2.4160000000000001E-2</v>
      </c>
      <c r="D74" s="14">
        <f t="shared" si="6"/>
        <v>-3.6986002654815322</v>
      </c>
      <c r="E74" s="14">
        <f>D74+LN(SimParameters!$B$25)+LN(SimParameters!$B$21)</f>
        <v>-3.293135157373368</v>
      </c>
      <c r="F74" s="14">
        <f t="shared" si="2"/>
        <v>3.5807446051695509E-2</v>
      </c>
    </row>
    <row r="75" spans="1:6" x14ac:dyDescent="0.2">
      <c r="A75" s="3">
        <v>1</v>
      </c>
      <c r="B75" s="3">
        <v>32</v>
      </c>
      <c r="C75" s="3">
        <f t="shared" si="5"/>
        <v>2.6100000000000002E-2</v>
      </c>
      <c r="D75" s="14">
        <f t="shared" si="6"/>
        <v>-3.6193733146385059</v>
      </c>
      <c r="E75" s="14">
        <f>D75+LN(SimParameters!$B$25)+LN(SimParameters!$B$21)</f>
        <v>-3.2139082065303413</v>
      </c>
      <c r="F75" s="14">
        <f t="shared" si="2"/>
        <v>3.8645673954888708E-2</v>
      </c>
    </row>
    <row r="76" spans="1:6" x14ac:dyDescent="0.2">
      <c r="A76" s="3">
        <v>1</v>
      </c>
      <c r="B76" s="3">
        <v>33</v>
      </c>
      <c r="C76" s="3">
        <f t="shared" si="5"/>
        <v>9.8979999999999999E-2</v>
      </c>
      <c r="D76" s="14">
        <f t="shared" si="6"/>
        <v>-2.2086096453965043</v>
      </c>
      <c r="E76" s="14">
        <f>D76+LN(SimParameters!$B$25)+LN(SimParameters!$B$21)</f>
        <v>-1.8031445372883399</v>
      </c>
      <c r="F76" s="14">
        <f t="shared" si="2"/>
        <v>0.14146871337506789</v>
      </c>
    </row>
    <row r="77" spans="1:6" x14ac:dyDescent="0.2">
      <c r="A77" s="3">
        <v>1</v>
      </c>
      <c r="B77" s="3">
        <v>34</v>
      </c>
      <c r="C77" s="3">
        <f t="shared" si="5"/>
        <v>0.11114</v>
      </c>
      <c r="D77" s="14">
        <f t="shared" si="6"/>
        <v>-2.0791490749458421</v>
      </c>
      <c r="E77" s="14">
        <f>D77+LN(SimParameters!$B$25)+LN(SimParameters!$B$21)</f>
        <v>-1.6736839668376777</v>
      </c>
      <c r="F77" s="14">
        <f t="shared" si="2"/>
        <v>0.15793362827666566</v>
      </c>
    </row>
    <row r="78" spans="1:6" x14ac:dyDescent="0.2">
      <c r="A78" s="3">
        <v>1</v>
      </c>
      <c r="B78" s="3">
        <v>35</v>
      </c>
      <c r="C78" s="3">
        <f t="shared" si="5"/>
        <v>0.12156</v>
      </c>
      <c r="D78" s="14">
        <f t="shared" si="6"/>
        <v>-1.9777396390105</v>
      </c>
      <c r="E78" s="14">
        <f>D78+LN(SimParameters!$B$25)+LN(SimParameters!$B$21)</f>
        <v>-1.5722745309023356</v>
      </c>
      <c r="F78" s="14">
        <f t="shared" si="2"/>
        <v>0.17189238107807461</v>
      </c>
    </row>
    <row r="79" spans="1:6" x14ac:dyDescent="0.2">
      <c r="A79" s="3">
        <v>1</v>
      </c>
      <c r="B79" s="3">
        <v>36</v>
      </c>
      <c r="C79" s="3">
        <f t="shared" si="5"/>
        <v>0.1308</v>
      </c>
      <c r="D79" s="14">
        <f t="shared" si="6"/>
        <v>-1.8939038093591762</v>
      </c>
      <c r="E79" s="14">
        <f>D79+LN(SimParameters!$B$25)+LN(SimParameters!$B$21)</f>
        <v>-1.4884387012510119</v>
      </c>
      <c r="F79" s="14">
        <f t="shared" si="2"/>
        <v>0.18415618547024593</v>
      </c>
    </row>
    <row r="80" spans="1:6" x14ac:dyDescent="0.2">
      <c r="A80" s="3">
        <v>1</v>
      </c>
      <c r="B80" s="3">
        <v>37</v>
      </c>
      <c r="C80" s="3">
        <f t="shared" si="5"/>
        <v>0.16067999999999999</v>
      </c>
      <c r="D80" s="14">
        <f t="shared" si="6"/>
        <v>-1.6531772306954129</v>
      </c>
      <c r="E80" s="14">
        <f>D80+LN(SimParameters!$B$25)+LN(SimParameters!$B$21)</f>
        <v>-1.2477121225872485</v>
      </c>
      <c r="F80" s="14">
        <f t="shared" si="2"/>
        <v>0.22309643260455042</v>
      </c>
    </row>
    <row r="81" spans="1:6" x14ac:dyDescent="0.2">
      <c r="A81" s="3">
        <v>1</v>
      </c>
      <c r="B81" s="3">
        <v>38</v>
      </c>
      <c r="C81" s="3">
        <f t="shared" si="5"/>
        <v>0.17879</v>
      </c>
      <c r="D81" s="14">
        <f t="shared" si="6"/>
        <v>-1.524566929608417</v>
      </c>
      <c r="E81" s="14">
        <f>D81+LN(SimParameters!$B$25)+LN(SimParameters!$B$21)</f>
        <v>-1.1191018215002526</v>
      </c>
      <c r="F81" s="14">
        <f t="shared" si="2"/>
        <v>0.24617792444430164</v>
      </c>
    </row>
    <row r="82" spans="1:6" x14ac:dyDescent="0.2">
      <c r="A82" s="3">
        <v>1</v>
      </c>
      <c r="B82" s="3">
        <v>39</v>
      </c>
      <c r="C82" s="3">
        <f t="shared" si="5"/>
        <v>0.18965000000000001</v>
      </c>
      <c r="D82" s="14">
        <f t="shared" si="6"/>
        <v>-1.4522859849692205</v>
      </c>
      <c r="E82" s="14">
        <f>D82+LN(SimParameters!$B$25)+LN(SimParameters!$B$21)</f>
        <v>-1.0468208768610561</v>
      </c>
      <c r="F82" s="14">
        <f t="shared" si="2"/>
        <v>0.25983604685680362</v>
      </c>
    </row>
    <row r="83" spans="1:6" x14ac:dyDescent="0.2">
      <c r="A83" s="3">
        <v>1</v>
      </c>
      <c r="B83" s="3">
        <v>40</v>
      </c>
      <c r="C83" s="3">
        <f t="shared" si="5"/>
        <v>0.21399000000000001</v>
      </c>
      <c r="D83" s="14">
        <f t="shared" si="6"/>
        <v>-1.3010402300365282</v>
      </c>
      <c r="E83" s="14">
        <f>D83+LN(SimParameters!$B$25)+LN(SimParameters!$B$21)</f>
        <v>-0.89557512192836386</v>
      </c>
      <c r="F83" s="14">
        <f t="shared" si="2"/>
        <v>0.28996065926223696</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D101+LN(SimParameters!$B$25)+LN(SimParameters!$B$22)</f>
        <v>-7.2930777019810167</v>
      </c>
      <c r="F101" s="13">
        <f t="shared" ref="F101:F124" si="9">EXP(E101)/(1+EXP(E101))</f>
        <v>6.7976887858128268E-4</v>
      </c>
    </row>
    <row r="102" spans="1:6" x14ac:dyDescent="0.2">
      <c r="A102" s="4">
        <v>2</v>
      </c>
      <c r="B102" s="4">
        <v>18</v>
      </c>
      <c r="C102" s="4">
        <f t="shared" si="7"/>
        <v>4.4999999999999999E-4</v>
      </c>
      <c r="D102" s="13">
        <f t="shared" ref="D102:D124" si="10">LN(C102/(1-C102))</f>
        <v>-7.7058128739195233</v>
      </c>
      <c r="E102" s="13">
        <f>D102+LN(SimParameters!$B$25)+LN(SimParameters!$B$22)</f>
        <v>-7.0126656933595779</v>
      </c>
      <c r="F102" s="13">
        <f t="shared" si="9"/>
        <v>8.9959518216802458E-4</v>
      </c>
    </row>
    <row r="103" spans="1:6" x14ac:dyDescent="0.2">
      <c r="A103" s="4">
        <v>2</v>
      </c>
      <c r="B103" s="4">
        <v>19</v>
      </c>
      <c r="C103" s="4">
        <f t="shared" si="7"/>
        <v>4.4999999999999999E-4</v>
      </c>
      <c r="D103" s="13">
        <f t="shared" si="10"/>
        <v>-7.7058128739195233</v>
      </c>
      <c r="E103" s="13">
        <f>D103+LN(SimParameters!$B$25)+LN(SimParameters!$B$22)</f>
        <v>-7.0126656933595779</v>
      </c>
      <c r="F103" s="13">
        <f t="shared" si="9"/>
        <v>8.9959518216802458E-4</v>
      </c>
    </row>
    <row r="104" spans="1:6" x14ac:dyDescent="0.2">
      <c r="A104" s="4">
        <v>2</v>
      </c>
      <c r="B104" s="4">
        <v>20</v>
      </c>
      <c r="C104" s="4">
        <f t="shared" si="7"/>
        <v>1.1199999999999999E-3</v>
      </c>
      <c r="D104" s="13">
        <f t="shared" si="10"/>
        <v>-6.7933059660064306</v>
      </c>
      <c r="E104" s="13">
        <f>D104+LN(SimParameters!$B$25)+LN(SimParameters!$B$22)</f>
        <v>-6.1001587854464852</v>
      </c>
      <c r="F104" s="13">
        <f t="shared" si="9"/>
        <v>2.237494006712483E-3</v>
      </c>
    </row>
    <row r="105" spans="1:6" x14ac:dyDescent="0.2">
      <c r="A105" s="4">
        <v>2</v>
      </c>
      <c r="B105" s="4">
        <v>21</v>
      </c>
      <c r="C105" s="4">
        <f t="shared" si="7"/>
        <v>1.23E-3</v>
      </c>
      <c r="D105" s="13">
        <f t="shared" si="10"/>
        <v>-6.699510352526949</v>
      </c>
      <c r="E105" s="13">
        <f>D105+LN(SimParameters!$B$25)+LN(SimParameters!$B$22)</f>
        <v>-6.0063631719670036</v>
      </c>
      <c r="F105" s="13">
        <f t="shared" si="9"/>
        <v>2.456977917161892E-3</v>
      </c>
    </row>
    <row r="106" spans="1:6" x14ac:dyDescent="0.2">
      <c r="A106" s="4">
        <v>2</v>
      </c>
      <c r="B106" s="4">
        <v>22</v>
      </c>
      <c r="C106" s="4">
        <f t="shared" si="7"/>
        <v>1.47E-3</v>
      </c>
      <c r="D106" s="13">
        <f t="shared" si="10"/>
        <v>-6.5210217966814827</v>
      </c>
      <c r="E106" s="13">
        <f>D106+LN(SimParameters!$B$25)+LN(SimParameters!$B$22)</f>
        <v>-5.8278746161215373</v>
      </c>
      <c r="F106" s="13">
        <f t="shared" si="9"/>
        <v>2.9356845437207299E-3</v>
      </c>
    </row>
    <row r="107" spans="1:6" x14ac:dyDescent="0.2">
      <c r="A107" s="4">
        <v>2</v>
      </c>
      <c r="B107" s="4">
        <v>23</v>
      </c>
      <c r="C107" s="4">
        <f t="shared" si="7"/>
        <v>1.47E-3</v>
      </c>
      <c r="D107" s="13">
        <f t="shared" si="10"/>
        <v>-6.5210217966814827</v>
      </c>
      <c r="E107" s="13">
        <f>D107+LN(SimParameters!$B$25)+LN(SimParameters!$B$22)</f>
        <v>-5.8278746161215373</v>
      </c>
      <c r="F107" s="13">
        <f t="shared" si="9"/>
        <v>2.9356845437207299E-3</v>
      </c>
    </row>
    <row r="108" spans="1:6" x14ac:dyDescent="0.2">
      <c r="A108" s="4">
        <v>2</v>
      </c>
      <c r="B108" s="4">
        <v>24</v>
      </c>
      <c r="C108" s="4">
        <f t="shared" si="7"/>
        <v>1.66E-3</v>
      </c>
      <c r="D108" s="13">
        <f t="shared" si="10"/>
        <v>-6.3992762972870185</v>
      </c>
      <c r="E108" s="13">
        <f>D108+LN(SimParameters!$B$25)+LN(SimParameters!$B$22)</f>
        <v>-5.7061291167270731</v>
      </c>
      <c r="F108" s="13">
        <f t="shared" si="9"/>
        <v>3.3144979334305074E-3</v>
      </c>
    </row>
    <row r="109" spans="1:6" x14ac:dyDescent="0.2">
      <c r="A109" s="4">
        <v>2</v>
      </c>
      <c r="B109" s="4">
        <v>25</v>
      </c>
      <c r="C109" s="4">
        <f t="shared" si="7"/>
        <v>3.0300000000000001E-3</v>
      </c>
      <c r="D109" s="13">
        <f t="shared" si="10"/>
        <v>-5.796158059717027</v>
      </c>
      <c r="E109" s="13">
        <f>D109+LN(SimParameters!$B$25)+LN(SimParameters!$B$22)</f>
        <v>-5.1030108791570816</v>
      </c>
      <c r="F109" s="13">
        <f t="shared" si="9"/>
        <v>6.0416936681853984E-3</v>
      </c>
    </row>
    <row r="110" spans="1:6" x14ac:dyDescent="0.2">
      <c r="A110" s="4">
        <v>2</v>
      </c>
      <c r="B110" s="4">
        <v>26</v>
      </c>
      <c r="C110" s="4">
        <f t="shared" si="7"/>
        <v>4.5100000000000001E-3</v>
      </c>
      <c r="D110" s="13">
        <f t="shared" si="10"/>
        <v>-5.3969379247357949</v>
      </c>
      <c r="E110" s="13">
        <f>D110+LN(SimParameters!$B$25)+LN(SimParameters!$B$22)</f>
        <v>-4.7037907441758495</v>
      </c>
      <c r="F110" s="13">
        <f t="shared" si="9"/>
        <v>8.9795024439776622E-3</v>
      </c>
    </row>
    <row r="111" spans="1:6" x14ac:dyDescent="0.2">
      <c r="A111" s="4">
        <v>2</v>
      </c>
      <c r="B111" s="4">
        <v>27</v>
      </c>
      <c r="C111" s="4">
        <f t="shared" si="7"/>
        <v>4.5100000000000001E-3</v>
      </c>
      <c r="D111" s="13">
        <f t="shared" si="10"/>
        <v>-5.3969379247357949</v>
      </c>
      <c r="E111" s="13">
        <f>D111+LN(SimParameters!$B$25)+LN(SimParameters!$B$22)</f>
        <v>-4.7037907441758495</v>
      </c>
      <c r="F111" s="13">
        <f t="shared" si="9"/>
        <v>8.9795024439776622E-3</v>
      </c>
    </row>
    <row r="112" spans="1:6" x14ac:dyDescent="0.2">
      <c r="A112" s="4">
        <v>2</v>
      </c>
      <c r="B112" s="4">
        <v>28</v>
      </c>
      <c r="C112" s="4">
        <f t="shared" si="7"/>
        <v>6.0800000000000003E-3</v>
      </c>
      <c r="D112" s="13">
        <f t="shared" si="10"/>
        <v>-5.096652024542192</v>
      </c>
      <c r="E112" s="13">
        <f>D112+LN(SimParameters!$B$25)+LN(SimParameters!$B$22)</f>
        <v>-4.4035048439822466</v>
      </c>
      <c r="F112" s="13">
        <f t="shared" si="9"/>
        <v>1.2086513994910942E-2</v>
      </c>
    </row>
    <row r="113" spans="1:6" x14ac:dyDescent="0.2">
      <c r="A113" s="4">
        <v>2</v>
      </c>
      <c r="B113" s="4">
        <v>29</v>
      </c>
      <c r="C113" s="4">
        <f t="shared" si="7"/>
        <v>1.2149999999999999E-2</v>
      </c>
      <c r="D113" s="13">
        <f t="shared" si="10"/>
        <v>-4.3982016945728564</v>
      </c>
      <c r="E113" s="13">
        <f>D113+LN(SimParameters!$B$25)+LN(SimParameters!$B$22)</f>
        <v>-3.705054514012911</v>
      </c>
      <c r="F113" s="13">
        <f t="shared" si="9"/>
        <v>2.400829916514351E-2</v>
      </c>
    </row>
    <row r="114" spans="1:6" x14ac:dyDescent="0.2">
      <c r="A114" s="4">
        <v>2</v>
      </c>
      <c r="B114" s="4">
        <v>30</v>
      </c>
      <c r="C114" s="4">
        <f t="shared" si="7"/>
        <v>1.9439999999999999E-2</v>
      </c>
      <c r="D114" s="13">
        <f t="shared" si="10"/>
        <v>-3.9207910380006168</v>
      </c>
      <c r="E114" s="13">
        <f>D114+LN(SimParameters!$B$25)+LN(SimParameters!$B$22)</f>
        <v>-3.2276438574406714</v>
      </c>
      <c r="F114" s="13">
        <f t="shared" si="9"/>
        <v>3.813858589029271E-2</v>
      </c>
    </row>
    <row r="115" spans="1:6" x14ac:dyDescent="0.2">
      <c r="A115" s="4">
        <v>2</v>
      </c>
      <c r="B115" s="4">
        <v>31</v>
      </c>
      <c r="C115" s="4">
        <f t="shared" si="7"/>
        <v>2.4160000000000001E-2</v>
      </c>
      <c r="D115" s="13">
        <f t="shared" si="10"/>
        <v>-3.6986002654815322</v>
      </c>
      <c r="E115" s="13">
        <f>D115+LN(SimParameters!$B$25)+LN(SimParameters!$B$22)</f>
        <v>-3.0054530849215868</v>
      </c>
      <c r="F115" s="13">
        <f t="shared" si="9"/>
        <v>4.7180128104983593E-2</v>
      </c>
    </row>
    <row r="116" spans="1:6" x14ac:dyDescent="0.2">
      <c r="A116" s="4">
        <v>2</v>
      </c>
      <c r="B116" s="4">
        <v>32</v>
      </c>
      <c r="C116" s="4">
        <f t="shared" si="7"/>
        <v>2.6100000000000002E-2</v>
      </c>
      <c r="D116" s="13">
        <f t="shared" si="10"/>
        <v>-3.6193733146385059</v>
      </c>
      <c r="E116" s="13">
        <f>D116+LN(SimParameters!$B$25)+LN(SimParameters!$B$22)</f>
        <v>-2.9262261340785605</v>
      </c>
      <c r="F116" s="13">
        <f t="shared" si="9"/>
        <v>5.0872234674982947E-2</v>
      </c>
    </row>
    <row r="117" spans="1:6" x14ac:dyDescent="0.2">
      <c r="A117" s="4">
        <v>2</v>
      </c>
      <c r="B117" s="4">
        <v>33</v>
      </c>
      <c r="C117" s="4">
        <f t="shared" si="7"/>
        <v>9.8979999999999999E-2</v>
      </c>
      <c r="D117" s="13">
        <f t="shared" si="10"/>
        <v>-2.2086096453965043</v>
      </c>
      <c r="E117" s="13">
        <f>D117+LN(SimParameters!$B$25)+LN(SimParameters!$B$22)</f>
        <v>-1.5154624648365589</v>
      </c>
      <c r="F117" s="13">
        <f t="shared" si="9"/>
        <v>0.18013066661813684</v>
      </c>
    </row>
    <row r="118" spans="1:6" x14ac:dyDescent="0.2">
      <c r="A118" s="4">
        <v>2</v>
      </c>
      <c r="B118" s="4">
        <v>34</v>
      </c>
      <c r="C118" s="4">
        <f t="shared" si="7"/>
        <v>0.11114</v>
      </c>
      <c r="D118" s="13">
        <f t="shared" si="10"/>
        <v>-2.0791490749458421</v>
      </c>
      <c r="E118" s="13">
        <f>D118+LN(SimParameters!$B$25)+LN(SimParameters!$B$22)</f>
        <v>-1.3860018943858967</v>
      </c>
      <c r="F118" s="13">
        <f t="shared" si="9"/>
        <v>0.20004679878323164</v>
      </c>
    </row>
    <row r="119" spans="1:6" x14ac:dyDescent="0.2">
      <c r="A119" s="4">
        <v>2</v>
      </c>
      <c r="B119" s="4">
        <v>35</v>
      </c>
      <c r="C119" s="4">
        <f t="shared" si="7"/>
        <v>0.12156</v>
      </c>
      <c r="D119" s="13">
        <f t="shared" si="10"/>
        <v>-1.9777396390105</v>
      </c>
      <c r="E119" s="13">
        <f>D119+LN(SimParameters!$B$25)+LN(SimParameters!$B$22)</f>
        <v>-1.2845924584505548</v>
      </c>
      <c r="F119" s="13">
        <f t="shared" si="9"/>
        <v>0.21676949962552158</v>
      </c>
    </row>
    <row r="120" spans="1:6" x14ac:dyDescent="0.2">
      <c r="A120" s="4">
        <v>2</v>
      </c>
      <c r="B120" s="4">
        <v>36</v>
      </c>
      <c r="C120" s="4">
        <f t="shared" si="7"/>
        <v>0.1308</v>
      </c>
      <c r="D120" s="13">
        <f t="shared" si="10"/>
        <v>-1.8939038093591762</v>
      </c>
      <c r="E120" s="13">
        <f>D120+LN(SimParameters!$B$25)+LN(SimParameters!$B$22)</f>
        <v>-1.2007566287992311</v>
      </c>
      <c r="F120" s="13">
        <f t="shared" si="9"/>
        <v>0.23134064379200564</v>
      </c>
    </row>
    <row r="121" spans="1:6" x14ac:dyDescent="0.2">
      <c r="A121" s="4">
        <v>2</v>
      </c>
      <c r="B121" s="4">
        <v>37</v>
      </c>
      <c r="C121" s="4">
        <f t="shared" si="7"/>
        <v>0.16067999999999999</v>
      </c>
      <c r="D121" s="13">
        <f t="shared" si="10"/>
        <v>-1.6531772306954129</v>
      </c>
      <c r="E121" s="13">
        <f>D121+LN(SimParameters!$B$25)+LN(SimParameters!$B$22)</f>
        <v>-0.96003005013546761</v>
      </c>
      <c r="F121" s="13">
        <f t="shared" si="9"/>
        <v>0.27687217837819206</v>
      </c>
    </row>
    <row r="122" spans="1:6" x14ac:dyDescent="0.2">
      <c r="A122" s="4">
        <v>2</v>
      </c>
      <c r="B122" s="4">
        <v>38</v>
      </c>
      <c r="C122" s="4">
        <f t="shared" si="7"/>
        <v>0.17879</v>
      </c>
      <c r="D122" s="13">
        <f t="shared" si="10"/>
        <v>-1.524566929608417</v>
      </c>
      <c r="E122" s="13">
        <f>D122+LN(SimParameters!$B$25)+LN(SimParameters!$B$22)</f>
        <v>-0.83141974904847171</v>
      </c>
      <c r="F122" s="13">
        <f t="shared" si="9"/>
        <v>0.3033449554203887</v>
      </c>
    </row>
    <row r="123" spans="1:6" x14ac:dyDescent="0.2">
      <c r="A123" s="4">
        <v>2</v>
      </c>
      <c r="B123" s="4">
        <v>39</v>
      </c>
      <c r="C123" s="4">
        <f t="shared" si="7"/>
        <v>0.18965000000000001</v>
      </c>
      <c r="D123" s="13">
        <f t="shared" si="10"/>
        <v>-1.4522859849692205</v>
      </c>
      <c r="E123" s="13">
        <f>D123+LN(SimParameters!$B$25)+LN(SimParameters!$B$22)</f>
        <v>-0.75913880440927517</v>
      </c>
      <c r="F123" s="13">
        <f t="shared" si="9"/>
        <v>0.31883327028958103</v>
      </c>
    </row>
    <row r="124" spans="1:6" x14ac:dyDescent="0.2">
      <c r="A124" s="4">
        <v>2</v>
      </c>
      <c r="B124" s="4">
        <v>40</v>
      </c>
      <c r="C124" s="4">
        <f t="shared" si="7"/>
        <v>0.21399000000000001</v>
      </c>
      <c r="D124" s="13">
        <f t="shared" si="10"/>
        <v>-1.3010402300365282</v>
      </c>
      <c r="E124" s="13">
        <f>D124+LN(SimParameters!$B$25)+LN(SimParameters!$B$22)</f>
        <v>-0.60789304947658296</v>
      </c>
      <c r="F124" s="13">
        <f t="shared" si="9"/>
        <v>0.35253997149894151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91" workbookViewId="0">
      <selection activeCell="E122" sqref="E1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potential_preec_untrt!F19</f>
        <v>3.4000000000000008E-4</v>
      </c>
      <c r="D19" s="15">
        <f>LN(C19/(1-C19))</f>
        <v>-7.9862248825409621</v>
      </c>
      <c r="E19" s="15">
        <f>D19+LN(SimParameters!$B$8)</f>
        <v>-7.9862248825409621</v>
      </c>
      <c r="F19" s="15">
        <f>EXP(E19)/(1+EXP(E19))</f>
        <v>3.4000000000000008E-4</v>
      </c>
    </row>
    <row r="20" spans="1:6" x14ac:dyDescent="0.2">
      <c r="A20" s="2">
        <v>0</v>
      </c>
      <c r="B20" s="2">
        <v>18</v>
      </c>
      <c r="C20" s="2">
        <f>potential_preec_untrt!F20</f>
        <v>4.4999999999999999E-4</v>
      </c>
      <c r="D20" s="15">
        <f t="shared" ref="D20:D42" si="1">LN(C20/(1-C20))</f>
        <v>-7.7058128739195233</v>
      </c>
      <c r="E20" s="15">
        <f>D20+LN(SimParameters!$B$8)</f>
        <v>-7.7058128739195233</v>
      </c>
      <c r="F20" s="15">
        <f t="shared" ref="F20:F83" si="2">EXP(E20)/(1+EXP(E20))</f>
        <v>4.4999999999999999E-4</v>
      </c>
    </row>
    <row r="21" spans="1:6" x14ac:dyDescent="0.2">
      <c r="A21" s="2">
        <v>0</v>
      </c>
      <c r="B21" s="2">
        <v>19</v>
      </c>
      <c r="C21" s="2">
        <f>potential_preec_untrt!F21</f>
        <v>4.4999999999999999E-4</v>
      </c>
      <c r="D21" s="15">
        <f t="shared" si="1"/>
        <v>-7.7058128739195233</v>
      </c>
      <c r="E21" s="15">
        <f>D21+LN(SimParameters!$B$8)</f>
        <v>-7.7058128739195233</v>
      </c>
      <c r="F21" s="15">
        <f t="shared" si="2"/>
        <v>4.4999999999999999E-4</v>
      </c>
    </row>
    <row r="22" spans="1:6" x14ac:dyDescent="0.2">
      <c r="A22" s="2">
        <v>0</v>
      </c>
      <c r="B22" s="2">
        <v>20</v>
      </c>
      <c r="C22" s="2">
        <f>potential_preec_untrt!F22</f>
        <v>1.1200000000000003E-3</v>
      </c>
      <c r="D22" s="15">
        <f t="shared" si="1"/>
        <v>-6.7933059660064306</v>
      </c>
      <c r="E22" s="15">
        <f>D22+LN(SimParameters!$B$8)</f>
        <v>-6.7933059660064306</v>
      </c>
      <c r="F22" s="15">
        <f t="shared" si="2"/>
        <v>1.1200000000000003E-3</v>
      </c>
    </row>
    <row r="23" spans="1:6" x14ac:dyDescent="0.2">
      <c r="A23" s="2">
        <v>0</v>
      </c>
      <c r="B23" s="2">
        <v>21</v>
      </c>
      <c r="C23" s="2">
        <f>potential_preec_untrt!F23</f>
        <v>1.23E-3</v>
      </c>
      <c r="D23" s="15">
        <f t="shared" si="1"/>
        <v>-6.699510352526949</v>
      </c>
      <c r="E23" s="15">
        <f>D23+LN(SimParameters!$B$8)</f>
        <v>-6.699510352526949</v>
      </c>
      <c r="F23" s="15">
        <f t="shared" si="2"/>
        <v>1.23E-3</v>
      </c>
    </row>
    <row r="24" spans="1:6" x14ac:dyDescent="0.2">
      <c r="A24" s="2">
        <v>0</v>
      </c>
      <c r="B24" s="2">
        <v>22</v>
      </c>
      <c r="C24" s="2">
        <f>potential_preec_untrt!F24</f>
        <v>1.4699999999999993E-3</v>
      </c>
      <c r="D24" s="15">
        <f t="shared" si="1"/>
        <v>-6.5210217966814827</v>
      </c>
      <c r="E24" s="15">
        <f>D24+LN(SimParameters!$B$8)</f>
        <v>-6.5210217966814827</v>
      </c>
      <c r="F24" s="15">
        <f t="shared" si="2"/>
        <v>1.4699999999999993E-3</v>
      </c>
    </row>
    <row r="25" spans="1:6" x14ac:dyDescent="0.2">
      <c r="A25" s="2">
        <v>0</v>
      </c>
      <c r="B25" s="2">
        <v>23</v>
      </c>
      <c r="C25" s="2">
        <f>potential_preec_untrt!F25</f>
        <v>1.4699999999999993E-3</v>
      </c>
      <c r="D25" s="15">
        <f t="shared" si="1"/>
        <v>-6.5210217966814827</v>
      </c>
      <c r="E25" s="15">
        <f>D25+LN(SimParameters!$B$8)</f>
        <v>-6.5210217966814827</v>
      </c>
      <c r="F25" s="15">
        <f t="shared" si="2"/>
        <v>1.4699999999999993E-3</v>
      </c>
    </row>
    <row r="26" spans="1:6" x14ac:dyDescent="0.2">
      <c r="A26" s="2">
        <v>0</v>
      </c>
      <c r="B26" s="2">
        <v>24</v>
      </c>
      <c r="C26" s="2">
        <f>potential_preec_untrt!F26</f>
        <v>1.6600000000000009E-3</v>
      </c>
      <c r="D26" s="15">
        <f t="shared" si="1"/>
        <v>-6.3992762972870185</v>
      </c>
      <c r="E26" s="15">
        <f>D26+LN(SimParameters!$B$8)</f>
        <v>-6.3992762972870185</v>
      </c>
      <c r="F26" s="15">
        <f t="shared" si="2"/>
        <v>1.6600000000000009E-3</v>
      </c>
    </row>
    <row r="27" spans="1:6" x14ac:dyDescent="0.2">
      <c r="A27" s="2">
        <v>0</v>
      </c>
      <c r="B27" s="2">
        <v>25</v>
      </c>
      <c r="C27" s="2">
        <f>potential_preec_untrt!F27</f>
        <v>3.0299999999999993E-3</v>
      </c>
      <c r="D27" s="15">
        <f t="shared" si="1"/>
        <v>-5.796158059717027</v>
      </c>
      <c r="E27" s="15">
        <f>D27+LN(SimParameters!$B$8)</f>
        <v>-5.796158059717027</v>
      </c>
      <c r="F27" s="15">
        <f t="shared" si="2"/>
        <v>3.0299999999999993E-3</v>
      </c>
    </row>
    <row r="28" spans="1:6" x14ac:dyDescent="0.2">
      <c r="A28" s="2">
        <v>0</v>
      </c>
      <c r="B28" s="2">
        <v>26</v>
      </c>
      <c r="C28" s="2">
        <f>potential_preec_untrt!F28</f>
        <v>4.510000000000001E-3</v>
      </c>
      <c r="D28" s="15">
        <f t="shared" si="1"/>
        <v>-5.3969379247357949</v>
      </c>
      <c r="E28" s="15">
        <f>D28+LN(SimParameters!$B$8)</f>
        <v>-5.3969379247357949</v>
      </c>
      <c r="F28" s="15">
        <f t="shared" si="2"/>
        <v>4.510000000000001E-3</v>
      </c>
    </row>
    <row r="29" spans="1:6" x14ac:dyDescent="0.2">
      <c r="A29" s="2">
        <v>0</v>
      </c>
      <c r="B29" s="2">
        <v>27</v>
      </c>
      <c r="C29" s="2">
        <f>potential_preec_untrt!F29</f>
        <v>4.510000000000001E-3</v>
      </c>
      <c r="D29" s="15">
        <f t="shared" si="1"/>
        <v>-5.3969379247357949</v>
      </c>
      <c r="E29" s="15">
        <f>D29+LN(SimParameters!$B$8)</f>
        <v>-5.3969379247357949</v>
      </c>
      <c r="F29" s="15">
        <f t="shared" si="2"/>
        <v>4.510000000000001E-3</v>
      </c>
    </row>
    <row r="30" spans="1:6" x14ac:dyDescent="0.2">
      <c r="A30" s="2">
        <v>0</v>
      </c>
      <c r="B30" s="2">
        <v>28</v>
      </c>
      <c r="C30" s="2">
        <f>potential_preec_untrt!F30</f>
        <v>6.0799999999999986E-3</v>
      </c>
      <c r="D30" s="15">
        <f t="shared" si="1"/>
        <v>-5.096652024542192</v>
      </c>
      <c r="E30" s="15">
        <f>D30+LN(SimParameters!$B$8)</f>
        <v>-5.096652024542192</v>
      </c>
      <c r="F30" s="15">
        <f t="shared" si="2"/>
        <v>6.0799999999999986E-3</v>
      </c>
    </row>
    <row r="31" spans="1:6" x14ac:dyDescent="0.2">
      <c r="A31" s="2">
        <v>0</v>
      </c>
      <c r="B31" s="2">
        <v>29</v>
      </c>
      <c r="C31" s="2">
        <f>potential_preec_untrt!F31</f>
        <v>1.2150000000000005E-2</v>
      </c>
      <c r="D31" s="15">
        <f t="shared" si="1"/>
        <v>-4.3982016945728564</v>
      </c>
      <c r="E31" s="15">
        <f>D31+LN(SimParameters!$B$8)</f>
        <v>-4.3982016945728564</v>
      </c>
      <c r="F31" s="15">
        <f t="shared" si="2"/>
        <v>1.2150000000000005E-2</v>
      </c>
    </row>
    <row r="32" spans="1:6" x14ac:dyDescent="0.2">
      <c r="A32" s="2">
        <v>0</v>
      </c>
      <c r="B32" s="2">
        <v>30</v>
      </c>
      <c r="C32" s="2">
        <f>potential_preec_untrt!F32</f>
        <v>1.9439999999999999E-2</v>
      </c>
      <c r="D32" s="15">
        <f t="shared" si="1"/>
        <v>-3.9207910380006168</v>
      </c>
      <c r="E32" s="15">
        <f>D32+LN(SimParameters!$B$8)</f>
        <v>-3.9207910380006168</v>
      </c>
      <c r="F32" s="15">
        <f t="shared" si="2"/>
        <v>1.9439999999999999E-2</v>
      </c>
    </row>
    <row r="33" spans="1:6" x14ac:dyDescent="0.2">
      <c r="A33" s="2">
        <v>0</v>
      </c>
      <c r="B33" s="2">
        <v>31</v>
      </c>
      <c r="C33" s="2">
        <f>potential_preec_untrt!F33</f>
        <v>2.4159999999999997E-2</v>
      </c>
      <c r="D33" s="15">
        <f t="shared" si="1"/>
        <v>-3.6986002654815322</v>
      </c>
      <c r="E33" s="15">
        <f>D33+LN(SimParameters!$B$8)</f>
        <v>-3.6986002654815322</v>
      </c>
      <c r="F33" s="15">
        <f t="shared" si="2"/>
        <v>2.4159999999999997E-2</v>
      </c>
    </row>
    <row r="34" spans="1:6" x14ac:dyDescent="0.2">
      <c r="A34" s="2">
        <v>0</v>
      </c>
      <c r="B34" s="2">
        <v>32</v>
      </c>
      <c r="C34" s="2">
        <f>potential_preec_untrt!F34</f>
        <v>2.6100000000000002E-2</v>
      </c>
      <c r="D34" s="15">
        <f t="shared" si="1"/>
        <v>-3.6193733146385059</v>
      </c>
      <c r="E34" s="15">
        <f>D34+LN(SimParameters!$B$8)</f>
        <v>-3.6193733146385059</v>
      </c>
      <c r="F34" s="15">
        <f t="shared" si="2"/>
        <v>2.6100000000000002E-2</v>
      </c>
    </row>
    <row r="35" spans="1:6" x14ac:dyDescent="0.2">
      <c r="A35" s="2">
        <v>0</v>
      </c>
      <c r="B35" s="2">
        <v>33</v>
      </c>
      <c r="C35" s="2">
        <f>potential_preec_untrt!F35</f>
        <v>9.8979999999999999E-2</v>
      </c>
      <c r="D35" s="15">
        <f t="shared" si="1"/>
        <v>-2.2086096453965043</v>
      </c>
      <c r="E35" s="15">
        <f>D35+LN(SimParameters!$B$8)</f>
        <v>-2.2086096453965043</v>
      </c>
      <c r="F35" s="15">
        <f t="shared" si="2"/>
        <v>9.8979999999999999E-2</v>
      </c>
    </row>
    <row r="36" spans="1:6" x14ac:dyDescent="0.2">
      <c r="A36" s="2">
        <v>0</v>
      </c>
      <c r="B36" s="2">
        <v>34</v>
      </c>
      <c r="C36" s="2">
        <f>potential_preec_untrt!F36</f>
        <v>0.11113999999999999</v>
      </c>
      <c r="D36" s="15">
        <f t="shared" si="1"/>
        <v>-2.0791490749458421</v>
      </c>
      <c r="E36" s="15">
        <f>D36+LN(SimParameters!$B$8)</f>
        <v>-2.0791490749458421</v>
      </c>
      <c r="F36" s="15">
        <f t="shared" si="2"/>
        <v>0.11113999999999999</v>
      </c>
    </row>
    <row r="37" spans="1:6" x14ac:dyDescent="0.2">
      <c r="A37" s="2">
        <v>0</v>
      </c>
      <c r="B37" s="2">
        <v>35</v>
      </c>
      <c r="C37" s="2">
        <f>potential_preec_untrt!F37</f>
        <v>0.12156000000000002</v>
      </c>
      <c r="D37" s="15">
        <f t="shared" si="1"/>
        <v>-1.9777396390105</v>
      </c>
      <c r="E37" s="15">
        <f>D37+LN(SimParameters!$B$8)</f>
        <v>-1.9777396390105</v>
      </c>
      <c r="F37" s="15">
        <f t="shared" si="2"/>
        <v>0.12156000000000002</v>
      </c>
    </row>
    <row r="38" spans="1:6" x14ac:dyDescent="0.2">
      <c r="A38" s="2">
        <v>0</v>
      </c>
      <c r="B38" s="2">
        <v>36</v>
      </c>
      <c r="C38" s="2">
        <f>potential_preec_untrt!F38</f>
        <v>0.1308</v>
      </c>
      <c r="D38" s="15">
        <f t="shared" si="1"/>
        <v>-1.8939038093591762</v>
      </c>
      <c r="E38" s="15">
        <f>D38+LN(SimParameters!$B$8)</f>
        <v>-1.8939038093591762</v>
      </c>
      <c r="F38" s="15">
        <f t="shared" si="2"/>
        <v>0.1308</v>
      </c>
    </row>
    <row r="39" spans="1:6" x14ac:dyDescent="0.2">
      <c r="A39" s="2">
        <v>0</v>
      </c>
      <c r="B39" s="2">
        <v>37</v>
      </c>
      <c r="C39" s="2">
        <f>potential_preec_untrt!F39</f>
        <v>0.16067999999999999</v>
      </c>
      <c r="D39" s="15">
        <f t="shared" si="1"/>
        <v>-1.6531772306954129</v>
      </c>
      <c r="E39" s="15">
        <f>D39+LN(SimParameters!$B$8)</f>
        <v>-1.6531772306954129</v>
      </c>
      <c r="F39" s="15">
        <f t="shared" si="2"/>
        <v>0.16067999999999999</v>
      </c>
    </row>
    <row r="40" spans="1:6" x14ac:dyDescent="0.2">
      <c r="A40" s="2">
        <v>0</v>
      </c>
      <c r="B40" s="2">
        <v>38</v>
      </c>
      <c r="C40" s="2">
        <f>potential_preec_untrt!F40</f>
        <v>0.17879000000000003</v>
      </c>
      <c r="D40" s="15">
        <f t="shared" si="1"/>
        <v>-1.5245669296084168</v>
      </c>
      <c r="E40" s="15">
        <f>D40+LN(SimParameters!$B$8)</f>
        <v>-1.5245669296084168</v>
      </c>
      <c r="F40" s="15">
        <f t="shared" si="2"/>
        <v>0.17879000000000003</v>
      </c>
    </row>
    <row r="41" spans="1:6" x14ac:dyDescent="0.2">
      <c r="A41" s="2">
        <v>0</v>
      </c>
      <c r="B41" s="2">
        <v>39</v>
      </c>
      <c r="C41" s="2">
        <f>potential_preec_untrt!F41</f>
        <v>0.18965000000000004</v>
      </c>
      <c r="D41" s="15">
        <f t="shared" si="1"/>
        <v>-1.4522859849692202</v>
      </c>
      <c r="E41" s="15">
        <f>D41+LN(SimParameters!$B$8)</f>
        <v>-1.4522859849692202</v>
      </c>
      <c r="F41" s="15">
        <f t="shared" si="2"/>
        <v>0.1896500000000001</v>
      </c>
    </row>
    <row r="42" spans="1:6" x14ac:dyDescent="0.2">
      <c r="A42" s="2">
        <v>0</v>
      </c>
      <c r="B42" s="2">
        <v>40</v>
      </c>
      <c r="C42" s="2">
        <f>potential_preec_untrt!F42</f>
        <v>0.21398999999999999</v>
      </c>
      <c r="D42" s="15">
        <f t="shared" si="1"/>
        <v>-1.3010402300365285</v>
      </c>
      <c r="E42" s="15">
        <f>D42+LN(SimParameters!$B$8)</f>
        <v>-1.3010402300365285</v>
      </c>
      <c r="F42" s="15">
        <f t="shared" si="2"/>
        <v>0.21398999999999999</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5.0991331473649497E-4</v>
      </c>
      <c r="D60" s="14">
        <f>LN(C60/(1-C60))</f>
        <v>-7.5807597744327975</v>
      </c>
      <c r="E60" s="14">
        <f>D60+LN(SimParameters!$B$9)</f>
        <v>-7.5807597744327975</v>
      </c>
      <c r="F60" s="14">
        <f t="shared" si="2"/>
        <v>5.0991331473649497E-4</v>
      </c>
    </row>
    <row r="61" spans="1:6" x14ac:dyDescent="0.2">
      <c r="A61" s="3">
        <v>1</v>
      </c>
      <c r="B61" s="3">
        <v>18</v>
      </c>
      <c r="C61" s="3">
        <f>potential_preec_untrt!F61</f>
        <v>6.7484815916418826E-4</v>
      </c>
      <c r="D61" s="14">
        <f t="shared" ref="D61:D83" si="4">LN(C61/(1-C61))</f>
        <v>-7.3003477658113587</v>
      </c>
      <c r="E61" s="14">
        <f>D61+LN(SimParameters!$B$9)</f>
        <v>-7.3003477658113587</v>
      </c>
      <c r="F61" s="14">
        <f t="shared" si="2"/>
        <v>6.7484815916418826E-4</v>
      </c>
    </row>
    <row r="62" spans="1:6" x14ac:dyDescent="0.2">
      <c r="A62" s="3">
        <v>1</v>
      </c>
      <c r="B62" s="3">
        <v>19</v>
      </c>
      <c r="C62" s="3">
        <f>potential_preec_untrt!F62</f>
        <v>6.7484815916418826E-4</v>
      </c>
      <c r="D62" s="14">
        <f t="shared" si="4"/>
        <v>-7.3003477658113587</v>
      </c>
      <c r="E62" s="14">
        <f>D62+LN(SimParameters!$B$9)</f>
        <v>-7.3003477658113587</v>
      </c>
      <c r="F62" s="14">
        <f t="shared" si="2"/>
        <v>6.7484815916418826E-4</v>
      </c>
    </row>
    <row r="63" spans="1:6" x14ac:dyDescent="0.2">
      <c r="A63" s="3">
        <v>1</v>
      </c>
      <c r="B63" s="3">
        <v>20</v>
      </c>
      <c r="C63" s="3">
        <f>potential_preec_untrt!F63</f>
        <v>1.6790597265531311E-3</v>
      </c>
      <c r="D63" s="14">
        <f t="shared" si="4"/>
        <v>-6.3878408578982659</v>
      </c>
      <c r="E63" s="14">
        <f>D63+LN(SimParameters!$B$9)</f>
        <v>-6.3878408578982659</v>
      </c>
      <c r="F63" s="14">
        <f t="shared" si="2"/>
        <v>1.6790597265531311E-3</v>
      </c>
    </row>
    <row r="64" spans="1:6" x14ac:dyDescent="0.2">
      <c r="A64" s="3">
        <v>1</v>
      </c>
      <c r="B64" s="3">
        <v>21</v>
      </c>
      <c r="C64" s="3">
        <f>potential_preec_untrt!F64</f>
        <v>1.843866022396227E-3</v>
      </c>
      <c r="D64" s="14">
        <f t="shared" si="4"/>
        <v>-6.2940452444187844</v>
      </c>
      <c r="E64" s="14">
        <f>D64+LN(SimParameters!$B$9)</f>
        <v>-6.2940452444187844</v>
      </c>
      <c r="F64" s="14">
        <f t="shared" si="2"/>
        <v>1.843866022396227E-3</v>
      </c>
    </row>
    <row r="65" spans="1:6" x14ac:dyDescent="0.2">
      <c r="A65" s="3">
        <v>1</v>
      </c>
      <c r="B65" s="3">
        <v>22</v>
      </c>
      <c r="C65" s="3">
        <f>potential_preec_untrt!F65</f>
        <v>2.2033805153212384E-3</v>
      </c>
      <c r="D65" s="14">
        <f t="shared" si="4"/>
        <v>-6.1155566885733181</v>
      </c>
      <c r="E65" s="14">
        <f>D65+LN(SimParameters!$B$9)</f>
        <v>-6.1155566885733181</v>
      </c>
      <c r="F65" s="14">
        <f t="shared" si="2"/>
        <v>2.2033805153212384E-3</v>
      </c>
    </row>
    <row r="66" spans="1:6" x14ac:dyDescent="0.2">
      <c r="A66" s="3">
        <v>1</v>
      </c>
      <c r="B66" s="3">
        <v>23</v>
      </c>
      <c r="C66" s="3">
        <f>potential_preec_untrt!F66</f>
        <v>2.2033805153212384E-3</v>
      </c>
      <c r="D66" s="14">
        <f t="shared" si="4"/>
        <v>-6.1155566885733181</v>
      </c>
      <c r="E66" s="14">
        <f>D66+LN(SimParameters!$B$9)</f>
        <v>-6.1155566885733181</v>
      </c>
      <c r="F66" s="14">
        <f t="shared" si="2"/>
        <v>2.2033805153212384E-3</v>
      </c>
    </row>
    <row r="67" spans="1:6" x14ac:dyDescent="0.2">
      <c r="A67" s="3">
        <v>1</v>
      </c>
      <c r="B67" s="3">
        <v>24</v>
      </c>
      <c r="C67" s="3">
        <f>potential_preec_untrt!F67</f>
        <v>2.487935013938433E-3</v>
      </c>
      <c r="D67" s="14">
        <f t="shared" si="4"/>
        <v>-5.9938111891788539</v>
      </c>
      <c r="E67" s="14">
        <f>D67+LN(SimParameters!$B$9)</f>
        <v>-5.9938111891788539</v>
      </c>
      <c r="F67" s="14">
        <f t="shared" si="2"/>
        <v>2.487935013938433E-3</v>
      </c>
    </row>
    <row r="68" spans="1:6" x14ac:dyDescent="0.2">
      <c r="A68" s="3">
        <v>1</v>
      </c>
      <c r="B68" s="3">
        <v>25</v>
      </c>
      <c r="C68" s="3">
        <f>potential_preec_untrt!F68</f>
        <v>4.5381247410173587E-3</v>
      </c>
      <c r="D68" s="14">
        <f t="shared" si="4"/>
        <v>-5.3906929516088624</v>
      </c>
      <c r="E68" s="14">
        <f>D68+LN(SimParameters!$B$9)</f>
        <v>-5.3906929516088624</v>
      </c>
      <c r="F68" s="14">
        <f t="shared" si="2"/>
        <v>4.5381247410173587E-3</v>
      </c>
    </row>
    <row r="69" spans="1:6" x14ac:dyDescent="0.2">
      <c r="A69" s="3">
        <v>1</v>
      </c>
      <c r="B69" s="3">
        <v>26</v>
      </c>
      <c r="C69" s="3">
        <f>potential_preec_untrt!F69</f>
        <v>6.7497792477962219E-3</v>
      </c>
      <c r="D69" s="14">
        <f t="shared" si="4"/>
        <v>-4.9914728166276303</v>
      </c>
      <c r="E69" s="14">
        <f>D69+LN(SimParameters!$B$9)</f>
        <v>-4.9914728166276303</v>
      </c>
      <c r="F69" s="14">
        <f t="shared" si="2"/>
        <v>6.7497792477962219E-3</v>
      </c>
    </row>
    <row r="70" spans="1:6" x14ac:dyDescent="0.2">
      <c r="A70" s="3">
        <v>1</v>
      </c>
      <c r="B70" s="3">
        <v>27</v>
      </c>
      <c r="C70" s="3">
        <f>potential_preec_untrt!F70</f>
        <v>6.7497792477962219E-3</v>
      </c>
      <c r="D70" s="14">
        <f t="shared" si="4"/>
        <v>-4.9914728166276303</v>
      </c>
      <c r="E70" s="14">
        <f>D70+LN(SimParameters!$B$9)</f>
        <v>-4.9914728166276303</v>
      </c>
      <c r="F70" s="14">
        <f t="shared" si="2"/>
        <v>6.7497792477962219E-3</v>
      </c>
    </row>
    <row r="71" spans="1:6" x14ac:dyDescent="0.2">
      <c r="A71" s="3">
        <v>1</v>
      </c>
      <c r="B71" s="3">
        <v>28</v>
      </c>
      <c r="C71" s="3">
        <f>potential_preec_untrt!F71</f>
        <v>9.092359227947041E-3</v>
      </c>
      <c r="D71" s="14">
        <f t="shared" si="4"/>
        <v>-4.6911869164340274</v>
      </c>
      <c r="E71" s="14">
        <f>D71+LN(SimParameters!$B$9)</f>
        <v>-4.6911869164340274</v>
      </c>
      <c r="F71" s="14">
        <f t="shared" si="2"/>
        <v>9.092359227947041E-3</v>
      </c>
    </row>
    <row r="72" spans="1:6" x14ac:dyDescent="0.2">
      <c r="A72" s="3">
        <v>1</v>
      </c>
      <c r="B72" s="3">
        <v>29</v>
      </c>
      <c r="C72" s="3">
        <f>potential_preec_untrt!F72</f>
        <v>1.8114951668613183E-2</v>
      </c>
      <c r="D72" s="14">
        <f t="shared" si="4"/>
        <v>-3.9927365864646918</v>
      </c>
      <c r="E72" s="14">
        <f>D72+LN(SimParameters!$B$9)</f>
        <v>-3.9927365864646918</v>
      </c>
      <c r="F72" s="14">
        <f t="shared" si="2"/>
        <v>1.8114951668613183E-2</v>
      </c>
    </row>
    <row r="73" spans="1:6" x14ac:dyDescent="0.2">
      <c r="A73" s="3">
        <v>1</v>
      </c>
      <c r="B73" s="3">
        <v>30</v>
      </c>
      <c r="C73" s="3">
        <f>potential_preec_untrt!F73</f>
        <v>2.8879293269421218E-2</v>
      </c>
      <c r="D73" s="14">
        <f t="shared" si="4"/>
        <v>-3.5153259298924526</v>
      </c>
      <c r="E73" s="14">
        <f>D73+LN(SimParameters!$B$9)</f>
        <v>-3.5153259298924526</v>
      </c>
      <c r="F73" s="14">
        <f t="shared" si="2"/>
        <v>2.8879293269421218E-2</v>
      </c>
    </row>
    <row r="74" spans="1:6" x14ac:dyDescent="0.2">
      <c r="A74" s="3">
        <v>1</v>
      </c>
      <c r="B74" s="3">
        <v>31</v>
      </c>
      <c r="C74" s="3">
        <f>potential_preec_untrt!F74</f>
        <v>3.5807446051695509E-2</v>
      </c>
      <c r="D74" s="14">
        <f t="shared" si="4"/>
        <v>-3.293135157373368</v>
      </c>
      <c r="E74" s="14">
        <f>D74+LN(SimParameters!$B$9)</f>
        <v>-3.293135157373368</v>
      </c>
      <c r="F74" s="14">
        <f t="shared" si="2"/>
        <v>3.5807446051695509E-2</v>
      </c>
    </row>
    <row r="75" spans="1:6" x14ac:dyDescent="0.2">
      <c r="A75" s="3">
        <v>1</v>
      </c>
      <c r="B75" s="3">
        <v>32</v>
      </c>
      <c r="C75" s="3">
        <f>potential_preec_untrt!F75</f>
        <v>3.8645673954888708E-2</v>
      </c>
      <c r="D75" s="14">
        <f t="shared" si="4"/>
        <v>-3.2139082065303413</v>
      </c>
      <c r="E75" s="14">
        <f>D75+LN(SimParameters!$B$9)</f>
        <v>-3.2139082065303413</v>
      </c>
      <c r="F75" s="14">
        <f t="shared" si="2"/>
        <v>3.8645673954888708E-2</v>
      </c>
    </row>
    <row r="76" spans="1:6" x14ac:dyDescent="0.2">
      <c r="A76" s="3">
        <v>1</v>
      </c>
      <c r="B76" s="3">
        <v>33</v>
      </c>
      <c r="C76" s="3">
        <f>potential_preec_untrt!F76</f>
        <v>0.14146871337506789</v>
      </c>
      <c r="D76" s="14">
        <f t="shared" si="4"/>
        <v>-1.8031445372883401</v>
      </c>
      <c r="E76" s="14">
        <f>D76+LN(SimParameters!$B$9)</f>
        <v>-1.8031445372883401</v>
      </c>
      <c r="F76" s="14">
        <f t="shared" si="2"/>
        <v>0.14146871337506786</v>
      </c>
    </row>
    <row r="77" spans="1:6" x14ac:dyDescent="0.2">
      <c r="A77" s="3">
        <v>1</v>
      </c>
      <c r="B77" s="3">
        <v>34</v>
      </c>
      <c r="C77" s="3">
        <f>potential_preec_untrt!F77</f>
        <v>0.15793362827666566</v>
      </c>
      <c r="D77" s="14">
        <f t="shared" si="4"/>
        <v>-1.6736839668376779</v>
      </c>
      <c r="E77" s="14">
        <f>D77+LN(SimParameters!$B$9)</f>
        <v>-1.6736839668376779</v>
      </c>
      <c r="F77" s="14">
        <f t="shared" si="2"/>
        <v>0.15793362827666563</v>
      </c>
    </row>
    <row r="78" spans="1:6" x14ac:dyDescent="0.2">
      <c r="A78" s="3">
        <v>1</v>
      </c>
      <c r="B78" s="3">
        <v>35</v>
      </c>
      <c r="C78" s="3">
        <f>potential_preec_untrt!F78</f>
        <v>0.17189238107807461</v>
      </c>
      <c r="D78" s="14">
        <f t="shared" si="4"/>
        <v>-1.5722745309023358</v>
      </c>
      <c r="E78" s="14">
        <f>D78+LN(SimParameters!$B$9)</f>
        <v>-1.5722745309023358</v>
      </c>
      <c r="F78" s="14">
        <f t="shared" si="2"/>
        <v>0.17189238107807459</v>
      </c>
    </row>
    <row r="79" spans="1:6" x14ac:dyDescent="0.2">
      <c r="A79" s="3">
        <v>1</v>
      </c>
      <c r="B79" s="3">
        <v>36</v>
      </c>
      <c r="C79" s="3">
        <f>potential_preec_untrt!F79</f>
        <v>0.18415618547024593</v>
      </c>
      <c r="D79" s="14">
        <f t="shared" si="4"/>
        <v>-1.4884387012510119</v>
      </c>
      <c r="E79" s="14">
        <f>D79+LN(SimParameters!$B$9)</f>
        <v>-1.4884387012510119</v>
      </c>
      <c r="F79" s="14">
        <f t="shared" si="2"/>
        <v>0.18415618547024593</v>
      </c>
    </row>
    <row r="80" spans="1:6" x14ac:dyDescent="0.2">
      <c r="A80" s="3">
        <v>1</v>
      </c>
      <c r="B80" s="3">
        <v>37</v>
      </c>
      <c r="C80" s="3">
        <f>potential_preec_untrt!F80</f>
        <v>0.22309643260455042</v>
      </c>
      <c r="D80" s="14">
        <f t="shared" si="4"/>
        <v>-1.2477121225872485</v>
      </c>
      <c r="E80" s="14">
        <f>D80+LN(SimParameters!$B$9)</f>
        <v>-1.2477121225872485</v>
      </c>
      <c r="F80" s="14">
        <f t="shared" si="2"/>
        <v>0.22309643260455042</v>
      </c>
    </row>
    <row r="81" spans="1:6" x14ac:dyDescent="0.2">
      <c r="A81" s="3">
        <v>1</v>
      </c>
      <c r="B81" s="3">
        <v>38</v>
      </c>
      <c r="C81" s="3">
        <f>potential_preec_untrt!F81</f>
        <v>0.24617792444430164</v>
      </c>
      <c r="D81" s="14">
        <f t="shared" si="4"/>
        <v>-1.1191018215002528</v>
      </c>
      <c r="E81" s="14">
        <f>D81+LN(SimParameters!$B$9)</f>
        <v>-1.1191018215002528</v>
      </c>
      <c r="F81" s="14">
        <f t="shared" si="2"/>
        <v>0.24617792444430162</v>
      </c>
    </row>
    <row r="82" spans="1:6" x14ac:dyDescent="0.2">
      <c r="A82" s="3">
        <v>1</v>
      </c>
      <c r="B82" s="3">
        <v>39</v>
      </c>
      <c r="C82" s="3">
        <f>potential_preec_untrt!F82</f>
        <v>0.25983604685680362</v>
      </c>
      <c r="D82" s="14">
        <f t="shared" si="4"/>
        <v>-1.0468208768610561</v>
      </c>
      <c r="E82" s="14">
        <f>D82+LN(SimParameters!$B$9)</f>
        <v>-1.0468208768610561</v>
      </c>
      <c r="F82" s="14">
        <f t="shared" si="2"/>
        <v>0.25983604685680362</v>
      </c>
    </row>
    <row r="83" spans="1:6" x14ac:dyDescent="0.2">
      <c r="A83" s="3">
        <v>1</v>
      </c>
      <c r="B83" s="3">
        <v>40</v>
      </c>
      <c r="C83" s="3">
        <f>potential_preec_untrt!F83</f>
        <v>0.28996065926223696</v>
      </c>
      <c r="D83" s="14">
        <f t="shared" si="4"/>
        <v>-0.89557512192836386</v>
      </c>
      <c r="E83" s="14">
        <f>D83+LN(SimParameters!$B$9)</f>
        <v>-0.89557512192836386</v>
      </c>
      <c r="F83" s="14">
        <f t="shared" si="2"/>
        <v>0.28996065926223696</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6.7976887858128268E-4</v>
      </c>
      <c r="D101" s="13">
        <f>LN(C101/(1-C101))</f>
        <v>-7.2930777019810167</v>
      </c>
      <c r="E101" s="13">
        <f>D101+LN(SimParameters!$B$10)</f>
        <v>-7.2930777019810167</v>
      </c>
      <c r="F101" s="13">
        <f t="shared" ref="F101:F124" si="6">EXP(E101)/(1+EXP(E101))</f>
        <v>6.7976887858128268E-4</v>
      </c>
    </row>
    <row r="102" spans="1:6" x14ac:dyDescent="0.2">
      <c r="A102" s="4">
        <v>2</v>
      </c>
      <c r="B102" s="4">
        <v>18</v>
      </c>
      <c r="C102" s="4">
        <f>potential_preec_untrt!F102</f>
        <v>8.9959518216802458E-4</v>
      </c>
      <c r="D102" s="13">
        <f t="shared" ref="D102:D124" si="7">LN(C102/(1-C102))</f>
        <v>-7.0126656933595779</v>
      </c>
      <c r="E102" s="13">
        <f>D102+LN(SimParameters!$B$10)</f>
        <v>-7.0126656933595779</v>
      </c>
      <c r="F102" s="13">
        <f t="shared" si="6"/>
        <v>8.9959518216802458E-4</v>
      </c>
    </row>
    <row r="103" spans="1:6" x14ac:dyDescent="0.2">
      <c r="A103" s="4">
        <v>2</v>
      </c>
      <c r="B103" s="4">
        <v>19</v>
      </c>
      <c r="C103" s="4">
        <f>potential_preec_untrt!F103</f>
        <v>8.9959518216802458E-4</v>
      </c>
      <c r="D103" s="13">
        <f t="shared" si="7"/>
        <v>-7.0126656933595779</v>
      </c>
      <c r="E103" s="13">
        <f>D103+LN(SimParameters!$B$10)</f>
        <v>-7.0126656933595779</v>
      </c>
      <c r="F103" s="13">
        <f t="shared" si="6"/>
        <v>8.9959518216802458E-4</v>
      </c>
    </row>
    <row r="104" spans="1:6" x14ac:dyDescent="0.2">
      <c r="A104" s="4">
        <v>2</v>
      </c>
      <c r="B104" s="4">
        <v>20</v>
      </c>
      <c r="C104" s="4">
        <f>potential_preec_untrt!F104</f>
        <v>2.237494006712483E-3</v>
      </c>
      <c r="D104" s="13">
        <f t="shared" si="7"/>
        <v>-6.1001587854464852</v>
      </c>
      <c r="E104" s="13">
        <f>D104+LN(SimParameters!$B$10)</f>
        <v>-6.1001587854464852</v>
      </c>
      <c r="F104" s="13">
        <f t="shared" si="6"/>
        <v>2.237494006712483E-3</v>
      </c>
    </row>
    <row r="105" spans="1:6" x14ac:dyDescent="0.2">
      <c r="A105" s="4">
        <v>2</v>
      </c>
      <c r="B105" s="4">
        <v>21</v>
      </c>
      <c r="C105" s="4">
        <f>potential_preec_untrt!F105</f>
        <v>2.456977917161892E-3</v>
      </c>
      <c r="D105" s="13">
        <f t="shared" si="7"/>
        <v>-6.0063631719670036</v>
      </c>
      <c r="E105" s="13">
        <f>D105+LN(SimParameters!$B$10)</f>
        <v>-6.0063631719670036</v>
      </c>
      <c r="F105" s="13">
        <f t="shared" si="6"/>
        <v>2.456977917161892E-3</v>
      </c>
    </row>
    <row r="106" spans="1:6" x14ac:dyDescent="0.2">
      <c r="A106" s="4">
        <v>2</v>
      </c>
      <c r="B106" s="4">
        <v>22</v>
      </c>
      <c r="C106" s="4">
        <f>potential_preec_untrt!F106</f>
        <v>2.9356845437207299E-3</v>
      </c>
      <c r="D106" s="13">
        <f t="shared" si="7"/>
        <v>-5.8278746161215373</v>
      </c>
      <c r="E106" s="13">
        <f>D106+LN(SimParameters!$B$10)</f>
        <v>-5.8278746161215373</v>
      </c>
      <c r="F106" s="13">
        <f t="shared" si="6"/>
        <v>2.9356845437207299E-3</v>
      </c>
    </row>
    <row r="107" spans="1:6" x14ac:dyDescent="0.2">
      <c r="A107" s="4">
        <v>2</v>
      </c>
      <c r="B107" s="4">
        <v>23</v>
      </c>
      <c r="C107" s="4">
        <f>potential_preec_untrt!F107</f>
        <v>2.9356845437207299E-3</v>
      </c>
      <c r="D107" s="13">
        <f t="shared" si="7"/>
        <v>-5.8278746161215373</v>
      </c>
      <c r="E107" s="13">
        <f>D107+LN(SimParameters!$B$10)</f>
        <v>-5.8278746161215373</v>
      </c>
      <c r="F107" s="13">
        <f t="shared" si="6"/>
        <v>2.9356845437207299E-3</v>
      </c>
    </row>
    <row r="108" spans="1:6" x14ac:dyDescent="0.2">
      <c r="A108" s="4">
        <v>2</v>
      </c>
      <c r="B108" s="4">
        <v>24</v>
      </c>
      <c r="C108" s="4">
        <f>potential_preec_untrt!F108</f>
        <v>3.3144979334305074E-3</v>
      </c>
      <c r="D108" s="13">
        <f t="shared" si="7"/>
        <v>-5.7061291167270731</v>
      </c>
      <c r="E108" s="13">
        <f>D108+LN(SimParameters!$B$10)</f>
        <v>-5.7061291167270731</v>
      </c>
      <c r="F108" s="13">
        <f t="shared" si="6"/>
        <v>3.3144979334305074E-3</v>
      </c>
    </row>
    <row r="109" spans="1:6" x14ac:dyDescent="0.2">
      <c r="A109" s="4">
        <v>2</v>
      </c>
      <c r="B109" s="4">
        <v>25</v>
      </c>
      <c r="C109" s="4">
        <f>potential_preec_untrt!F109</f>
        <v>6.0416936681853984E-3</v>
      </c>
      <c r="D109" s="13">
        <f t="shared" si="7"/>
        <v>-5.1030108791570816</v>
      </c>
      <c r="E109" s="13">
        <f>D109+LN(SimParameters!$B$10)</f>
        <v>-5.1030108791570816</v>
      </c>
      <c r="F109" s="13">
        <f t="shared" si="6"/>
        <v>6.0416936681853984E-3</v>
      </c>
    </row>
    <row r="110" spans="1:6" x14ac:dyDescent="0.2">
      <c r="A110" s="4">
        <v>2</v>
      </c>
      <c r="B110" s="4">
        <v>26</v>
      </c>
      <c r="C110" s="4">
        <f>potential_preec_untrt!F110</f>
        <v>8.9795024439776622E-3</v>
      </c>
      <c r="D110" s="13">
        <f t="shared" si="7"/>
        <v>-4.7037907441758495</v>
      </c>
      <c r="E110" s="13">
        <f>D110+LN(SimParameters!$B$10)</f>
        <v>-4.7037907441758495</v>
      </c>
      <c r="F110" s="13">
        <f t="shared" si="6"/>
        <v>8.9795024439776622E-3</v>
      </c>
    </row>
    <row r="111" spans="1:6" x14ac:dyDescent="0.2">
      <c r="A111" s="4">
        <v>2</v>
      </c>
      <c r="B111" s="4">
        <v>27</v>
      </c>
      <c r="C111" s="4">
        <f>potential_preec_untrt!F111</f>
        <v>8.9795024439776622E-3</v>
      </c>
      <c r="D111" s="13">
        <f t="shared" si="7"/>
        <v>-4.7037907441758495</v>
      </c>
      <c r="E111" s="13">
        <f>D111+LN(SimParameters!$B$10)</f>
        <v>-4.7037907441758495</v>
      </c>
      <c r="F111" s="13">
        <f t="shared" si="6"/>
        <v>8.9795024439776622E-3</v>
      </c>
    </row>
    <row r="112" spans="1:6" x14ac:dyDescent="0.2">
      <c r="A112" s="4">
        <v>2</v>
      </c>
      <c r="B112" s="4">
        <v>28</v>
      </c>
      <c r="C112" s="4">
        <f>potential_preec_untrt!F112</f>
        <v>1.2086513994910942E-2</v>
      </c>
      <c r="D112" s="13">
        <f t="shared" si="7"/>
        <v>-4.4035048439822466</v>
      </c>
      <c r="E112" s="13">
        <f>D112+LN(SimParameters!$B$10)</f>
        <v>-4.4035048439822466</v>
      </c>
      <c r="F112" s="13">
        <f t="shared" si="6"/>
        <v>1.2086513994910942E-2</v>
      </c>
    </row>
    <row r="113" spans="1:6" x14ac:dyDescent="0.2">
      <c r="A113" s="4">
        <v>2</v>
      </c>
      <c r="B113" s="4">
        <v>29</v>
      </c>
      <c r="C113" s="4">
        <f>potential_preec_untrt!F113</f>
        <v>2.400829916514351E-2</v>
      </c>
      <c r="D113" s="13">
        <f t="shared" si="7"/>
        <v>-3.705054514012911</v>
      </c>
      <c r="E113" s="13">
        <f>D113+LN(SimParameters!$B$10)</f>
        <v>-3.705054514012911</v>
      </c>
      <c r="F113" s="13">
        <f t="shared" si="6"/>
        <v>2.400829916514351E-2</v>
      </c>
    </row>
    <row r="114" spans="1:6" x14ac:dyDescent="0.2">
      <c r="A114" s="4">
        <v>2</v>
      </c>
      <c r="B114" s="4">
        <v>30</v>
      </c>
      <c r="C114" s="4">
        <f>potential_preec_untrt!F114</f>
        <v>3.813858589029271E-2</v>
      </c>
      <c r="D114" s="13">
        <f t="shared" si="7"/>
        <v>-3.2276438574406714</v>
      </c>
      <c r="E114" s="13">
        <f>D114+LN(SimParameters!$B$10)</f>
        <v>-3.2276438574406714</v>
      </c>
      <c r="F114" s="13">
        <f t="shared" si="6"/>
        <v>3.813858589029271E-2</v>
      </c>
    </row>
    <row r="115" spans="1:6" x14ac:dyDescent="0.2">
      <c r="A115" s="4">
        <v>2</v>
      </c>
      <c r="B115" s="4">
        <v>31</v>
      </c>
      <c r="C115" s="4">
        <f>potential_preec_untrt!F115</f>
        <v>4.7180128104983593E-2</v>
      </c>
      <c r="D115" s="13">
        <f t="shared" si="7"/>
        <v>-3.0054530849215868</v>
      </c>
      <c r="E115" s="13">
        <f>D115+LN(SimParameters!$B$10)</f>
        <v>-3.0054530849215868</v>
      </c>
      <c r="F115" s="13">
        <f t="shared" si="6"/>
        <v>4.7180128104983593E-2</v>
      </c>
    </row>
    <row r="116" spans="1:6" x14ac:dyDescent="0.2">
      <c r="A116" s="4">
        <v>2</v>
      </c>
      <c r="B116" s="4">
        <v>32</v>
      </c>
      <c r="C116" s="4">
        <f>potential_preec_untrt!F116</f>
        <v>5.0872234674982947E-2</v>
      </c>
      <c r="D116" s="13">
        <f t="shared" si="7"/>
        <v>-2.9262261340785605</v>
      </c>
      <c r="E116" s="13">
        <f>D116+LN(SimParameters!$B$10)</f>
        <v>-2.9262261340785605</v>
      </c>
      <c r="F116" s="13">
        <f t="shared" si="6"/>
        <v>5.0872234674982947E-2</v>
      </c>
    </row>
    <row r="117" spans="1:6" x14ac:dyDescent="0.2">
      <c r="A117" s="4">
        <v>2</v>
      </c>
      <c r="B117" s="4">
        <v>33</v>
      </c>
      <c r="C117" s="4">
        <f>potential_preec_untrt!F117</f>
        <v>0.18013066661813684</v>
      </c>
      <c r="D117" s="13">
        <f t="shared" si="7"/>
        <v>-1.5154624648365589</v>
      </c>
      <c r="E117" s="13">
        <f>D117+LN(SimParameters!$B$10)</f>
        <v>-1.5154624648365589</v>
      </c>
      <c r="F117" s="13">
        <f t="shared" si="6"/>
        <v>0.18013066661813684</v>
      </c>
    </row>
    <row r="118" spans="1:6" x14ac:dyDescent="0.2">
      <c r="A118" s="4">
        <v>2</v>
      </c>
      <c r="B118" s="4">
        <v>34</v>
      </c>
      <c r="C118" s="4">
        <f>potential_preec_untrt!F118</f>
        <v>0.20004679878323164</v>
      </c>
      <c r="D118" s="13">
        <f t="shared" si="7"/>
        <v>-1.3860018943858967</v>
      </c>
      <c r="E118" s="13">
        <f>D118+LN(SimParameters!$B$10)</f>
        <v>-1.3860018943858967</v>
      </c>
      <c r="F118" s="13">
        <f t="shared" si="6"/>
        <v>0.20004679878323164</v>
      </c>
    </row>
    <row r="119" spans="1:6" x14ac:dyDescent="0.2">
      <c r="A119" s="4">
        <v>2</v>
      </c>
      <c r="B119" s="4">
        <v>35</v>
      </c>
      <c r="C119" s="4">
        <f>potential_preec_untrt!F119</f>
        <v>0.21676949962552158</v>
      </c>
      <c r="D119" s="13">
        <f t="shared" si="7"/>
        <v>-1.2845924584505546</v>
      </c>
      <c r="E119" s="13">
        <f>D119+LN(SimParameters!$B$10)</f>
        <v>-1.2845924584505546</v>
      </c>
      <c r="F119" s="13">
        <f t="shared" si="6"/>
        <v>0.21676949962552161</v>
      </c>
    </row>
    <row r="120" spans="1:6" x14ac:dyDescent="0.2">
      <c r="A120" s="4">
        <v>2</v>
      </c>
      <c r="B120" s="4">
        <v>36</v>
      </c>
      <c r="C120" s="4">
        <f>potential_preec_untrt!F120</f>
        <v>0.23134064379200564</v>
      </c>
      <c r="D120" s="13">
        <f t="shared" si="7"/>
        <v>-1.2007566287992311</v>
      </c>
      <c r="E120" s="13">
        <f>D120+LN(SimParameters!$B$10)</f>
        <v>-1.2007566287992311</v>
      </c>
      <c r="F120" s="13">
        <f t="shared" si="6"/>
        <v>0.23134064379200564</v>
      </c>
    </row>
    <row r="121" spans="1:6" x14ac:dyDescent="0.2">
      <c r="A121" s="4">
        <v>2</v>
      </c>
      <c r="B121" s="4">
        <v>37</v>
      </c>
      <c r="C121" s="4">
        <f>potential_preec_untrt!F121</f>
        <v>0.27687217837819206</v>
      </c>
      <c r="D121" s="13">
        <f t="shared" si="7"/>
        <v>-0.96003005013546761</v>
      </c>
      <c r="E121" s="13">
        <f>D121+LN(SimParameters!$B$10)</f>
        <v>-0.96003005013546761</v>
      </c>
      <c r="F121" s="13">
        <f t="shared" si="6"/>
        <v>0.27687217837819206</v>
      </c>
    </row>
    <row r="122" spans="1:6" x14ac:dyDescent="0.2">
      <c r="A122" s="4">
        <v>2</v>
      </c>
      <c r="B122" s="4">
        <v>38</v>
      </c>
      <c r="C122" s="4">
        <f>potential_preec_untrt!F122</f>
        <v>0.3033449554203887</v>
      </c>
      <c r="D122" s="13">
        <f t="shared" si="7"/>
        <v>-0.83141974904847182</v>
      </c>
      <c r="E122" s="13">
        <f>D122+LN(SimParameters!$B$10)</f>
        <v>-0.83141974904847182</v>
      </c>
      <c r="F122" s="13">
        <f t="shared" si="6"/>
        <v>0.3033449554203887</v>
      </c>
    </row>
    <row r="123" spans="1:6" x14ac:dyDescent="0.2">
      <c r="A123" s="4">
        <v>2</v>
      </c>
      <c r="B123" s="4">
        <v>39</v>
      </c>
      <c r="C123" s="4">
        <f>potential_preec_untrt!F123</f>
        <v>0.31883327028958103</v>
      </c>
      <c r="D123" s="13">
        <f t="shared" si="7"/>
        <v>-0.75913880440927506</v>
      </c>
      <c r="E123" s="13">
        <f>D123+LN(SimParameters!$B$10)</f>
        <v>-0.75913880440927506</v>
      </c>
      <c r="F123" s="13">
        <f t="shared" si="6"/>
        <v>0.31883327028958103</v>
      </c>
    </row>
    <row r="124" spans="1:6" x14ac:dyDescent="0.2">
      <c r="A124" s="4">
        <v>2</v>
      </c>
      <c r="B124" s="4">
        <v>40</v>
      </c>
      <c r="C124" s="4">
        <f>potential_preec_untrt!F124</f>
        <v>0.35253997149894151</v>
      </c>
      <c r="D124" s="13">
        <f t="shared" si="7"/>
        <v>-0.60789304947658318</v>
      </c>
      <c r="E124" s="13">
        <f>D124+LN(SimParameters!$B$10)</f>
        <v>-0.60789304947658318</v>
      </c>
      <c r="F124" s="13">
        <f t="shared" si="6"/>
        <v>0.35253997149894151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2025-02-28T18:49:53Z</dcterms:modified>
</cp:coreProperties>
</file>