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6A2246A5-FDC6-D347-AB3C-09FD1DFDEA38}" xr6:coauthVersionLast="47" xr6:coauthVersionMax="47" xr10:uidLastSave="{00000000-0000-0000-0000-000000000000}"/>
  <bookViews>
    <workbookView xWindow="0" yWindow="500" windowWidth="28800" windowHeight="16140" activeTab="2"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4" i="2" l="1"/>
  <c r="C105" i="2"/>
  <c r="C106" i="2"/>
  <c r="C107" i="2"/>
  <c r="C108" i="2"/>
  <c r="C109" i="2"/>
  <c r="C110" i="2"/>
  <c r="C111" i="2"/>
  <c r="C112" i="2"/>
  <c r="C113" i="2"/>
  <c r="C114" i="2"/>
  <c r="C115" i="2"/>
  <c r="C116" i="2"/>
  <c r="C117" i="2"/>
  <c r="C124" i="2"/>
  <c r="C63" i="2"/>
  <c r="C64" i="2"/>
  <c r="C65" i="2"/>
  <c r="C66" i="2"/>
  <c r="C67" i="2"/>
  <c r="C68" i="2"/>
  <c r="C69" i="2"/>
  <c r="C70" i="2"/>
  <c r="C71" i="2"/>
  <c r="C72" i="2"/>
  <c r="C73" i="2"/>
  <c r="C74" i="2"/>
  <c r="C75" i="2"/>
  <c r="C76" i="2"/>
  <c r="C83" i="2"/>
  <c r="C43" i="2"/>
  <c r="C44" i="2"/>
  <c r="C45" i="2"/>
  <c r="C46" i="2"/>
  <c r="C47" i="2"/>
  <c r="C48" i="2"/>
  <c r="C49" i="2"/>
  <c r="C50" i="2"/>
  <c r="C51" i="2"/>
  <c r="C52" i="2"/>
  <c r="C53" i="2"/>
  <c r="C54" i="2"/>
  <c r="C55" i="2"/>
  <c r="C56" i="2"/>
  <c r="C57" i="2"/>
  <c r="C58" i="2"/>
  <c r="C39" i="2"/>
  <c r="C40" i="2"/>
  <c r="C41" i="2"/>
  <c r="C42" i="2"/>
  <c r="C38" i="2"/>
  <c r="C37" i="2"/>
  <c r="E37" i="2" s="1"/>
  <c r="C23" i="2"/>
  <c r="C24" i="2"/>
  <c r="C25" i="2"/>
  <c r="C26" i="2"/>
  <c r="C27" i="2"/>
  <c r="C28" i="2"/>
  <c r="C29" i="2"/>
  <c r="C30" i="2"/>
  <c r="C31" i="2"/>
  <c r="C32" i="2"/>
  <c r="C33" i="2"/>
  <c r="C34" i="2"/>
  <c r="C35" i="2"/>
  <c r="C36" i="2"/>
  <c r="C22" i="2"/>
  <c r="E22" i="2" s="1"/>
  <c r="C21" i="2"/>
  <c r="C20" i="2"/>
  <c r="E20" i="2" s="1"/>
  <c r="C19" i="2"/>
  <c r="E19" i="2" s="1"/>
  <c r="C19" i="10"/>
  <c r="C20" i="10"/>
  <c r="D20" i="10" s="1"/>
  <c r="E20" i="10" s="1"/>
  <c r="F20" i="10" s="1"/>
  <c r="C21" i="10"/>
  <c r="F84" i="9"/>
  <c r="F49" i="9"/>
  <c r="F3" i="9"/>
  <c r="F4" i="9"/>
  <c r="F5" i="9"/>
  <c r="F6" i="9"/>
  <c r="F7" i="9"/>
  <c r="F8" i="9"/>
  <c r="F9" i="9"/>
  <c r="F10" i="9"/>
  <c r="F11" i="9"/>
  <c r="F12" i="9"/>
  <c r="F13" i="9"/>
  <c r="F14" i="9"/>
  <c r="F15" i="9"/>
  <c r="F16" i="9"/>
  <c r="F17" i="9"/>
  <c r="F18" i="9"/>
  <c r="F2" i="9"/>
  <c r="D72" i="9"/>
  <c r="E72" i="9" s="1"/>
  <c r="F72" i="9" s="1"/>
  <c r="D116" i="9"/>
  <c r="E116" i="9" s="1"/>
  <c r="F116" i="9" s="1"/>
  <c r="D20" i="9"/>
  <c r="E20" i="9" s="1"/>
  <c r="F20" i="9" s="1"/>
  <c r="D21" i="9"/>
  <c r="E21" i="9" s="1"/>
  <c r="F21" i="9" s="1"/>
  <c r="D22" i="9"/>
  <c r="E22" i="9" s="1"/>
  <c r="F22" i="9" s="1"/>
  <c r="D23" i="9"/>
  <c r="E23" i="9" s="1"/>
  <c r="F23" i="9" s="1"/>
  <c r="D24" i="9"/>
  <c r="E24" i="9" s="1"/>
  <c r="F24" i="9" s="1"/>
  <c r="D25" i="9"/>
  <c r="E25" i="9" s="1"/>
  <c r="F25" i="9" s="1"/>
  <c r="D26" i="9"/>
  <c r="E26" i="9" s="1"/>
  <c r="F26" i="9" s="1"/>
  <c r="D27" i="9"/>
  <c r="E27" i="9" s="1"/>
  <c r="F27" i="9" s="1"/>
  <c r="D28" i="9"/>
  <c r="E28" i="9" s="1"/>
  <c r="F28" i="9" s="1"/>
  <c r="D29" i="9"/>
  <c r="E29" i="9" s="1"/>
  <c r="F29" i="9" s="1"/>
  <c r="D30" i="9"/>
  <c r="E30" i="9" s="1"/>
  <c r="F30" i="9" s="1"/>
  <c r="D31" i="9"/>
  <c r="E31" i="9" s="1"/>
  <c r="F31" i="9" s="1"/>
  <c r="D32" i="9"/>
  <c r="E32" i="9" s="1"/>
  <c r="F32" i="9" s="1"/>
  <c r="D33" i="9"/>
  <c r="E33" i="9" s="1"/>
  <c r="F33" i="9" s="1"/>
  <c r="D34" i="9"/>
  <c r="E34" i="9" s="1"/>
  <c r="F34" i="9" s="1"/>
  <c r="D35" i="9"/>
  <c r="E35" i="9" s="1"/>
  <c r="F35" i="9" s="1"/>
  <c r="D36" i="9"/>
  <c r="E36" i="9" s="1"/>
  <c r="F36" i="9" s="1"/>
  <c r="D37" i="9"/>
  <c r="E37" i="9" s="1"/>
  <c r="F37" i="9" s="1"/>
  <c r="D38" i="9"/>
  <c r="E38" i="9" s="1"/>
  <c r="F38" i="9" s="1"/>
  <c r="D39" i="9"/>
  <c r="E39" i="9" s="1"/>
  <c r="F39" i="9" s="1"/>
  <c r="D40" i="9"/>
  <c r="E40" i="9" s="1"/>
  <c r="F40" i="9" s="1"/>
  <c r="D41" i="9"/>
  <c r="E41" i="9" s="1"/>
  <c r="F41" i="9" s="1"/>
  <c r="D42" i="9"/>
  <c r="E42" i="9" s="1"/>
  <c r="F42" i="9" s="1"/>
  <c r="D19" i="9"/>
  <c r="E19" i="9" s="1"/>
  <c r="F19" i="9" s="1"/>
  <c r="C85" i="12"/>
  <c r="C86" i="12"/>
  <c r="C87" i="12"/>
  <c r="C84" i="12"/>
  <c r="C124" i="12"/>
  <c r="C83" i="12"/>
  <c r="C44" i="12"/>
  <c r="C45" i="12"/>
  <c r="C46" i="12"/>
  <c r="C43" i="12"/>
  <c r="C27" i="11"/>
  <c r="C109" i="11" s="1"/>
  <c r="C28" i="11"/>
  <c r="C110" i="11" s="1"/>
  <c r="C29" i="11"/>
  <c r="C111" i="11" s="1"/>
  <c r="C30" i="11"/>
  <c r="C112" i="11" s="1"/>
  <c r="C31" i="11"/>
  <c r="C113" i="11" s="1"/>
  <c r="C32" i="11"/>
  <c r="C114" i="11" s="1"/>
  <c r="C33" i="11"/>
  <c r="C115" i="11" s="1"/>
  <c r="C34" i="11"/>
  <c r="C75" i="11" s="1"/>
  <c r="C35" i="11"/>
  <c r="C117" i="11" s="1"/>
  <c r="C36" i="11"/>
  <c r="C118" i="11" s="1"/>
  <c r="C37" i="11"/>
  <c r="C119" i="11" s="1"/>
  <c r="C38" i="11"/>
  <c r="C120" i="11" s="1"/>
  <c r="C39" i="11"/>
  <c r="C80" i="11" s="1"/>
  <c r="C40" i="11"/>
  <c r="C122" i="11" s="1"/>
  <c r="C41" i="11"/>
  <c r="C123" i="11" s="1"/>
  <c r="C42" i="11"/>
  <c r="C124"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3" i="2"/>
  <c r="D44" i="2"/>
  <c r="D45" i="2"/>
  <c r="D46" i="2"/>
  <c r="D47" i="2"/>
  <c r="D48" i="2"/>
  <c r="D49" i="2"/>
  <c r="D50" i="2"/>
  <c r="D51" i="2"/>
  <c r="D52" i="2"/>
  <c r="D53" i="2"/>
  <c r="D54" i="2"/>
  <c r="D55" i="2"/>
  <c r="D56" i="2"/>
  <c r="D57" i="2"/>
  <c r="D58" i="2"/>
  <c r="D59" i="2"/>
  <c r="D60" i="2"/>
  <c r="D61" i="2"/>
  <c r="D62" i="2"/>
  <c r="D63" i="2"/>
  <c r="D64" i="2"/>
  <c r="D82" i="2"/>
  <c r="D84" i="2"/>
  <c r="D85" i="2"/>
  <c r="D86" i="2"/>
  <c r="D87" i="2"/>
  <c r="D88" i="2"/>
  <c r="D89" i="2"/>
  <c r="D90" i="2"/>
  <c r="D91" i="2"/>
  <c r="D92" i="2"/>
  <c r="D93" i="2"/>
  <c r="D94" i="2"/>
  <c r="D95" i="2"/>
  <c r="D96" i="2"/>
  <c r="D97" i="2"/>
  <c r="D98" i="2"/>
  <c r="D99" i="2"/>
  <c r="D100" i="2"/>
  <c r="D101" i="2"/>
  <c r="D102" i="2"/>
  <c r="D103" i="2"/>
  <c r="D104" i="2"/>
  <c r="D118" i="2"/>
  <c r="D122" i="2"/>
  <c r="D123" i="2"/>
  <c r="D2" i="2"/>
  <c r="D123" i="6"/>
  <c r="D122" i="6"/>
  <c r="D121" i="6"/>
  <c r="D121" i="2" s="1"/>
  <c r="D120" i="6"/>
  <c r="D120" i="2" s="1"/>
  <c r="D119" i="6"/>
  <c r="D118" i="6"/>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E88" i="6" s="1"/>
  <c r="D87" i="6"/>
  <c r="D86" i="6"/>
  <c r="D85" i="6"/>
  <c r="E85" i="6" s="1"/>
  <c r="D84" i="6"/>
  <c r="D44" i="6"/>
  <c r="D45" i="6"/>
  <c r="D46" i="6"/>
  <c r="D47" i="6"/>
  <c r="D48" i="6"/>
  <c r="D49" i="6"/>
  <c r="D50" i="6"/>
  <c r="D51" i="6"/>
  <c r="E51" i="6" s="1"/>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C102" i="11"/>
  <c r="C103" i="11"/>
  <c r="C104" i="11"/>
  <c r="C105" i="11"/>
  <c r="C106" i="11"/>
  <c r="C107" i="11"/>
  <c r="C101" i="11"/>
  <c r="C61" i="11"/>
  <c r="C62" i="11"/>
  <c r="C63" i="11"/>
  <c r="C64" i="11"/>
  <c r="C65" i="11"/>
  <c r="C66" i="11"/>
  <c r="C60" i="11"/>
  <c r="C102" i="12"/>
  <c r="C103" i="12"/>
  <c r="C104" i="12"/>
  <c r="C105" i="12"/>
  <c r="C106" i="12"/>
  <c r="C107" i="12"/>
  <c r="C108" i="12"/>
  <c r="C109" i="12"/>
  <c r="C110" i="12"/>
  <c r="C111" i="12"/>
  <c r="C112" i="12"/>
  <c r="C113" i="12"/>
  <c r="C114" i="12"/>
  <c r="C115" i="12"/>
  <c r="C116" i="12"/>
  <c r="C117" i="12"/>
  <c r="C118" i="12"/>
  <c r="C119" i="12"/>
  <c r="C120" i="12"/>
  <c r="C121" i="12"/>
  <c r="C122" i="12"/>
  <c r="C123"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80" i="12"/>
  <c r="C81" i="12"/>
  <c r="C82" i="12"/>
  <c r="C60" i="12"/>
  <c r="C52" i="12"/>
  <c r="C53" i="12"/>
  <c r="C54" i="12"/>
  <c r="C55" i="12"/>
  <c r="C56" i="12"/>
  <c r="C57" i="12"/>
  <c r="C58" i="12"/>
  <c r="C51" i="12"/>
  <c r="C49" i="12"/>
  <c r="C48" i="12"/>
  <c r="C100" i="12"/>
  <c r="C91" i="12"/>
  <c r="C88" i="12"/>
  <c r="C59" i="12"/>
  <c r="C50" i="12"/>
  <c r="C47" i="12"/>
  <c r="E35" i="12"/>
  <c r="E21" i="12"/>
  <c r="E8" i="12"/>
  <c r="E13" i="12"/>
  <c r="C85" i="11"/>
  <c r="C86" i="11"/>
  <c r="C87" i="11"/>
  <c r="C88" i="11"/>
  <c r="C89" i="11"/>
  <c r="C90" i="11"/>
  <c r="C91" i="11"/>
  <c r="C92" i="11"/>
  <c r="C93" i="11"/>
  <c r="C94" i="11"/>
  <c r="C95" i="11"/>
  <c r="C96" i="11"/>
  <c r="C97" i="11"/>
  <c r="C98" i="11"/>
  <c r="C99" i="11"/>
  <c r="C100" i="11"/>
  <c r="C84" i="11"/>
  <c r="C44" i="11"/>
  <c r="C45" i="11"/>
  <c r="C46" i="11"/>
  <c r="C47" i="11"/>
  <c r="C48" i="11"/>
  <c r="C49" i="11"/>
  <c r="C50" i="11"/>
  <c r="C51" i="11"/>
  <c r="C52" i="11"/>
  <c r="C53" i="11"/>
  <c r="C54" i="11"/>
  <c r="C55" i="11"/>
  <c r="C56" i="11"/>
  <c r="C57" i="11"/>
  <c r="C58" i="11"/>
  <c r="C59" i="11"/>
  <c r="C43" i="11"/>
  <c r="C6" i="10"/>
  <c r="C7" i="10"/>
  <c r="C8" i="10"/>
  <c r="C9" i="10"/>
  <c r="C10" i="10"/>
  <c r="C11" i="10"/>
  <c r="C12" i="10"/>
  <c r="C13" i="10"/>
  <c r="C14" i="10"/>
  <c r="C15" i="10"/>
  <c r="C16" i="10"/>
  <c r="C17" i="10"/>
  <c r="C18" i="10"/>
  <c r="C22" i="10"/>
  <c r="C23" i="10"/>
  <c r="C24" i="10"/>
  <c r="C25" i="10"/>
  <c r="C26" i="10"/>
  <c r="C27" i="10"/>
  <c r="C28" i="10"/>
  <c r="C29" i="10"/>
  <c r="C30" i="10"/>
  <c r="C31" i="10"/>
  <c r="C32" i="10"/>
  <c r="C33" i="10"/>
  <c r="C34" i="10"/>
  <c r="C35" i="10"/>
  <c r="C36" i="10"/>
  <c r="C37" i="10"/>
  <c r="C38" i="10"/>
  <c r="C39" i="10"/>
  <c r="C40" i="10"/>
  <c r="C41" i="10"/>
  <c r="C42" i="10"/>
  <c r="C3" i="10"/>
  <c r="C4" i="10"/>
  <c r="C5" i="10"/>
  <c r="F5" i="10" s="1"/>
  <c r="C2" i="10"/>
  <c r="F2" i="10" s="1"/>
  <c r="C84" i="9"/>
  <c r="C84" i="10" s="1"/>
  <c r="C85" i="9"/>
  <c r="C85" i="10" s="1"/>
  <c r="C86" i="9"/>
  <c r="C86" i="10" s="1"/>
  <c r="C87" i="9"/>
  <c r="F87" i="9" s="1"/>
  <c r="C88" i="9"/>
  <c r="C88" i="10" s="1"/>
  <c r="C89" i="9"/>
  <c r="C89" i="10" s="1"/>
  <c r="C90" i="9"/>
  <c r="F90" i="9" s="1"/>
  <c r="C91" i="9"/>
  <c r="F91" i="9" s="1"/>
  <c r="C92" i="9"/>
  <c r="C92" i="10" s="1"/>
  <c r="C93" i="9"/>
  <c r="C93" i="10" s="1"/>
  <c r="C94" i="9"/>
  <c r="C94" i="10" s="1"/>
  <c r="C95" i="9"/>
  <c r="F95" i="9" s="1"/>
  <c r="C96" i="9"/>
  <c r="C96" i="10" s="1"/>
  <c r="C97" i="9"/>
  <c r="C97" i="10" s="1"/>
  <c r="C98" i="9"/>
  <c r="F98" i="9" s="1"/>
  <c r="C99" i="9"/>
  <c r="F99" i="9" s="1"/>
  <c r="C100" i="9"/>
  <c r="C100" i="10" s="1"/>
  <c r="C101" i="9"/>
  <c r="C101" i="10" s="1"/>
  <c r="C102" i="9"/>
  <c r="C102" i="10" s="1"/>
  <c r="C103" i="9"/>
  <c r="C104" i="9"/>
  <c r="C104" i="10" s="1"/>
  <c r="C105" i="9"/>
  <c r="C105" i="10" s="1"/>
  <c r="C106" i="9"/>
  <c r="D106" i="9" s="1"/>
  <c r="E106" i="9" s="1"/>
  <c r="F106" i="9" s="1"/>
  <c r="C107" i="9"/>
  <c r="D107" i="9" s="1"/>
  <c r="E107" i="9" s="1"/>
  <c r="F107" i="9" s="1"/>
  <c r="C43" i="9"/>
  <c r="F43" i="9" s="1"/>
  <c r="C44" i="9"/>
  <c r="F44" i="9" s="1"/>
  <c r="C45" i="9"/>
  <c r="C45" i="10" s="1"/>
  <c r="C46" i="9"/>
  <c r="C46" i="10" s="1"/>
  <c r="C47" i="9"/>
  <c r="F47" i="9" s="1"/>
  <c r="C48" i="9"/>
  <c r="F48" i="9" s="1"/>
  <c r="C49" i="9"/>
  <c r="C49" i="10" s="1"/>
  <c r="C50" i="9"/>
  <c r="C50" i="10" s="1"/>
  <c r="C51" i="9"/>
  <c r="F51" i="9" s="1"/>
  <c r="C52" i="9"/>
  <c r="F52" i="9" s="1"/>
  <c r="C53" i="9"/>
  <c r="C53" i="10" s="1"/>
  <c r="C54" i="9"/>
  <c r="C54" i="10" s="1"/>
  <c r="C55" i="9"/>
  <c r="F55" i="9" s="1"/>
  <c r="C56" i="9"/>
  <c r="F56" i="9" s="1"/>
  <c r="C57" i="9"/>
  <c r="C57" i="10" s="1"/>
  <c r="C58" i="9"/>
  <c r="C58" i="10" s="1"/>
  <c r="C59" i="9"/>
  <c r="F59" i="9" s="1"/>
  <c r="C60" i="9"/>
  <c r="C61" i="9"/>
  <c r="C61" i="10" s="1"/>
  <c r="C62" i="9"/>
  <c r="C62" i="10" s="1"/>
  <c r="C63" i="9"/>
  <c r="D63" i="9" s="1"/>
  <c r="E63" i="9" s="1"/>
  <c r="F63" i="9" s="1"/>
  <c r="C64" i="9"/>
  <c r="C65" i="9"/>
  <c r="D65" i="9" s="1"/>
  <c r="E65" i="9" s="1"/>
  <c r="F65" i="9" s="1"/>
  <c r="C66" i="9"/>
  <c r="C66" i="10" s="1"/>
  <c r="C109" i="9"/>
  <c r="C109" i="10" s="1"/>
  <c r="C110" i="9"/>
  <c r="C110" i="10" s="1"/>
  <c r="C111" i="9"/>
  <c r="C111" i="10" s="1"/>
  <c r="C112" i="9"/>
  <c r="C112" i="10" s="1"/>
  <c r="C113" i="9"/>
  <c r="C113" i="10" s="1"/>
  <c r="C114" i="9"/>
  <c r="D114" i="9" s="1"/>
  <c r="E114" i="9" s="1"/>
  <c r="F114" i="9" s="1"/>
  <c r="C115" i="9"/>
  <c r="D115" i="9" s="1"/>
  <c r="E115" i="9" s="1"/>
  <c r="F115" i="9" s="1"/>
  <c r="C116" i="9"/>
  <c r="C116" i="10" s="1"/>
  <c r="C117" i="9"/>
  <c r="C117" i="10" s="1"/>
  <c r="C118" i="9"/>
  <c r="C118" i="10" s="1"/>
  <c r="C119" i="9"/>
  <c r="C119" i="10" s="1"/>
  <c r="C120" i="9"/>
  <c r="C120" i="10" s="1"/>
  <c r="C121" i="9"/>
  <c r="C121" i="10" s="1"/>
  <c r="C122" i="9"/>
  <c r="D122" i="9" s="1"/>
  <c r="E122" i="9" s="1"/>
  <c r="F122" i="9" s="1"/>
  <c r="C123" i="9"/>
  <c r="D123" i="9" s="1"/>
  <c r="E123" i="9" s="1"/>
  <c r="F123" i="9" s="1"/>
  <c r="C124" i="9"/>
  <c r="D124" i="9" s="1"/>
  <c r="E124" i="9" s="1"/>
  <c r="F124" i="9" s="1"/>
  <c r="C108" i="9"/>
  <c r="C108" i="10" s="1"/>
  <c r="C97" i="2"/>
  <c r="C96" i="2"/>
  <c r="C95" i="2"/>
  <c r="C94" i="2"/>
  <c r="C93" i="2"/>
  <c r="E93" i="2" s="1"/>
  <c r="C88" i="2"/>
  <c r="E47" i="2"/>
  <c r="E55" i="2"/>
  <c r="C68" i="9"/>
  <c r="C68" i="10" s="1"/>
  <c r="C69" i="9"/>
  <c r="C69" i="10" s="1"/>
  <c r="C70" i="9"/>
  <c r="C70" i="10" s="1"/>
  <c r="C71" i="9"/>
  <c r="D71" i="9" s="1"/>
  <c r="E71" i="9" s="1"/>
  <c r="F71" i="9" s="1"/>
  <c r="C72" i="9"/>
  <c r="C73" i="9"/>
  <c r="C73" i="10" s="1"/>
  <c r="C74" i="9"/>
  <c r="C74" i="10" s="1"/>
  <c r="C75" i="9"/>
  <c r="C75" i="10" s="1"/>
  <c r="C76" i="9"/>
  <c r="C76" i="10" s="1"/>
  <c r="C77" i="9"/>
  <c r="C77" i="10" s="1"/>
  <c r="C78" i="9"/>
  <c r="C78" i="10" s="1"/>
  <c r="C79" i="9"/>
  <c r="D79" i="9" s="1"/>
  <c r="E79" i="9" s="1"/>
  <c r="F79" i="9" s="1"/>
  <c r="C80" i="9"/>
  <c r="D80" i="9" s="1"/>
  <c r="E80" i="9" s="1"/>
  <c r="F80" i="9" s="1"/>
  <c r="C81" i="9"/>
  <c r="D81" i="9" s="1"/>
  <c r="E81" i="9" s="1"/>
  <c r="F81" i="9" s="1"/>
  <c r="C82" i="9"/>
  <c r="D82" i="9" s="1"/>
  <c r="E82" i="9" s="1"/>
  <c r="F82" i="9" s="1"/>
  <c r="C83" i="9"/>
  <c r="D83" i="9" s="1"/>
  <c r="E83" i="9" s="1"/>
  <c r="F83" i="9" s="1"/>
  <c r="C67" i="9"/>
  <c r="C67" i="10" s="1"/>
  <c r="E21" i="2"/>
  <c r="C18" i="2"/>
  <c r="C17" i="2"/>
  <c r="C16" i="2"/>
  <c r="C15" i="2"/>
  <c r="C14" i="2"/>
  <c r="E14" i="2" s="1"/>
  <c r="C13" i="2"/>
  <c r="E13" i="2" s="1"/>
  <c r="C12" i="2"/>
  <c r="E12" i="2" s="1"/>
  <c r="C11" i="2"/>
  <c r="E11" i="2" s="1"/>
  <c r="C10" i="2"/>
  <c r="C9" i="2"/>
  <c r="C8" i="2"/>
  <c r="C7" i="2"/>
  <c r="E7" i="2" s="1"/>
  <c r="C6" i="2"/>
  <c r="E6" i="2" s="1"/>
  <c r="C5" i="2"/>
  <c r="E5" i="2" s="1"/>
  <c r="C4" i="2"/>
  <c r="E4" i="2" s="1"/>
  <c r="C3" i="2"/>
  <c r="E3" i="2" s="1"/>
  <c r="C2" i="2"/>
  <c r="E98" i="6"/>
  <c r="E97" i="6"/>
  <c r="E96" i="6"/>
  <c r="E95" i="6"/>
  <c r="C124" i="6"/>
  <c r="C123" i="6"/>
  <c r="E123" i="6" s="1"/>
  <c r="C122" i="6"/>
  <c r="C122" i="2" s="1"/>
  <c r="C121" i="6"/>
  <c r="C121" i="2" s="1"/>
  <c r="C120" i="6"/>
  <c r="C120" i="2" s="1"/>
  <c r="C119" i="6"/>
  <c r="C119" i="2" s="1"/>
  <c r="C118" i="6"/>
  <c r="C118" i="2" s="1"/>
  <c r="C117" i="6"/>
  <c r="C116" i="6"/>
  <c r="C115" i="6"/>
  <c r="C114" i="6"/>
  <c r="C113" i="6"/>
  <c r="C112" i="6"/>
  <c r="C111" i="6"/>
  <c r="C110" i="6"/>
  <c r="C109" i="6"/>
  <c r="C108" i="6"/>
  <c r="C107" i="6"/>
  <c r="C106" i="6"/>
  <c r="C105" i="6"/>
  <c r="C104" i="6"/>
  <c r="C103" i="6"/>
  <c r="C103" i="2" s="1"/>
  <c r="C102" i="6"/>
  <c r="C102" i="2" s="1"/>
  <c r="C101" i="6"/>
  <c r="C101" i="2" s="1"/>
  <c r="C100" i="6"/>
  <c r="C100" i="2" s="1"/>
  <c r="E100" i="2" s="1"/>
  <c r="C99" i="6"/>
  <c r="E99" i="6" s="1"/>
  <c r="C98" i="6"/>
  <c r="C98" i="2" s="1"/>
  <c r="C97" i="6"/>
  <c r="C96" i="6"/>
  <c r="C95" i="6"/>
  <c r="C94" i="6"/>
  <c r="C93" i="6"/>
  <c r="E93" i="6" s="1"/>
  <c r="C92" i="6"/>
  <c r="C92" i="2" s="1"/>
  <c r="E92" i="2" s="1"/>
  <c r="C91" i="6"/>
  <c r="C91" i="2" s="1"/>
  <c r="E91" i="2" s="1"/>
  <c r="C90" i="6"/>
  <c r="E90" i="6" s="1"/>
  <c r="C89" i="6"/>
  <c r="E89" i="6" s="1"/>
  <c r="C88" i="6"/>
  <c r="C87" i="6"/>
  <c r="C87" i="2" s="1"/>
  <c r="E87" i="2" s="1"/>
  <c r="C86" i="6"/>
  <c r="C86" i="2" s="1"/>
  <c r="E86" i="2" s="1"/>
  <c r="C85" i="6"/>
  <c r="C85" i="2" s="1"/>
  <c r="E85" i="2" s="1"/>
  <c r="C84" i="6"/>
  <c r="C84" i="2" s="1"/>
  <c r="E57" i="6"/>
  <c r="E56" i="6"/>
  <c r="E55" i="6"/>
  <c r="E54" i="6"/>
  <c r="E53" i="6"/>
  <c r="E49" i="6"/>
  <c r="E48" i="6"/>
  <c r="E47" i="6"/>
  <c r="C83" i="6"/>
  <c r="C82" i="6"/>
  <c r="C82" i="2" s="1"/>
  <c r="C81" i="6"/>
  <c r="C81" i="2" s="1"/>
  <c r="C80" i="6"/>
  <c r="C80" i="2" s="1"/>
  <c r="C79" i="6"/>
  <c r="C79" i="2" s="1"/>
  <c r="C78" i="6"/>
  <c r="C78" i="2" s="1"/>
  <c r="C77" i="6"/>
  <c r="C77" i="2" s="1"/>
  <c r="C76" i="6"/>
  <c r="E76" i="6" s="1"/>
  <c r="C75" i="6"/>
  <c r="C74" i="6"/>
  <c r="C73" i="6"/>
  <c r="C72" i="6"/>
  <c r="C71" i="6"/>
  <c r="C70" i="6"/>
  <c r="C69" i="6"/>
  <c r="C68" i="6"/>
  <c r="C67" i="6"/>
  <c r="C66" i="6"/>
  <c r="C65" i="6"/>
  <c r="C64" i="6"/>
  <c r="E64" i="6" s="1"/>
  <c r="C63" i="6"/>
  <c r="C62" i="6"/>
  <c r="C62" i="2" s="1"/>
  <c r="C61" i="6"/>
  <c r="C61" i="2" s="1"/>
  <c r="C60" i="6"/>
  <c r="C59" i="6"/>
  <c r="C59" i="2" s="1"/>
  <c r="E59" i="2" s="1"/>
  <c r="C58" i="6"/>
  <c r="C57" i="6"/>
  <c r="C56" i="6"/>
  <c r="C55" i="6"/>
  <c r="C54" i="6"/>
  <c r="E54" i="2" s="1"/>
  <c r="C53" i="6"/>
  <c r="E53" i="2" s="1"/>
  <c r="C52" i="6"/>
  <c r="E52" i="2" s="1"/>
  <c r="C51" i="6"/>
  <c r="C50" i="6"/>
  <c r="E50" i="6" s="1"/>
  <c r="C49" i="6"/>
  <c r="C48" i="6"/>
  <c r="C47" i="6"/>
  <c r="C46" i="6"/>
  <c r="E46" i="6" s="1"/>
  <c r="C45" i="6"/>
  <c r="E45" i="2" s="1"/>
  <c r="C44" i="6"/>
  <c r="E44" i="6" s="1"/>
  <c r="C43" i="6"/>
  <c r="E43"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59" i="6" l="1"/>
  <c r="C123" i="2"/>
  <c r="E62" i="2"/>
  <c r="E61" i="2"/>
  <c r="C60" i="2"/>
  <c r="E60" i="2" s="1"/>
  <c r="E101" i="2"/>
  <c r="E30" i="2"/>
  <c r="E29" i="2"/>
  <c r="E107" i="2"/>
  <c r="E105" i="6"/>
  <c r="E108" i="2"/>
  <c r="E51" i="2"/>
  <c r="E18" i="2"/>
  <c r="E56" i="2"/>
  <c r="E97" i="2"/>
  <c r="E96" i="2"/>
  <c r="E10" i="2"/>
  <c r="E17" i="2"/>
  <c r="E115" i="2"/>
  <c r="E82" i="6"/>
  <c r="E81" i="6"/>
  <c r="D36" i="10"/>
  <c r="E36" i="10" s="1"/>
  <c r="F36" i="10" s="1"/>
  <c r="C121" i="11"/>
  <c r="E123" i="2"/>
  <c r="E40" i="2"/>
  <c r="E60" i="6"/>
  <c r="E46" i="2"/>
  <c r="E87" i="6"/>
  <c r="E45" i="6"/>
  <c r="E86" i="6"/>
  <c r="E41" i="2"/>
  <c r="C82" i="11"/>
  <c r="E122" i="6"/>
  <c r="E122" i="2"/>
  <c r="E81" i="2"/>
  <c r="C81" i="11"/>
  <c r="E121" i="2"/>
  <c r="E39" i="2"/>
  <c r="E80" i="2"/>
  <c r="E38" i="2"/>
  <c r="E120" i="2"/>
  <c r="E79" i="6"/>
  <c r="E78" i="6"/>
  <c r="E78" i="2"/>
  <c r="E119" i="6"/>
  <c r="E57" i="2"/>
  <c r="E58" i="6"/>
  <c r="C99" i="2"/>
  <c r="E99" i="2" s="1"/>
  <c r="E58" i="2"/>
  <c r="E16" i="2"/>
  <c r="E98" i="2"/>
  <c r="E100" i="6"/>
  <c r="D118" i="9"/>
  <c r="E118" i="9" s="1"/>
  <c r="F118" i="9" s="1"/>
  <c r="D109" i="9"/>
  <c r="E109" i="9" s="1"/>
  <c r="F109" i="9" s="1"/>
  <c r="D78" i="9"/>
  <c r="E78" i="9" s="1"/>
  <c r="F78" i="9" s="1"/>
  <c r="D74" i="9"/>
  <c r="E74" i="9" s="1"/>
  <c r="F74" i="9" s="1"/>
  <c r="D69" i="9"/>
  <c r="E69" i="9" s="1"/>
  <c r="F69" i="9" s="1"/>
  <c r="F97" i="9"/>
  <c r="F89" i="9"/>
  <c r="F14" i="10"/>
  <c r="F53" i="10"/>
  <c r="D111" i="10"/>
  <c r="E111" i="10" s="1"/>
  <c r="F111" i="10" s="1"/>
  <c r="D113" i="9"/>
  <c r="E113" i="9" s="1"/>
  <c r="F113" i="9" s="1"/>
  <c r="D73" i="9"/>
  <c r="E73" i="9" s="1"/>
  <c r="F73" i="9" s="1"/>
  <c r="F54" i="9"/>
  <c r="F46" i="9"/>
  <c r="F96" i="9"/>
  <c r="F88" i="9"/>
  <c r="D26" i="10"/>
  <c r="E26" i="10" s="1"/>
  <c r="F26" i="10" s="1"/>
  <c r="F54" i="10"/>
  <c r="D112" i="10"/>
  <c r="E112" i="10" s="1"/>
  <c r="F112" i="10" s="1"/>
  <c r="D117" i="9"/>
  <c r="E117" i="9" s="1"/>
  <c r="F117" i="9" s="1"/>
  <c r="D112" i="9"/>
  <c r="E112" i="9" s="1"/>
  <c r="F112" i="9" s="1"/>
  <c r="D108" i="9"/>
  <c r="E108" i="9" s="1"/>
  <c r="F108" i="9" s="1"/>
  <c r="D77" i="9"/>
  <c r="E77" i="9" s="1"/>
  <c r="F77" i="9" s="1"/>
  <c r="D68" i="9"/>
  <c r="E68" i="9" s="1"/>
  <c r="F68" i="9" s="1"/>
  <c r="F53" i="9"/>
  <c r="F45" i="9"/>
  <c r="D28" i="10"/>
  <c r="E28" i="10" s="1"/>
  <c r="F28" i="10" s="1"/>
  <c r="D66" i="10"/>
  <c r="E66" i="10" s="1"/>
  <c r="F66" i="10" s="1"/>
  <c r="D117" i="10"/>
  <c r="E117" i="10" s="1"/>
  <c r="F117" i="10" s="1"/>
  <c r="D121" i="9"/>
  <c r="E121" i="9" s="1"/>
  <c r="F121" i="9" s="1"/>
  <c r="F94" i="9"/>
  <c r="F86" i="9"/>
  <c r="D34" i="10"/>
  <c r="E34" i="10" s="1"/>
  <c r="F34" i="10" s="1"/>
  <c r="F86" i="10"/>
  <c r="D119" i="10"/>
  <c r="E119" i="10" s="1"/>
  <c r="F119" i="10" s="1"/>
  <c r="D120" i="9"/>
  <c r="E120" i="9" s="1"/>
  <c r="F120" i="9" s="1"/>
  <c r="D111" i="9"/>
  <c r="E111" i="9" s="1"/>
  <c r="F111" i="9" s="1"/>
  <c r="D76" i="9"/>
  <c r="E76" i="9" s="1"/>
  <c r="F76" i="9" s="1"/>
  <c r="D67" i="9"/>
  <c r="E67" i="9" s="1"/>
  <c r="F67" i="9" s="1"/>
  <c r="F93" i="9"/>
  <c r="F85" i="9"/>
  <c r="F88" i="10"/>
  <c r="D120" i="10"/>
  <c r="E120" i="10" s="1"/>
  <c r="F120" i="10" s="1"/>
  <c r="F58" i="9"/>
  <c r="F50" i="9"/>
  <c r="F100" i="9"/>
  <c r="F92" i="9"/>
  <c r="D42" i="10"/>
  <c r="E42" i="10" s="1"/>
  <c r="F42" i="10" s="1"/>
  <c r="F94" i="10"/>
  <c r="D119" i="9"/>
  <c r="E119" i="9" s="1"/>
  <c r="F119" i="9" s="1"/>
  <c r="D110" i="9"/>
  <c r="E110" i="9" s="1"/>
  <c r="F110" i="9" s="1"/>
  <c r="D75" i="9"/>
  <c r="E75" i="9" s="1"/>
  <c r="F75" i="9" s="1"/>
  <c r="D70" i="9"/>
  <c r="E70" i="9" s="1"/>
  <c r="F70" i="9" s="1"/>
  <c r="D66" i="9"/>
  <c r="E66" i="9" s="1"/>
  <c r="F66" i="9" s="1"/>
  <c r="F57" i="9"/>
  <c r="F6" i="10"/>
  <c r="F45" i="10"/>
  <c r="F96" i="10"/>
  <c r="F13" i="10"/>
  <c r="F46" i="10"/>
  <c r="D109" i="10"/>
  <c r="E109" i="10" s="1"/>
  <c r="F109" i="10" s="1"/>
  <c r="D105" i="9"/>
  <c r="E105" i="9" s="1"/>
  <c r="F105" i="9" s="1"/>
  <c r="D64" i="9"/>
  <c r="E64" i="9" s="1"/>
  <c r="F64" i="9" s="1"/>
  <c r="D104" i="9"/>
  <c r="E104" i="9" s="1"/>
  <c r="F104" i="9" s="1"/>
  <c r="D104" i="10"/>
  <c r="E104" i="10" s="1"/>
  <c r="F104" i="10" s="1"/>
  <c r="D103" i="9"/>
  <c r="E103" i="9" s="1"/>
  <c r="F103" i="9" s="1"/>
  <c r="D62" i="9"/>
  <c r="E62" i="9" s="1"/>
  <c r="F62" i="9" s="1"/>
  <c r="D102" i="10"/>
  <c r="E102" i="10" s="1"/>
  <c r="F102" i="10" s="1"/>
  <c r="D102" i="9"/>
  <c r="E102" i="9" s="1"/>
  <c r="F102" i="9" s="1"/>
  <c r="D61" i="9"/>
  <c r="E61" i="9" s="1"/>
  <c r="F61" i="9" s="1"/>
  <c r="D61" i="10"/>
  <c r="E61" i="10" s="1"/>
  <c r="F61" i="10" s="1"/>
  <c r="D101" i="9"/>
  <c r="E101" i="9" s="1"/>
  <c r="F101" i="9" s="1"/>
  <c r="D60" i="9"/>
  <c r="E60" i="9" s="1"/>
  <c r="F60" i="9" s="1"/>
  <c r="D41" i="10"/>
  <c r="E41" i="10" s="1"/>
  <c r="F41" i="10" s="1"/>
  <c r="F7" i="10"/>
  <c r="F15" i="10"/>
  <c r="D23" i="10"/>
  <c r="E23" i="10" s="1"/>
  <c r="F23" i="10" s="1"/>
  <c r="D31" i="10"/>
  <c r="E31" i="10" s="1"/>
  <c r="F31" i="10" s="1"/>
  <c r="D39" i="10"/>
  <c r="E39" i="10" s="1"/>
  <c r="F39" i="10" s="1"/>
  <c r="D69" i="10"/>
  <c r="E69" i="10" s="1"/>
  <c r="F69" i="10" s="1"/>
  <c r="D77" i="10"/>
  <c r="E77" i="10" s="1"/>
  <c r="F77" i="10" s="1"/>
  <c r="D33" i="10"/>
  <c r="E33" i="10" s="1"/>
  <c r="F33" i="10" s="1"/>
  <c r="D101" i="10"/>
  <c r="E101" i="10" s="1"/>
  <c r="F101" i="10" s="1"/>
  <c r="F8" i="10"/>
  <c r="D118" i="10"/>
  <c r="E118" i="10" s="1"/>
  <c r="F118" i="10" s="1"/>
  <c r="F9" i="10"/>
  <c r="F17" i="10"/>
  <c r="D21" i="10"/>
  <c r="E21" i="10" s="1"/>
  <c r="F21" i="10" s="1"/>
  <c r="D29" i="10"/>
  <c r="E29" i="10" s="1"/>
  <c r="F29" i="10" s="1"/>
  <c r="D37" i="10"/>
  <c r="E37" i="10" s="1"/>
  <c r="F37" i="10" s="1"/>
  <c r="F49" i="10"/>
  <c r="F57" i="10"/>
  <c r="D67" i="10"/>
  <c r="E67" i="10" s="1"/>
  <c r="F67" i="10" s="1"/>
  <c r="D75" i="10"/>
  <c r="E75" i="10" s="1"/>
  <c r="F75" i="10" s="1"/>
  <c r="F89" i="10"/>
  <c r="F97" i="10"/>
  <c r="D105" i="10"/>
  <c r="E105" i="10" s="1"/>
  <c r="F105" i="10" s="1"/>
  <c r="D113" i="10"/>
  <c r="E113" i="10" s="1"/>
  <c r="F113" i="10" s="1"/>
  <c r="D121" i="10"/>
  <c r="E121" i="10" s="1"/>
  <c r="F121" i="10" s="1"/>
  <c r="F85" i="10"/>
  <c r="D74" i="10"/>
  <c r="E74" i="10" s="1"/>
  <c r="F74" i="10" s="1"/>
  <c r="F16" i="10"/>
  <c r="D110" i="10"/>
  <c r="E110" i="10" s="1"/>
  <c r="F110" i="10" s="1"/>
  <c r="F10" i="10"/>
  <c r="F18" i="10"/>
  <c r="D24" i="10"/>
  <c r="E24" i="10" s="1"/>
  <c r="F24" i="10" s="1"/>
  <c r="D32" i="10"/>
  <c r="E32" i="10" s="1"/>
  <c r="F32" i="10" s="1"/>
  <c r="D40" i="10"/>
  <c r="E40" i="10" s="1"/>
  <c r="F40" i="10" s="1"/>
  <c r="F50" i="10"/>
  <c r="F58" i="10"/>
  <c r="D62" i="10"/>
  <c r="E62" i="10" s="1"/>
  <c r="F62" i="10" s="1"/>
  <c r="D70" i="10"/>
  <c r="E70" i="10" s="1"/>
  <c r="F70" i="10" s="1"/>
  <c r="D78" i="10"/>
  <c r="E78" i="10" s="1"/>
  <c r="F78" i="10" s="1"/>
  <c r="D108" i="10"/>
  <c r="E108" i="10" s="1"/>
  <c r="F108" i="10" s="1"/>
  <c r="D116" i="10"/>
  <c r="E116" i="10" s="1"/>
  <c r="F116" i="10" s="1"/>
  <c r="D25" i="10"/>
  <c r="E25" i="10" s="1"/>
  <c r="F25" i="10" s="1"/>
  <c r="F93" i="10"/>
  <c r="F3" i="10"/>
  <c r="F11" i="10"/>
  <c r="D19" i="10"/>
  <c r="E19" i="10" s="1"/>
  <c r="F19" i="10" s="1"/>
  <c r="D27" i="10"/>
  <c r="E27" i="10" s="1"/>
  <c r="F27" i="10" s="1"/>
  <c r="D35" i="10"/>
  <c r="E35" i="10" s="1"/>
  <c r="F35" i="10" s="1"/>
  <c r="D73" i="10"/>
  <c r="E73" i="10" s="1"/>
  <c r="F73" i="10" s="1"/>
  <c r="F4" i="10"/>
  <c r="F12" i="10"/>
  <c r="D22" i="10"/>
  <c r="E22" i="10" s="1"/>
  <c r="F22" i="10" s="1"/>
  <c r="D30" i="10"/>
  <c r="E30" i="10" s="1"/>
  <c r="F30" i="10" s="1"/>
  <c r="D38" i="10"/>
  <c r="E38" i="10" s="1"/>
  <c r="F38" i="10" s="1"/>
  <c r="D68" i="10"/>
  <c r="E68" i="10" s="1"/>
  <c r="F68" i="10" s="1"/>
  <c r="D76" i="10"/>
  <c r="E76" i="10" s="1"/>
  <c r="F76" i="10" s="1"/>
  <c r="F84" i="10"/>
  <c r="F92" i="10"/>
  <c r="F100" i="10"/>
  <c r="C91" i="10"/>
  <c r="C52" i="10"/>
  <c r="C51" i="10"/>
  <c r="C43" i="10"/>
  <c r="C95" i="10"/>
  <c r="C56" i="10"/>
  <c r="C44" i="10"/>
  <c r="C55" i="10"/>
  <c r="C87" i="10"/>
  <c r="C83" i="10"/>
  <c r="C124" i="10"/>
  <c r="C107" i="10"/>
  <c r="C48" i="10"/>
  <c r="C103" i="10"/>
  <c r="C47" i="10"/>
  <c r="C99" i="10"/>
  <c r="C59" i="10"/>
  <c r="C65" i="10"/>
  <c r="C114" i="10"/>
  <c r="C106" i="10"/>
  <c r="C98" i="10"/>
  <c r="C90" i="10"/>
  <c r="C80" i="10"/>
  <c r="C72" i="10"/>
  <c r="C64" i="10"/>
  <c r="C71" i="10"/>
  <c r="C63" i="10"/>
  <c r="C79" i="10"/>
  <c r="C115" i="10"/>
  <c r="C123" i="10"/>
  <c r="C82" i="10"/>
  <c r="C122" i="10"/>
  <c r="C81" i="10"/>
  <c r="E94" i="2"/>
  <c r="E95" i="2"/>
  <c r="E52" i="6"/>
  <c r="E94" i="6"/>
  <c r="E92" i="6"/>
  <c r="E9" i="2"/>
  <c r="E50" i="2"/>
  <c r="E91" i="6"/>
  <c r="E8" i="2"/>
  <c r="C90" i="2"/>
  <c r="E90" i="2" s="1"/>
  <c r="C89" i="2"/>
  <c r="E89" i="2" s="1"/>
  <c r="E48" i="2"/>
  <c r="E88" i="2"/>
  <c r="E101" i="6"/>
  <c r="E120" i="6"/>
  <c r="E36" i="2"/>
  <c r="E77" i="2"/>
  <c r="E35" i="2"/>
  <c r="E75" i="2"/>
  <c r="E72" i="6"/>
  <c r="E113" i="6"/>
  <c r="E70" i="2"/>
  <c r="E27" i="2"/>
  <c r="E28" i="2"/>
  <c r="E69" i="2"/>
  <c r="E110" i="2"/>
  <c r="E68" i="6"/>
  <c r="E109" i="2"/>
  <c r="E121" i="6"/>
  <c r="E80" i="6"/>
  <c r="E118" i="2"/>
  <c r="E117" i="2"/>
  <c r="E116" i="2"/>
  <c r="C73" i="11"/>
  <c r="D83" i="6"/>
  <c r="D83" i="2" s="1"/>
  <c r="D42" i="2"/>
  <c r="D79" i="2"/>
  <c r="E79" i="2" s="1"/>
  <c r="D119" i="2"/>
  <c r="E119" i="2" s="1"/>
  <c r="C83" i="11"/>
  <c r="E82" i="2"/>
  <c r="E24" i="2"/>
  <c r="E32" i="2"/>
  <c r="E73" i="2"/>
  <c r="E33" i="2"/>
  <c r="E65" i="2"/>
  <c r="E74" i="2"/>
  <c r="E112" i="2"/>
  <c r="E106" i="2"/>
  <c r="E26" i="2"/>
  <c r="E66" i="2"/>
  <c r="E25" i="2"/>
  <c r="E114" i="2"/>
  <c r="E49" i="2"/>
  <c r="E104" i="2"/>
  <c r="E63" i="2"/>
  <c r="E71" i="2"/>
  <c r="E103" i="2"/>
  <c r="E111" i="2"/>
  <c r="E15" i="2"/>
  <c r="E23" i="2"/>
  <c r="E31" i="2"/>
  <c r="E34" i="2"/>
  <c r="E2" i="2"/>
  <c r="E102" i="6"/>
  <c r="E67" i="6"/>
  <c r="E44" i="2"/>
  <c r="E43" i="2"/>
  <c r="E84" i="6"/>
  <c r="E108" i="6"/>
  <c r="E63" i="6"/>
  <c r="E106" i="6"/>
  <c r="E112" i="6"/>
  <c r="E116" i="6"/>
  <c r="E110" i="6"/>
  <c r="E76" i="2"/>
  <c r="C72" i="11"/>
  <c r="E118" i="6"/>
  <c r="E111" i="6"/>
  <c r="E114" i="6"/>
  <c r="E68" i="2"/>
  <c r="E61" i="6"/>
  <c r="E102" i="2"/>
  <c r="E65" i="6"/>
  <c r="E66" i="6"/>
  <c r="E74" i="6"/>
  <c r="E107" i="6"/>
  <c r="E115" i="6"/>
  <c r="E105" i="2"/>
  <c r="E113" i="2"/>
  <c r="E67" i="2"/>
  <c r="C108" i="11"/>
  <c r="E109" i="6"/>
  <c r="E117" i="6"/>
  <c r="E73" i="6"/>
  <c r="E75" i="6"/>
  <c r="E77" i="6"/>
  <c r="E72" i="2"/>
  <c r="E64" i="2"/>
  <c r="E69" i="6"/>
  <c r="E71" i="6"/>
  <c r="E70" i="6"/>
  <c r="C116" i="11"/>
  <c r="C74" i="11"/>
  <c r="E104" i="6"/>
  <c r="E62" i="6"/>
  <c r="E103" i="6"/>
  <c r="C60" i="10"/>
  <c r="C79" i="11"/>
  <c r="C71" i="11"/>
  <c r="C78" i="11"/>
  <c r="C70" i="11"/>
  <c r="C77" i="11"/>
  <c r="C69" i="11"/>
  <c r="C76" i="11"/>
  <c r="C68" i="11"/>
  <c r="E84" i="2"/>
  <c r="E37" i="6"/>
  <c r="D72" i="10" l="1"/>
  <c r="E72" i="10" s="1"/>
  <c r="F72" i="10" s="1"/>
  <c r="D107" i="10"/>
  <c r="E107" i="10" s="1"/>
  <c r="F107" i="10" s="1"/>
  <c r="F91" i="10"/>
  <c r="F90" i="10"/>
  <c r="D124" i="10"/>
  <c r="E124" i="10" s="1"/>
  <c r="F124" i="10" s="1"/>
  <c r="D64" i="10"/>
  <c r="E64" i="10" s="1"/>
  <c r="F64" i="10" s="1"/>
  <c r="D81" i="10"/>
  <c r="E81" i="10" s="1"/>
  <c r="F81" i="10" s="1"/>
  <c r="F44" i="10"/>
  <c r="D65" i="10"/>
  <c r="E65" i="10" s="1"/>
  <c r="F65" i="10" s="1"/>
  <c r="D122" i="10"/>
  <c r="E122" i="10" s="1"/>
  <c r="F122" i="10" s="1"/>
  <c r="D82" i="10"/>
  <c r="E82" i="10" s="1"/>
  <c r="F82" i="10" s="1"/>
  <c r="D79" i="10"/>
  <c r="E79" i="10" s="1"/>
  <c r="F79" i="10" s="1"/>
  <c r="F87" i="10"/>
  <c r="F48" i="10"/>
  <c r="D80" i="10"/>
  <c r="E80" i="10" s="1"/>
  <c r="F80" i="10" s="1"/>
  <c r="F56" i="10"/>
  <c r="F47" i="10"/>
  <c r="D83" i="10"/>
  <c r="E83" i="10" s="1"/>
  <c r="F83" i="10" s="1"/>
  <c r="F95" i="10"/>
  <c r="D123" i="10"/>
  <c r="E123" i="10" s="1"/>
  <c r="F123" i="10" s="1"/>
  <c r="F98" i="10"/>
  <c r="D103" i="10"/>
  <c r="E103" i="10" s="1"/>
  <c r="F103" i="10" s="1"/>
  <c r="F43" i="10"/>
  <c r="D63" i="10"/>
  <c r="E63" i="10" s="1"/>
  <c r="F63" i="10" s="1"/>
  <c r="D106" i="10"/>
  <c r="E106" i="10" s="1"/>
  <c r="F106" i="10" s="1"/>
  <c r="F59" i="10"/>
  <c r="F55" i="10"/>
  <c r="F51" i="10"/>
  <c r="D60" i="10"/>
  <c r="E60" i="10" s="1"/>
  <c r="F60" i="10" s="1"/>
  <c r="D115" i="10"/>
  <c r="E115" i="10" s="1"/>
  <c r="F115" i="10" s="1"/>
  <c r="D71" i="10"/>
  <c r="E71" i="10" s="1"/>
  <c r="F71" i="10" s="1"/>
  <c r="D114" i="10"/>
  <c r="E114" i="10" s="1"/>
  <c r="F114" i="10" s="1"/>
  <c r="F99" i="10"/>
  <c r="F5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tc={9A5BA4F2-D71D-6E40-92FE-646A717AC649}</author>
    <author>tc={AA203F26-57EB-FD4D-96A8-1E3EC58078F0}</author>
    <author>tc={BCDF96EB-9DF4-1E43-98E7-58F719177DD9}</author>
    <author>tc={55A5B8CF-113A-584F-ABFB-262DB11F1536}</author>
    <author>tc={20C24BD3-9274-DD49-BA6B-FAD26A6694BF}</author>
    <author>tc={C15EC358-19C4-624D-8519-888D9D36509A}</author>
    <author>tc={DDBC1D8C-6502-5148-9760-A3D6248EE286}</author>
    <author>tc={70D543EB-93BC-CD46-AD88-602A3D7EB00C}</author>
    <author>tc={2346C224-741D-FF43-8E6E-E465088EABEE}</author>
    <author>tc={DA3B56D4-9145-A24D-B943-D5AAB2EEE929}</author>
    <author>tc={2AA8F2D0-6E32-494D-B542-C416DAEFF657}</author>
    <author>tc={BA1965E4-CB1E-A446-858D-2C189AC85BC3}</author>
    <author>tc={266C3BF3-F32A-FA4C-ADA3-E234F64F1019}</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tc={22732877-B594-3A44-BC45-02143C03F17F}</author>
    <author>tc={EA6C2EE4-5812-B246-9332-1DE9E5ED6A26}</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1" shapeId="0" xr:uid="{9A5BA4F2-D71D-6E40-92FE-646A717AC649}">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2" shapeId="0" xr:uid="{AA203F26-57EB-FD4D-96A8-1E3EC58078F0}">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3" shapeId="0" xr:uid="{BCDF96EB-9DF4-1E43-98E7-58F719177DD9}">
      <text>
        <t>[Threaded comment]
Your version of Excel allows you to read this threaded comment; however, any edits to it will get removed if the file is opened in a newer version of Excel. Learn more: https://go.microsoft.com/fwlink/?linkid=870924
Comment:
    Was 0.05</t>
      </text>
    </comment>
    <comment ref="C7" authorId="4" shapeId="0" xr:uid="{55A5B8CF-113A-584F-ABFB-262DB11F1536}">
      <text>
        <t>[Threaded comment]
Your version of Excel allows you to read this threaded comment; however, any edits to it will get removed if the file is opened in a newer version of Excel. Learn more: https://go.microsoft.com/fwlink/?linkid=870924
Comment:
    Was 0.03</t>
      </text>
    </comment>
    <comment ref="C8" authorId="5" shapeId="0" xr:uid="{20C24BD3-9274-DD49-BA6B-FAD26A6694BF}">
      <text>
        <t>[Threaded comment]
Your version of Excel allows you to read this threaded comment; however, any edits to it will get removed if the file is opened in a newer version of Excel. Learn more: https://go.microsoft.com/fwlink/?linkid=870924
Comment:
    Was 0.03</t>
      </text>
    </comment>
    <comment ref="C9" authorId="6" shapeId="0" xr:uid="{C15EC358-19C4-624D-8519-888D9D36509A}">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7" shapeId="0" xr:uid="{DDBC1D8C-6502-5148-9760-A3D6248EE286}">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8" shapeId="0" xr:uid="{70D543EB-93BC-CD46-AD88-602A3D7EB00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9" shapeId="0" xr:uid="{2346C224-741D-FF43-8E6E-E465088EABEE}">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10" shapeId="0" xr:uid="{DA3B56D4-9145-A24D-B943-D5AAB2EEE929}">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11" shapeId="0" xr:uid="{2AA8F2D0-6E32-494D-B542-C416DAEFF657}">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12" shapeId="0" xr:uid="{BA1965E4-CB1E-A446-858D-2C189AC85BC3}">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13"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14"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15"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16"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17"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18"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19"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20"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21"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22"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t>
      </text>
    </comment>
    <comment ref="D35" authorId="23"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t>
      </text>
    </comment>
    <comment ref="D36" authorId="24"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25"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26"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t>
      </text>
    </comment>
    <comment ref="D38" authorId="27"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28"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D108" authorId="29"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tc={F4A2424B-F409-B04F-B010-E79913C4F818}</author>
    <author>tc={1670A8BD-D7C8-874C-97A9-38556A273CCF}</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 ref="C41" authorId="2" shapeId="0" xr:uid="{F4A2424B-F409-B04F-B010-E79913C4F818}">
      <text>
        <t>[Threaded comment]
Your version of Excel allows you to read this threaded comment; however, any edits to it will get removed if the file is opened in a newer version of Excel. Learn more: https://go.microsoft.com/fwlink/?linkid=870924
Comment:
    Was 0.011</t>
      </text>
    </comment>
    <comment ref="C42" authorId="3" shapeId="0" xr:uid="{1670A8BD-D7C8-874C-97A9-38556A273CCF}">
      <text>
        <t>[Threaded comment]
Your version of Excel allows you to read this threaded comment; however, any edits to it will get removed if the file is opened in a newer version of Excel. Learn more: https://go.microsoft.com/fwlink/?linkid=870924
Comment:
    Was 0.014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tc={07325BD5-DBD7-D345-91E1-9899E6E1E2F8}</author>
    <author>tc={2623C7C6-39C8-A44D-90FA-D0272993273C}</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 ref="E13" authorId="1" shapeId="0" xr:uid="{07325BD5-DBD7-D345-91E1-9899E6E1E2F8}">
      <text>
        <t>[Threaded comment]
Your version of Excel allows you to read this threaded comment; however, any edits to it will get removed if the file is opened in a newer version of Excel. Learn more: https://go.microsoft.com/fwlink/?linkid=870924
Comment:
    Check this math</t>
      </text>
    </comment>
    <comment ref="E21" authorId="2" shapeId="0" xr:uid="{2623C7C6-39C8-A44D-90FA-D0272993273C}">
      <text>
        <t>[Threaded comment]
Your version of Excel allows you to read this threaded comment; however, any edits to it will get removed if the file is opened in a newer version of Excel. Learn more: https://go.microsoft.com/fwlink/?linkid=870924
Comment:
    Check this math</t>
      </text>
    </comment>
  </commentList>
</comments>
</file>

<file path=xl/sharedStrings.xml><?xml version="1.0" encoding="utf-8"?>
<sst xmlns="http://schemas.openxmlformats.org/spreadsheetml/2006/main" count="82" uniqueCount="50">
  <si>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</si>
  <si>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</si>
  <si>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</si>
  <si>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</si>
  <si>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</si>
  <si>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</si>
  <si>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</si>
  <si>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</si>
  <si>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</si>
  <si>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</si>
  <si>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</si>
  <si>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</si>
  <si>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</si>
  <si>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</si>
  <si>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</si>
  <si>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</si>
  <si>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</si>
  <si>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</si>
  <si>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</si>
  <si>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</si>
  <si>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</si>
  <si>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</si>
  <si>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WeeklyProb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</si>
  <si>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</si>
  <si>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</si>
  <si>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</si>
  <si>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</si>
  <si>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</si>
  <si>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</si>
  <si>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</si>
  <si>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</si>
  <si>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</si>
  <si>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</si>
  <si>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</si>
  <si>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</si>
  <si>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</si>
  <si>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</si>
  <si>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</si>
  <si>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</si>
  <si>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</si>
  <si>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</si>
  <si>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</si>
  <si>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</si>
  <si>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</si>
  <si>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</si>
  <si>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</si>
  <si>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</si>
  <si>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</si>
  <si>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Different in the log-odds of preeclampsia from the baseline levels.</t>
  </si>
  <si>
    <t>logodds_preeclampsia_original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</si>
</sst>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C2" dT="2023-11-27T01:39:00.90" personId="{51D2B8DB-A2F5-4646-800E-4DB3664DB2F8}" id="{9A5BA4F2-D71D-6E40-92FE-646A717AC649}">
    <text>Originally had this as 0.5, but it was really high and lots of people not included in trial. Brought this down to 0.2. Same with gw 1</text>
  </threadedComment>
  <threadedComment ref="C2" dT="2024-06-21T15:12:38.33" personId="{51D2B8DB-A2F5-4646-800E-4DB3664DB2F8}" id="{87CC0FEB-BD02-B441-89D9-2305B545E9B1}" parentId="{9A5BA4F2-D71D-6E40-92FE-646A717AC649}">
    <text>Brought it down further for computational efficiency to 0.1</text>
  </threadedComment>
  <threadedComment ref="C4" dT="2023-11-27T01:41:40.99" personId="{51D2B8DB-A2F5-4646-800E-4DB3664DB2F8}" id="{AA203F26-57EB-FD4D-96A8-1E3EC58078F0}">
    <text>Lowered this slightly from 0.2 to 0.1 to improve sample size.</text>
  </threadedComment>
  <threadedComment ref="C4" dT="2024-07-05T19:53:57.22" personId="{51D2B8DB-A2F5-4646-800E-4DB3664DB2F8}" id="{8296E04E-70A2-DB43-B659-4C2DE60CCFB5}" parentId="{AA203F26-57EB-FD4D-96A8-1E3EC58078F0}">
    <text>Lowered this even further to 0.05</text>
  </threadedComment>
  <threadedComment ref="C6" dT="2024-06-21T18:59:28.37" personId="{51D2B8DB-A2F5-4646-800E-4DB3664DB2F8}" id="{BCDF96EB-9DF4-1E43-98E7-58F719177DD9}">
    <text>Was 0.05</text>
  </threadedComment>
  <threadedComment ref="C7" dT="2024-06-21T19:00:32.48" personId="{51D2B8DB-A2F5-4646-800E-4DB3664DB2F8}" id="{55A5B8CF-113A-584F-ABFB-262DB11F1536}">
    <text>Was 0.03</text>
  </threadedComment>
  <threadedComment ref="C8" dT="2024-06-21T19:00:32.48" personId="{51D2B8DB-A2F5-4646-800E-4DB3664DB2F8}" id="{20C24BD3-9274-DD49-BA6B-FAD26A6694BF}">
    <text>Was 0.03</text>
  </threadedComment>
  <threadedComment ref="C9" dT="2024-06-21T19:00:32.48" personId="{51D2B8DB-A2F5-4646-800E-4DB3664DB2F8}" id="{C15EC358-19C4-624D-8519-888D9D36509A}">
    <text>Was 0.03</text>
  </threadedComment>
  <threadedComment ref="C10" dT="2024-06-21T19:00:51.59" personId="{51D2B8DB-A2F5-4646-800E-4DB3664DB2F8}" id="{DDBC1D8C-6502-5148-9760-A3D6248EE286}">
    <text>Was 0.03</text>
  </threadedComment>
  <threadedComment ref="C11" dT="2024-06-21T19:00:51.59" personId="{51D2B8DB-A2F5-4646-800E-4DB3664DB2F8}" id="{70D543EB-93BC-CD46-AD88-602A3D7EB00C}">
    <text>Was 0.03</text>
  </threadedComment>
  <threadedComment ref="C12" dT="2024-06-21T19:00:51.59" personId="{51D2B8DB-A2F5-4646-800E-4DB3664DB2F8}" id="{2346C224-741D-FF43-8E6E-E465088EABEE}">
    <text>Was 0.03</text>
  </threadedComment>
  <threadedComment ref="C13" dT="2024-06-21T19:00:51.59" personId="{51D2B8DB-A2F5-4646-800E-4DB3664DB2F8}" id="{DA3B56D4-9145-A24D-B943-D5AAB2EEE929}">
    <text>Was 0.03</text>
  </threadedComment>
  <threadedComment ref="C20" dT="2023-10-20T20:32:56.90" personId="{51D2B8DB-A2F5-4646-800E-4DB3664DB2F8}" id="{2AA8F2D0-6E32-494D-B542-C416DAEFF657}">
    <text>All the 0.003s — https://stacks.cdc.gov/view/cdc/61387</text>
  </threadedComment>
  <threadedComment ref="C20" dT="2024-06-19T20:53:57.65" personId="{51D2B8DB-A2F5-4646-800E-4DB3664DB2F8}" id="{044105F4-3C00-3246-A892-C3EC22945EE2}" parentId="{2AA8F2D0-6E32-494D-B542-C416DAEFF657}">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BA1965E4-CB1E-A446-858D-2C189AC85BC3}">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5" dT="2024-06-21T18:22:01.97" personId="{51D2B8DB-A2F5-4646-800E-4DB3664DB2F8}" id="{96162AFE-BCF7-FF46-8327-A20C0FF6288B}">
    <text>Previously 0.06</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 ref="C41" dT="2024-06-21T19:31:37.84" personId="{51D2B8DB-A2F5-4646-800E-4DB3664DB2F8}" id="{F4A2424B-F409-B04F-B010-E79913C4F818}">
    <text>Was 0.011</text>
  </threadedComment>
  <threadedComment ref="C42" dT="2024-06-21T19:31:47.58" personId="{51D2B8DB-A2F5-4646-800E-4DB3664DB2F8}" id="{1670A8BD-D7C8-874C-97A9-38556A273CCF}">
    <text>Was 0.014</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 ref="E13" dT="2024-04-19T18:46:15.87" personId="{51D2B8DB-A2F5-4646-800E-4DB3664DB2F8}" id="{07325BD5-DBD7-D345-91E1-9899E6E1E2F8}">
    <text>Check this math</text>
  </threadedComment>
  <threadedComment ref="E21" dT="2024-04-19T18:46:15.87" personId="{51D2B8DB-A2F5-4646-800E-4DB3664DB2F8}" id="{2623C7C6-39C8-A44D-90FA-D0272993273C}">
    <text>Check this math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8"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23</v>
      </c>
    </row>
    <row r="3" spans="2:3" ht="85" x14ac:dyDescent="0.2">
      <c r="B3" s="6" t="s">
        <v>24</v>
      </c>
    </row>
    <row r="5" spans="2:3" ht="17" x14ac:dyDescent="0.2">
      <c r="B5" s="7" t="s">
        <v>25</v>
      </c>
      <c r="C5" s="7" t="s">
        <v>42</v>
      </c>
    </row>
    <row r="6" spans="2:3" ht="17" x14ac:dyDescent="0.2">
      <c r="B6" s="9" t="s">
        <v>26</v>
      </c>
    </row>
    <row r="7" spans="2:3" ht="119" x14ac:dyDescent="0.2">
      <c r="B7" s="10" t="s">
        <v>36</v>
      </c>
    </row>
    <row r="8" spans="2:3" ht="17" x14ac:dyDescent="0.2">
      <c r="B8" s="9" t="s">
        <v>27</v>
      </c>
      <c r="C8" s="9" t="s">
        <v>27</v>
      </c>
    </row>
    <row r="9" spans="2:3" ht="102" x14ac:dyDescent="0.2">
      <c r="B9" s="10" t="s">
        <v>31</v>
      </c>
      <c r="C9" s="5" t="s">
        <v>43</v>
      </c>
    </row>
    <row r="10" spans="2:3" ht="17" x14ac:dyDescent="0.2">
      <c r="B10" s="9" t="s">
        <v>28</v>
      </c>
      <c r="C10" s="9" t="s">
        <v>28</v>
      </c>
    </row>
    <row r="11" spans="2:3" ht="85" x14ac:dyDescent="0.2">
      <c r="B11" s="10" t="s">
        <v>29</v>
      </c>
      <c r="C11" s="5" t="s">
        <v>43</v>
      </c>
    </row>
    <row r="12" spans="2:3" ht="17" x14ac:dyDescent="0.2">
      <c r="B12" s="9" t="s">
        <v>30</v>
      </c>
      <c r="C12" s="9" t="s">
        <v>30</v>
      </c>
    </row>
    <row r="13" spans="2:3" ht="136" x14ac:dyDescent="0.2">
      <c r="B13" s="10" t="s">
        <v>32</v>
      </c>
      <c r="C13" s="5" t="s">
        <v>44</v>
      </c>
    </row>
    <row r="14" spans="2:3" ht="17" x14ac:dyDescent="0.2">
      <c r="B14" s="9" t="s">
        <v>33</v>
      </c>
      <c r="C14" s="9" t="s">
        <v>33</v>
      </c>
    </row>
    <row r="15" spans="2:3" ht="136" x14ac:dyDescent="0.2">
      <c r="B15" s="10" t="s">
        <v>37</v>
      </c>
      <c r="C15" s="5" t="s">
        <v>44</v>
      </c>
    </row>
    <row r="16" spans="2:3" ht="17" x14ac:dyDescent="0.2">
      <c r="B16" s="9" t="s">
        <v>34</v>
      </c>
      <c r="C16" s="9" t="s">
        <v>34</v>
      </c>
    </row>
    <row r="17" spans="2:3" ht="68" x14ac:dyDescent="0.2">
      <c r="B17" s="10" t="s">
        <v>38</v>
      </c>
      <c r="C17" s="5" t="s">
        <v>45</v>
      </c>
    </row>
    <row r="18" spans="2:3" ht="17" x14ac:dyDescent="0.2">
      <c r="B18" s="9" t="s">
        <v>39</v>
      </c>
      <c r="C18" s="9" t="s">
        <v>39</v>
      </c>
    </row>
    <row r="19" spans="2:3" ht="102" x14ac:dyDescent="0.2">
      <c r="B19" s="6" t="s">
        <v>41</v>
      </c>
      <c r="C19" s="5" t="s">
        <v>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2"/>
  <sheetViews>
    <sheetView workbookViewId="0">
      <selection activeCell="A3" sqref="A3"/>
    </sheetView>
  </sheetViews>
  <sheetFormatPr baseColWidth="10" defaultRowHeight="16" x14ac:dyDescent="0.2"/>
  <cols>
    <col min="1" max="1" width="12.1640625" bestFit="1" customWidth="1"/>
  </cols>
  <sheetData>
    <row r="1" spans="1:2" x14ac:dyDescent="0.2">
      <c r="A1" s="16" t="s">
        <v>13</v>
      </c>
      <c r="B1" s="16"/>
    </row>
    <row r="2" spans="1:2" x14ac:dyDescent="0.2">
      <c r="A2" s="1" t="s">
        <v>12</v>
      </c>
      <c r="B2" s="1" t="s">
        <v>9</v>
      </c>
    </row>
    <row r="3" spans="1:2" x14ac:dyDescent="0.2">
      <c r="A3" t="s">
        <v>10</v>
      </c>
      <c r="B3" s="8">
        <v>2</v>
      </c>
    </row>
    <row r="4" spans="1:2" x14ac:dyDescent="0.2">
      <c r="A4" t="s">
        <v>2</v>
      </c>
      <c r="B4" s="8">
        <v>0.8</v>
      </c>
    </row>
    <row r="6" spans="1:2" x14ac:dyDescent="0.2">
      <c r="A6" s="16" t="s">
        <v>15</v>
      </c>
      <c r="B6" s="16"/>
    </row>
    <row r="7" spans="1:2" x14ac:dyDescent="0.2">
      <c r="A7" s="1" t="s">
        <v>14</v>
      </c>
      <c r="B7" s="1" t="s">
        <v>9</v>
      </c>
    </row>
    <row r="8" spans="1:2" x14ac:dyDescent="0.2">
      <c r="A8" t="s">
        <v>16</v>
      </c>
      <c r="B8" t="s">
        <v>3</v>
      </c>
    </row>
    <row r="9" spans="1:2" x14ac:dyDescent="0.2">
      <c r="A9" t="s">
        <v>17</v>
      </c>
      <c r="B9" s="8">
        <v>1.1000000000000001</v>
      </c>
    </row>
    <row r="10" spans="1:2" x14ac:dyDescent="0.2">
      <c r="A10" t="s">
        <v>18</v>
      </c>
      <c r="B10" s="8">
        <v>1.2</v>
      </c>
    </row>
    <row r="12" spans="1:2" x14ac:dyDescent="0.2">
      <c r="A12" s="16" t="s">
        <v>19</v>
      </c>
      <c r="B12" s="16"/>
    </row>
    <row r="13" spans="1:2" x14ac:dyDescent="0.2">
      <c r="A13" s="1" t="s">
        <v>14</v>
      </c>
      <c r="B13" s="1" t="s">
        <v>9</v>
      </c>
    </row>
    <row r="14" spans="1:2" x14ac:dyDescent="0.2">
      <c r="A14" t="s">
        <v>16</v>
      </c>
      <c r="B14" t="s">
        <v>3</v>
      </c>
    </row>
    <row r="15" spans="1:2" x14ac:dyDescent="0.2">
      <c r="A15" t="s">
        <v>17</v>
      </c>
      <c r="B15" s="8">
        <v>1.1000000000000001</v>
      </c>
    </row>
    <row r="16" spans="1:2" x14ac:dyDescent="0.2">
      <c r="A16" t="s">
        <v>18</v>
      </c>
      <c r="B16" s="8">
        <v>1.2</v>
      </c>
    </row>
    <row r="18" spans="1:2" x14ac:dyDescent="0.2">
      <c r="A18" s="1" t="s">
        <v>48</v>
      </c>
    </row>
    <row r="19" spans="1:2" x14ac:dyDescent="0.2">
      <c r="B19" s="8">
        <v>0.2</v>
      </c>
    </row>
    <row r="21" spans="1:2" x14ac:dyDescent="0.2">
      <c r="A21" s="1" t="s">
        <v>35</v>
      </c>
    </row>
    <row r="22" spans="1:2" x14ac:dyDescent="0.2">
      <c r="B22" s="8">
        <v>2.5</v>
      </c>
    </row>
  </sheetData>
  <mergeCells count="3">
    <mergeCell ref="A1:B1"/>
    <mergeCell ref="A6:B6"/>
    <mergeCell ref="A12:B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E124"/>
  <sheetViews>
    <sheetView tabSelected="1" topLeftCell="A11" workbookViewId="0">
      <selection activeCell="C42" sqref="C42"/>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8">
        <v>0.1</v>
      </c>
      <c r="D2" s="8">
        <v>0</v>
      </c>
      <c r="E2" s="2">
        <f>1-D2-C2</f>
        <v>0.9</v>
      </c>
    </row>
    <row r="3" spans="1:5" x14ac:dyDescent="0.2">
      <c r="A3" s="2">
        <v>0</v>
      </c>
      <c r="B3" s="2">
        <v>1</v>
      </c>
      <c r="C3" s="8">
        <v>0.1</v>
      </c>
      <c r="D3" s="8">
        <v>0</v>
      </c>
      <c r="E3" s="2">
        <f>1-D3-C3</f>
        <v>0.9</v>
      </c>
    </row>
    <row r="4" spans="1:5" x14ac:dyDescent="0.2">
      <c r="A4" s="2">
        <v>0</v>
      </c>
      <c r="B4" s="2">
        <v>2</v>
      </c>
      <c r="C4" s="8">
        <v>0.05</v>
      </c>
      <c r="D4" s="8">
        <v>0</v>
      </c>
      <c r="E4" s="2">
        <f>1-D4-C4</f>
        <v>0.95</v>
      </c>
    </row>
    <row r="5" spans="1:5" x14ac:dyDescent="0.2">
      <c r="A5" s="2">
        <v>0</v>
      </c>
      <c r="B5" s="2">
        <v>3</v>
      </c>
      <c r="C5" s="8">
        <v>0.05</v>
      </c>
      <c r="D5" s="8">
        <v>0</v>
      </c>
      <c r="E5" s="2">
        <f>1-D5-C5</f>
        <v>0.95</v>
      </c>
    </row>
    <row r="6" spans="1:5" x14ac:dyDescent="0.2">
      <c r="A6" s="2">
        <v>0</v>
      </c>
      <c r="B6" s="2">
        <v>4</v>
      </c>
      <c r="C6" s="8">
        <v>0.1</v>
      </c>
      <c r="D6" s="8">
        <v>0</v>
      </c>
      <c r="E6" s="2">
        <f>1-D6-C6</f>
        <v>0.9</v>
      </c>
    </row>
    <row r="7" spans="1:5" x14ac:dyDescent="0.2">
      <c r="A7" s="2">
        <v>0</v>
      </c>
      <c r="B7" s="2">
        <v>5</v>
      </c>
      <c r="C7" s="8">
        <v>0.1</v>
      </c>
      <c r="D7" s="8">
        <v>0</v>
      </c>
      <c r="E7" s="2">
        <f t="shared" ref="E7:E41" si="0">1-C7-D7</f>
        <v>0.9</v>
      </c>
    </row>
    <row r="8" spans="1:5" x14ac:dyDescent="0.2">
      <c r="A8" s="2">
        <v>0</v>
      </c>
      <c r="B8" s="2">
        <v>6</v>
      </c>
      <c r="C8" s="8">
        <v>0.1</v>
      </c>
      <c r="D8" s="8">
        <v>0</v>
      </c>
      <c r="E8" s="2">
        <f t="shared" si="0"/>
        <v>0.9</v>
      </c>
    </row>
    <row r="9" spans="1:5" x14ac:dyDescent="0.2">
      <c r="A9" s="2">
        <v>0</v>
      </c>
      <c r="B9" s="2">
        <v>7</v>
      </c>
      <c r="C9" s="8">
        <v>0.1</v>
      </c>
      <c r="D9" s="8">
        <v>0</v>
      </c>
      <c r="E9" s="2">
        <f t="shared" si="0"/>
        <v>0.9</v>
      </c>
    </row>
    <row r="10" spans="1:5" x14ac:dyDescent="0.2">
      <c r="A10" s="2">
        <v>0</v>
      </c>
      <c r="B10" s="2">
        <v>8</v>
      </c>
      <c r="C10" s="8">
        <v>0.02</v>
      </c>
      <c r="D10" s="8">
        <v>0</v>
      </c>
      <c r="E10" s="2">
        <f t="shared" si="0"/>
        <v>0.98</v>
      </c>
    </row>
    <row r="11" spans="1:5" x14ac:dyDescent="0.2">
      <c r="A11" s="2">
        <v>0</v>
      </c>
      <c r="B11" s="2">
        <v>9</v>
      </c>
      <c r="C11" s="8">
        <v>0.02</v>
      </c>
      <c r="D11" s="8">
        <v>0</v>
      </c>
      <c r="E11" s="2">
        <f t="shared" si="0"/>
        <v>0.98</v>
      </c>
    </row>
    <row r="12" spans="1:5" x14ac:dyDescent="0.2">
      <c r="A12" s="2">
        <v>0</v>
      </c>
      <c r="B12" s="2">
        <v>10</v>
      </c>
      <c r="C12" s="8">
        <v>0.02</v>
      </c>
      <c r="D12" s="8">
        <v>0</v>
      </c>
      <c r="E12" s="2">
        <f t="shared" si="0"/>
        <v>0.98</v>
      </c>
    </row>
    <row r="13" spans="1:5" x14ac:dyDescent="0.2">
      <c r="A13" s="2">
        <v>0</v>
      </c>
      <c r="B13" s="2">
        <v>11</v>
      </c>
      <c r="C13" s="8">
        <v>0.02</v>
      </c>
      <c r="D13" s="8">
        <v>0</v>
      </c>
      <c r="E13" s="2">
        <f t="shared" si="0"/>
        <v>0.98</v>
      </c>
    </row>
    <row r="14" spans="1:5" x14ac:dyDescent="0.2">
      <c r="A14" s="2">
        <v>0</v>
      </c>
      <c r="B14" s="2">
        <v>12</v>
      </c>
      <c r="C14" s="8">
        <v>0.01</v>
      </c>
      <c r="D14" s="8">
        <v>0</v>
      </c>
      <c r="E14" s="2">
        <f t="shared" si="0"/>
        <v>0.99</v>
      </c>
    </row>
    <row r="15" spans="1:5" x14ac:dyDescent="0.2">
      <c r="A15" s="2">
        <v>0</v>
      </c>
      <c r="B15" s="2">
        <v>13</v>
      </c>
      <c r="C15" s="8">
        <v>0.01</v>
      </c>
      <c r="D15" s="8">
        <v>0</v>
      </c>
      <c r="E15" s="2">
        <f t="shared" si="0"/>
        <v>0.99</v>
      </c>
    </row>
    <row r="16" spans="1:5" x14ac:dyDescent="0.2">
      <c r="A16" s="2">
        <v>0</v>
      </c>
      <c r="B16" s="2">
        <v>14</v>
      </c>
      <c r="C16" s="8">
        <v>0.01</v>
      </c>
      <c r="D16" s="8">
        <v>0</v>
      </c>
      <c r="E16" s="2">
        <f t="shared" si="0"/>
        <v>0.99</v>
      </c>
    </row>
    <row r="17" spans="1:5" x14ac:dyDescent="0.2">
      <c r="A17" s="2">
        <v>0</v>
      </c>
      <c r="B17" s="2">
        <v>15</v>
      </c>
      <c r="C17" s="8">
        <v>0.01</v>
      </c>
      <c r="D17" s="8">
        <v>0</v>
      </c>
      <c r="E17" s="2">
        <f t="shared" si="0"/>
        <v>0.99</v>
      </c>
    </row>
    <row r="18" spans="1:5" x14ac:dyDescent="0.2">
      <c r="A18" s="2">
        <v>0</v>
      </c>
      <c r="B18" s="2">
        <v>16</v>
      </c>
      <c r="C18" s="8">
        <v>8.0000000000000004E-4</v>
      </c>
      <c r="D18" s="8">
        <v>0</v>
      </c>
      <c r="E18" s="2">
        <f t="shared" si="0"/>
        <v>0.99919999999999998</v>
      </c>
    </row>
    <row r="19" spans="1:5" x14ac:dyDescent="0.2">
      <c r="A19" s="2">
        <v>0</v>
      </c>
      <c r="B19" s="2">
        <v>17</v>
      </c>
      <c r="C19" s="8">
        <v>8.0000000000000004E-4</v>
      </c>
      <c r="D19" s="8">
        <v>0</v>
      </c>
      <c r="E19" s="2">
        <f t="shared" si="0"/>
        <v>0.99919999999999998</v>
      </c>
    </row>
    <row r="20" spans="1:5" x14ac:dyDescent="0.2">
      <c r="A20" s="2">
        <v>0</v>
      </c>
      <c r="B20" s="2">
        <v>18</v>
      </c>
      <c r="C20" s="8">
        <v>8.0000000000000004E-4</v>
      </c>
      <c r="D20" s="8">
        <v>0</v>
      </c>
      <c r="E20" s="2">
        <f t="shared" si="0"/>
        <v>0.99919999999999998</v>
      </c>
    </row>
    <row r="21" spans="1:5" x14ac:dyDescent="0.2">
      <c r="A21" s="2">
        <v>0</v>
      </c>
      <c r="B21" s="2">
        <v>19</v>
      </c>
      <c r="C21" s="8">
        <v>8.0000000000000004E-4</v>
      </c>
      <c r="D21" s="8">
        <v>0</v>
      </c>
      <c r="E21" s="2">
        <f t="shared" si="0"/>
        <v>0.99919999999999998</v>
      </c>
    </row>
    <row r="22" spans="1:5" x14ac:dyDescent="0.2">
      <c r="A22" s="2">
        <v>0</v>
      </c>
      <c r="B22" s="2">
        <v>20</v>
      </c>
      <c r="C22" s="8">
        <v>2.5000000000000001E-5</v>
      </c>
      <c r="D22" s="8">
        <v>0</v>
      </c>
      <c r="E22" s="2">
        <f t="shared" si="0"/>
        <v>0.99997499999999995</v>
      </c>
    </row>
    <row r="23" spans="1:5" x14ac:dyDescent="0.2">
      <c r="A23" s="2">
        <v>0</v>
      </c>
      <c r="B23" s="2">
        <v>21</v>
      </c>
      <c r="C23" s="8">
        <v>5.9999999999999997E-7</v>
      </c>
      <c r="D23" s="8">
        <v>1.0000000000000001E-5</v>
      </c>
      <c r="E23" s="2">
        <f t="shared" si="0"/>
        <v>0.99998940000000003</v>
      </c>
    </row>
    <row r="24" spans="1:5" x14ac:dyDescent="0.2">
      <c r="A24" s="2">
        <v>0</v>
      </c>
      <c r="B24" s="2">
        <v>22</v>
      </c>
      <c r="C24" s="8">
        <v>5.9999999999999997E-7</v>
      </c>
      <c r="D24" s="8">
        <v>1.0000000000000001E-5</v>
      </c>
      <c r="E24" s="2">
        <f t="shared" si="0"/>
        <v>0.99998940000000003</v>
      </c>
    </row>
    <row r="25" spans="1:5" x14ac:dyDescent="0.2">
      <c r="A25" s="2">
        <v>0</v>
      </c>
      <c r="B25" s="2">
        <v>23</v>
      </c>
      <c r="C25" s="8">
        <v>5.9999999999999997E-7</v>
      </c>
      <c r="D25" s="8">
        <v>1.0000000000000001E-5</v>
      </c>
      <c r="E25" s="2">
        <f t="shared" si="0"/>
        <v>0.99998940000000003</v>
      </c>
    </row>
    <row r="26" spans="1:5" x14ac:dyDescent="0.2">
      <c r="A26" s="2">
        <v>0</v>
      </c>
      <c r="B26" s="2">
        <v>24</v>
      </c>
      <c r="C26" s="8">
        <v>5.9999999999999997E-7</v>
      </c>
      <c r="D26" s="8">
        <v>1E-3</v>
      </c>
      <c r="E26" s="2">
        <f t="shared" si="0"/>
        <v>0.99899939999999998</v>
      </c>
    </row>
    <row r="27" spans="1:5" x14ac:dyDescent="0.2">
      <c r="A27" s="2">
        <v>0</v>
      </c>
      <c r="B27" s="2">
        <v>25</v>
      </c>
      <c r="C27" s="8">
        <v>5.9999999999999997E-7</v>
      </c>
      <c r="D27" s="8">
        <v>1.5E-3</v>
      </c>
      <c r="E27" s="2">
        <f t="shared" si="0"/>
        <v>0.99849940000000004</v>
      </c>
    </row>
    <row r="28" spans="1:5" x14ac:dyDescent="0.2">
      <c r="A28" s="2">
        <v>0</v>
      </c>
      <c r="B28" s="2">
        <v>26</v>
      </c>
      <c r="C28" s="8">
        <v>5.9999999999999997E-7</v>
      </c>
      <c r="D28" s="8">
        <v>1.8E-3</v>
      </c>
      <c r="E28" s="2">
        <f t="shared" si="0"/>
        <v>0.99819939999999996</v>
      </c>
    </row>
    <row r="29" spans="1:5" x14ac:dyDescent="0.2">
      <c r="A29" s="2">
        <v>0</v>
      </c>
      <c r="B29" s="2">
        <v>27</v>
      </c>
      <c r="C29" s="8">
        <v>6.0000000000000002E-6</v>
      </c>
      <c r="D29" s="8">
        <v>2E-3</v>
      </c>
      <c r="E29" s="2">
        <f t="shared" si="0"/>
        <v>0.99799400000000005</v>
      </c>
    </row>
    <row r="30" spans="1:5" x14ac:dyDescent="0.2">
      <c r="A30" s="2">
        <v>0</v>
      </c>
      <c r="B30" s="2">
        <v>28</v>
      </c>
      <c r="C30" s="8">
        <v>2.5000000000000001E-5</v>
      </c>
      <c r="D30" s="8">
        <v>3.0000000000000001E-3</v>
      </c>
      <c r="E30" s="2">
        <f t="shared" si="0"/>
        <v>0.99697499999999994</v>
      </c>
    </row>
    <row r="31" spans="1:5" x14ac:dyDescent="0.2">
      <c r="A31" s="2">
        <v>0</v>
      </c>
      <c r="B31" s="2">
        <v>29</v>
      </c>
      <c r="C31" s="8">
        <v>2.5000000000000001E-5</v>
      </c>
      <c r="D31" s="8">
        <v>5.0000000000000001E-3</v>
      </c>
      <c r="E31" s="2">
        <f t="shared" si="0"/>
        <v>0.99497499999999994</v>
      </c>
    </row>
    <row r="32" spans="1:5" x14ac:dyDescent="0.2">
      <c r="A32" s="2">
        <v>0</v>
      </c>
      <c r="B32" s="2">
        <v>30</v>
      </c>
      <c r="C32" s="8">
        <v>2.5000000000000001E-5</v>
      </c>
      <c r="D32" s="8">
        <v>6.0000000000000001E-3</v>
      </c>
      <c r="E32" s="2">
        <f t="shared" si="0"/>
        <v>0.99397499999999994</v>
      </c>
    </row>
    <row r="33" spans="1:5" x14ac:dyDescent="0.2">
      <c r="A33" s="2">
        <v>0</v>
      </c>
      <c r="B33" s="2">
        <v>31</v>
      </c>
      <c r="C33" s="8">
        <v>1.4999999999999999E-4</v>
      </c>
      <c r="D33" s="8">
        <v>8.0000000000000002E-3</v>
      </c>
      <c r="E33" s="2">
        <f t="shared" si="0"/>
        <v>0.99185000000000001</v>
      </c>
    </row>
    <row r="34" spans="1:5" x14ac:dyDescent="0.2">
      <c r="A34" s="2">
        <v>0</v>
      </c>
      <c r="B34" s="2">
        <v>32</v>
      </c>
      <c r="C34" s="8">
        <v>1.4999999999999999E-4</v>
      </c>
      <c r="D34" s="8">
        <v>1.4999999999999999E-2</v>
      </c>
      <c r="E34" s="2">
        <f t="shared" si="0"/>
        <v>0.98485</v>
      </c>
    </row>
    <row r="35" spans="1:5" x14ac:dyDescent="0.2">
      <c r="A35" s="2">
        <v>0</v>
      </c>
      <c r="B35" s="2">
        <v>33</v>
      </c>
      <c r="C35" s="8">
        <v>1.4999999999999999E-4</v>
      </c>
      <c r="D35" s="8">
        <v>0.03</v>
      </c>
      <c r="E35" s="2">
        <f t="shared" si="0"/>
        <v>0.96984999999999999</v>
      </c>
    </row>
    <row r="36" spans="1:5" x14ac:dyDescent="0.2">
      <c r="A36" s="2">
        <v>0</v>
      </c>
      <c r="B36" s="2">
        <v>34</v>
      </c>
      <c r="C36" s="8">
        <v>8.0000000000000004E-4</v>
      </c>
      <c r="D36" s="8">
        <v>0.04</v>
      </c>
      <c r="E36" s="2">
        <f t="shared" si="0"/>
        <v>0.95919999999999994</v>
      </c>
    </row>
    <row r="37" spans="1:5" x14ac:dyDescent="0.2">
      <c r="A37" s="2">
        <v>0</v>
      </c>
      <c r="B37" s="2">
        <v>35</v>
      </c>
      <c r="C37" s="8">
        <v>1.1999999999999999E-3</v>
      </c>
      <c r="D37" s="8">
        <v>0.05</v>
      </c>
      <c r="E37" s="2">
        <f t="shared" si="0"/>
        <v>0.94879999999999998</v>
      </c>
    </row>
    <row r="38" spans="1:5" x14ac:dyDescent="0.2">
      <c r="A38" s="2">
        <v>0</v>
      </c>
      <c r="B38" s="2">
        <v>36</v>
      </c>
      <c r="C38" s="8">
        <v>1.6000000000000001E-3</v>
      </c>
      <c r="D38" s="8">
        <v>0.7</v>
      </c>
      <c r="E38" s="2">
        <f t="shared" si="0"/>
        <v>0.2984</v>
      </c>
    </row>
    <row r="39" spans="1:5" x14ac:dyDescent="0.2">
      <c r="A39" s="2">
        <v>0</v>
      </c>
      <c r="B39" s="2">
        <v>37</v>
      </c>
      <c r="C39" s="8">
        <v>6.0000000000000001E-3</v>
      </c>
      <c r="D39" s="8">
        <v>0.7</v>
      </c>
      <c r="E39" s="2">
        <f t="shared" si="0"/>
        <v>0.29400000000000004</v>
      </c>
    </row>
    <row r="40" spans="1:5" x14ac:dyDescent="0.2">
      <c r="A40" s="2">
        <v>0</v>
      </c>
      <c r="B40" s="2">
        <v>38</v>
      </c>
      <c r="C40" s="8">
        <v>0.01</v>
      </c>
      <c r="D40" s="8">
        <v>0.85</v>
      </c>
      <c r="E40" s="2">
        <f t="shared" si="0"/>
        <v>0.14000000000000001</v>
      </c>
    </row>
    <row r="41" spans="1:5" x14ac:dyDescent="0.2">
      <c r="A41" s="2">
        <v>0</v>
      </c>
      <c r="B41" s="2">
        <v>39</v>
      </c>
      <c r="C41" s="8">
        <v>0.2</v>
      </c>
      <c r="D41" s="8">
        <v>0.7</v>
      </c>
      <c r="E41" s="2">
        <f t="shared" si="0"/>
        <v>0.10000000000000009</v>
      </c>
    </row>
    <row r="42" spans="1:5" x14ac:dyDescent="0.2">
      <c r="A42" s="2">
        <v>0</v>
      </c>
      <c r="B42" s="2">
        <v>40</v>
      </c>
      <c r="C42" s="8">
        <v>0.2</v>
      </c>
      <c r="D42" s="15">
        <f>1-C42</f>
        <v>0.8</v>
      </c>
      <c r="E42" s="2">
        <v>0</v>
      </c>
    </row>
    <row r="43" spans="1:5" x14ac:dyDescent="0.2">
      <c r="A43" s="3">
        <v>1</v>
      </c>
      <c r="B43" s="3">
        <v>0</v>
      </c>
      <c r="C43" s="3">
        <f>C2*SimParameters!B9</f>
        <v>0.11000000000000001</v>
      </c>
      <c r="D43" s="3">
        <f>D2</f>
        <v>0</v>
      </c>
      <c r="E43" s="3">
        <f>1-D43-C43</f>
        <v>0.89</v>
      </c>
    </row>
    <row r="44" spans="1:5" x14ac:dyDescent="0.2">
      <c r="A44" s="3">
        <v>1</v>
      </c>
      <c r="B44" s="3">
        <v>1</v>
      </c>
      <c r="C44" s="3">
        <f>C3*SimParameters!B9</f>
        <v>0.11000000000000001</v>
      </c>
      <c r="D44" s="3">
        <f t="shared" ref="D44:D83" si="1">D3</f>
        <v>0</v>
      </c>
      <c r="E44" s="3">
        <f>1-D44-C44</f>
        <v>0.89</v>
      </c>
    </row>
    <row r="45" spans="1:5" x14ac:dyDescent="0.2">
      <c r="A45" s="3">
        <v>1</v>
      </c>
      <c r="B45" s="3">
        <v>2</v>
      </c>
      <c r="C45" s="3">
        <f>C4*SimParameters!B9</f>
        <v>5.5000000000000007E-2</v>
      </c>
      <c r="D45" s="3">
        <f t="shared" si="1"/>
        <v>0</v>
      </c>
      <c r="E45" s="3">
        <f>1-D45-C45</f>
        <v>0.94499999999999995</v>
      </c>
    </row>
    <row r="46" spans="1:5" x14ac:dyDescent="0.2">
      <c r="A46" s="3">
        <v>1</v>
      </c>
      <c r="B46" s="3">
        <v>3</v>
      </c>
      <c r="C46" s="3">
        <f>C5*SimParameters!B9</f>
        <v>5.5000000000000007E-2</v>
      </c>
      <c r="D46" s="3">
        <f t="shared" si="1"/>
        <v>0</v>
      </c>
      <c r="E46" s="3">
        <f>1-D46-C46</f>
        <v>0.94499999999999995</v>
      </c>
    </row>
    <row r="47" spans="1:5" x14ac:dyDescent="0.2">
      <c r="A47" s="3">
        <v>1</v>
      </c>
      <c r="B47" s="3">
        <v>4</v>
      </c>
      <c r="C47" s="3">
        <f>C6*SimParameters!B9</f>
        <v>0.11000000000000001</v>
      </c>
      <c r="D47" s="3">
        <f t="shared" si="1"/>
        <v>0</v>
      </c>
      <c r="E47" s="3">
        <f>1-D47-C47</f>
        <v>0.89</v>
      </c>
    </row>
    <row r="48" spans="1:5" x14ac:dyDescent="0.2">
      <c r="A48" s="3">
        <v>1</v>
      </c>
      <c r="B48" s="3">
        <v>5</v>
      </c>
      <c r="C48" s="3">
        <f>C7*SimParameters!B9</f>
        <v>0.11000000000000001</v>
      </c>
      <c r="D48" s="3">
        <f t="shared" si="1"/>
        <v>0</v>
      </c>
      <c r="E48" s="3">
        <f t="shared" ref="E48:E82" si="2">1-C48-D48</f>
        <v>0.89</v>
      </c>
    </row>
    <row r="49" spans="1:5" x14ac:dyDescent="0.2">
      <c r="A49" s="3">
        <v>1</v>
      </c>
      <c r="B49" s="3">
        <v>6</v>
      </c>
      <c r="C49" s="3">
        <f>C8*SimParameters!B9</f>
        <v>0.11000000000000001</v>
      </c>
      <c r="D49" s="3">
        <f t="shared" si="1"/>
        <v>0</v>
      </c>
      <c r="E49" s="3">
        <f t="shared" si="2"/>
        <v>0.89</v>
      </c>
    </row>
    <row r="50" spans="1:5" x14ac:dyDescent="0.2">
      <c r="A50" s="3">
        <v>1</v>
      </c>
      <c r="B50" s="3">
        <v>7</v>
      </c>
      <c r="C50" s="3">
        <f>C9*SimParameters!B9</f>
        <v>0.11000000000000001</v>
      </c>
      <c r="D50" s="3">
        <f t="shared" si="1"/>
        <v>0</v>
      </c>
      <c r="E50" s="3">
        <f t="shared" si="2"/>
        <v>0.89</v>
      </c>
    </row>
    <row r="51" spans="1:5" x14ac:dyDescent="0.2">
      <c r="A51" s="3">
        <v>1</v>
      </c>
      <c r="B51" s="3">
        <v>8</v>
      </c>
      <c r="C51" s="3">
        <f>C10*SimParameters!B9</f>
        <v>2.2000000000000002E-2</v>
      </c>
      <c r="D51" s="3">
        <f t="shared" si="1"/>
        <v>0</v>
      </c>
      <c r="E51" s="3">
        <f t="shared" si="2"/>
        <v>0.97799999999999998</v>
      </c>
    </row>
    <row r="52" spans="1:5" x14ac:dyDescent="0.2">
      <c r="A52" s="3">
        <v>1</v>
      </c>
      <c r="B52" s="3">
        <v>9</v>
      </c>
      <c r="C52" s="3">
        <f>C11*SimParameters!B9</f>
        <v>2.2000000000000002E-2</v>
      </c>
      <c r="D52" s="3">
        <f t="shared" si="1"/>
        <v>0</v>
      </c>
      <c r="E52" s="3">
        <f t="shared" si="2"/>
        <v>0.97799999999999998</v>
      </c>
    </row>
    <row r="53" spans="1:5" x14ac:dyDescent="0.2">
      <c r="A53" s="3">
        <v>1</v>
      </c>
      <c r="B53" s="3">
        <v>10</v>
      </c>
      <c r="C53" s="3">
        <f>C12*SimParameters!B9</f>
        <v>2.2000000000000002E-2</v>
      </c>
      <c r="D53" s="3">
        <f t="shared" si="1"/>
        <v>0</v>
      </c>
      <c r="E53" s="3">
        <f t="shared" si="2"/>
        <v>0.97799999999999998</v>
      </c>
    </row>
    <row r="54" spans="1:5" x14ac:dyDescent="0.2">
      <c r="A54" s="3">
        <v>1</v>
      </c>
      <c r="B54" s="3">
        <v>11</v>
      </c>
      <c r="C54" s="3">
        <f>C13*SimParameters!B9</f>
        <v>2.2000000000000002E-2</v>
      </c>
      <c r="D54" s="3">
        <f t="shared" si="1"/>
        <v>0</v>
      </c>
      <c r="E54" s="3">
        <f t="shared" si="2"/>
        <v>0.97799999999999998</v>
      </c>
    </row>
    <row r="55" spans="1:5" x14ac:dyDescent="0.2">
      <c r="A55" s="3">
        <v>1</v>
      </c>
      <c r="B55" s="3">
        <v>12</v>
      </c>
      <c r="C55" s="3">
        <f>C14*SimParameters!B9</f>
        <v>1.1000000000000001E-2</v>
      </c>
      <c r="D55" s="3">
        <f t="shared" si="1"/>
        <v>0</v>
      </c>
      <c r="E55" s="3">
        <f t="shared" si="2"/>
        <v>0.98899999999999999</v>
      </c>
    </row>
    <row r="56" spans="1:5" x14ac:dyDescent="0.2">
      <c r="A56" s="3">
        <v>1</v>
      </c>
      <c r="B56" s="3">
        <v>13</v>
      </c>
      <c r="C56" s="3">
        <f>C15*SimParameters!B9</f>
        <v>1.1000000000000001E-2</v>
      </c>
      <c r="D56" s="3">
        <f t="shared" si="1"/>
        <v>0</v>
      </c>
      <c r="E56" s="3">
        <f t="shared" si="2"/>
        <v>0.98899999999999999</v>
      </c>
    </row>
    <row r="57" spans="1:5" x14ac:dyDescent="0.2">
      <c r="A57" s="3">
        <v>1</v>
      </c>
      <c r="B57" s="3">
        <v>14</v>
      </c>
      <c r="C57" s="3">
        <f>C16*SimParameters!B9</f>
        <v>1.1000000000000001E-2</v>
      </c>
      <c r="D57" s="3">
        <f t="shared" si="1"/>
        <v>0</v>
      </c>
      <c r="E57" s="3">
        <f t="shared" si="2"/>
        <v>0.98899999999999999</v>
      </c>
    </row>
    <row r="58" spans="1:5" x14ac:dyDescent="0.2">
      <c r="A58" s="3">
        <v>1</v>
      </c>
      <c r="B58" s="3">
        <v>15</v>
      </c>
      <c r="C58" s="3">
        <f>C17*SimParameters!B9</f>
        <v>1.1000000000000001E-2</v>
      </c>
      <c r="D58" s="3">
        <f t="shared" si="1"/>
        <v>0</v>
      </c>
      <c r="E58" s="3">
        <f t="shared" si="2"/>
        <v>0.98899999999999999</v>
      </c>
    </row>
    <row r="59" spans="1:5" x14ac:dyDescent="0.2">
      <c r="A59" s="3">
        <v>1</v>
      </c>
      <c r="B59" s="3">
        <v>16</v>
      </c>
      <c r="C59" s="3">
        <f>C18*SimParameters!B9</f>
        <v>8.8000000000000014E-4</v>
      </c>
      <c r="D59" s="3">
        <f t="shared" si="1"/>
        <v>0</v>
      </c>
      <c r="E59" s="3">
        <f t="shared" si="2"/>
        <v>0.99912000000000001</v>
      </c>
    </row>
    <row r="60" spans="1:5" x14ac:dyDescent="0.2">
      <c r="A60" s="3">
        <v>1</v>
      </c>
      <c r="B60" s="3">
        <v>17</v>
      </c>
      <c r="C60" s="3">
        <f>C19*SimParameters!B9</f>
        <v>8.8000000000000014E-4</v>
      </c>
      <c r="D60" s="3">
        <f t="shared" si="1"/>
        <v>0</v>
      </c>
      <c r="E60" s="3">
        <f t="shared" si="2"/>
        <v>0.99912000000000001</v>
      </c>
    </row>
    <row r="61" spans="1:5" x14ac:dyDescent="0.2">
      <c r="A61" s="3">
        <v>1</v>
      </c>
      <c r="B61" s="3">
        <v>18</v>
      </c>
      <c r="C61" s="3">
        <f>C20*SimParameters!B9</f>
        <v>8.8000000000000014E-4</v>
      </c>
      <c r="D61" s="3">
        <f t="shared" si="1"/>
        <v>0</v>
      </c>
      <c r="E61" s="3">
        <f t="shared" si="2"/>
        <v>0.99912000000000001</v>
      </c>
    </row>
    <row r="62" spans="1:5" x14ac:dyDescent="0.2">
      <c r="A62" s="3">
        <v>1</v>
      </c>
      <c r="B62" s="3">
        <v>19</v>
      </c>
      <c r="C62" s="3">
        <f>C21*SimParameters!B9</f>
        <v>8.8000000000000014E-4</v>
      </c>
      <c r="D62" s="3">
        <f t="shared" si="1"/>
        <v>0</v>
      </c>
      <c r="E62" s="3">
        <f t="shared" si="2"/>
        <v>0.99912000000000001</v>
      </c>
    </row>
    <row r="63" spans="1:5" x14ac:dyDescent="0.2">
      <c r="A63" s="3">
        <v>1</v>
      </c>
      <c r="B63" s="3">
        <v>20</v>
      </c>
      <c r="C63" s="3">
        <f>C22*SimParameters!B9</f>
        <v>2.7500000000000004E-5</v>
      </c>
      <c r="D63" s="3">
        <f t="shared" si="1"/>
        <v>0</v>
      </c>
      <c r="E63" s="3">
        <f t="shared" si="2"/>
        <v>0.99997250000000004</v>
      </c>
    </row>
    <row r="64" spans="1:5" x14ac:dyDescent="0.2">
      <c r="A64" s="3">
        <v>1</v>
      </c>
      <c r="B64" s="3">
        <v>21</v>
      </c>
      <c r="C64" s="3">
        <f>C23*SimParameters!B9</f>
        <v>6.6000000000000003E-7</v>
      </c>
      <c r="D64" s="3">
        <f t="shared" si="1"/>
        <v>1.0000000000000001E-5</v>
      </c>
      <c r="E64" s="3">
        <f t="shared" si="2"/>
        <v>0.99998934000000006</v>
      </c>
    </row>
    <row r="65" spans="1:5" x14ac:dyDescent="0.2">
      <c r="A65" s="3">
        <v>1</v>
      </c>
      <c r="B65" s="3">
        <v>22</v>
      </c>
      <c r="C65" s="3">
        <f>C24*SimParameters!B9</f>
        <v>6.6000000000000003E-7</v>
      </c>
      <c r="D65" s="3">
        <f t="shared" si="1"/>
        <v>1.0000000000000001E-5</v>
      </c>
      <c r="E65" s="3">
        <f t="shared" si="2"/>
        <v>0.99998934000000006</v>
      </c>
    </row>
    <row r="66" spans="1:5" x14ac:dyDescent="0.2">
      <c r="A66" s="3">
        <v>1</v>
      </c>
      <c r="B66" s="3">
        <v>23</v>
      </c>
      <c r="C66" s="3">
        <f>C25*SimParameters!B9</f>
        <v>6.6000000000000003E-7</v>
      </c>
      <c r="D66" s="3">
        <f t="shared" si="1"/>
        <v>1.0000000000000001E-5</v>
      </c>
      <c r="E66" s="3">
        <f t="shared" si="2"/>
        <v>0.99998934000000006</v>
      </c>
    </row>
    <row r="67" spans="1:5" x14ac:dyDescent="0.2">
      <c r="A67" s="3">
        <v>1</v>
      </c>
      <c r="B67" s="3">
        <v>24</v>
      </c>
      <c r="C67" s="3">
        <f>C26*SimParameters!B9</f>
        <v>6.6000000000000003E-7</v>
      </c>
      <c r="D67" s="3">
        <f t="shared" si="1"/>
        <v>1E-3</v>
      </c>
      <c r="E67" s="3">
        <f t="shared" si="2"/>
        <v>0.99899934000000001</v>
      </c>
    </row>
    <row r="68" spans="1:5" x14ac:dyDescent="0.2">
      <c r="A68" s="3">
        <v>1</v>
      </c>
      <c r="B68" s="3">
        <v>25</v>
      </c>
      <c r="C68" s="3">
        <f>C27*SimParameters!B9</f>
        <v>6.6000000000000003E-7</v>
      </c>
      <c r="D68" s="3">
        <f t="shared" si="1"/>
        <v>1.5E-3</v>
      </c>
      <c r="E68" s="3">
        <f t="shared" si="2"/>
        <v>0.99849934000000007</v>
      </c>
    </row>
    <row r="69" spans="1:5" x14ac:dyDescent="0.2">
      <c r="A69" s="3">
        <v>1</v>
      </c>
      <c r="B69" s="3">
        <v>26</v>
      </c>
      <c r="C69" s="3">
        <f>C28*SimParameters!B9</f>
        <v>6.6000000000000003E-7</v>
      </c>
      <c r="D69" s="3">
        <f t="shared" si="1"/>
        <v>1.8E-3</v>
      </c>
      <c r="E69" s="3">
        <f t="shared" si="2"/>
        <v>0.99819933999999999</v>
      </c>
    </row>
    <row r="70" spans="1:5" x14ac:dyDescent="0.2">
      <c r="A70" s="3">
        <v>1</v>
      </c>
      <c r="B70" s="3">
        <v>27</v>
      </c>
      <c r="C70" s="3">
        <f>C29*SimParameters!B9</f>
        <v>6.6000000000000003E-6</v>
      </c>
      <c r="D70" s="3">
        <f t="shared" si="1"/>
        <v>2E-3</v>
      </c>
      <c r="E70" s="3">
        <f t="shared" si="2"/>
        <v>0.99799340000000003</v>
      </c>
    </row>
    <row r="71" spans="1:5" x14ac:dyDescent="0.2">
      <c r="A71" s="3">
        <v>1</v>
      </c>
      <c r="B71" s="3">
        <v>28</v>
      </c>
      <c r="C71" s="3">
        <f>C30*SimParameters!B9</f>
        <v>2.7500000000000004E-5</v>
      </c>
      <c r="D71" s="3">
        <f t="shared" si="1"/>
        <v>3.0000000000000001E-3</v>
      </c>
      <c r="E71" s="3">
        <f t="shared" si="2"/>
        <v>0.99697250000000004</v>
      </c>
    </row>
    <row r="72" spans="1:5" x14ac:dyDescent="0.2">
      <c r="A72" s="3">
        <v>1</v>
      </c>
      <c r="B72" s="3">
        <v>29</v>
      </c>
      <c r="C72" s="3">
        <f>C31*SimParameters!B9</f>
        <v>2.7500000000000004E-5</v>
      </c>
      <c r="D72" s="3">
        <f t="shared" si="1"/>
        <v>5.0000000000000001E-3</v>
      </c>
      <c r="E72" s="3">
        <f t="shared" si="2"/>
        <v>0.99497250000000004</v>
      </c>
    </row>
    <row r="73" spans="1:5" x14ac:dyDescent="0.2">
      <c r="A73" s="3">
        <v>1</v>
      </c>
      <c r="B73" s="3">
        <v>30</v>
      </c>
      <c r="C73" s="3">
        <f>C32*SimParameters!B9</f>
        <v>2.7500000000000004E-5</v>
      </c>
      <c r="D73" s="3">
        <f t="shared" si="1"/>
        <v>6.0000000000000001E-3</v>
      </c>
      <c r="E73" s="3">
        <f t="shared" si="2"/>
        <v>0.99397250000000004</v>
      </c>
    </row>
    <row r="74" spans="1:5" x14ac:dyDescent="0.2">
      <c r="A74" s="3">
        <v>1</v>
      </c>
      <c r="B74" s="3">
        <v>31</v>
      </c>
      <c r="C74" s="3">
        <f>C33*SimParameters!B9</f>
        <v>1.65E-4</v>
      </c>
      <c r="D74" s="3">
        <f t="shared" si="1"/>
        <v>8.0000000000000002E-3</v>
      </c>
      <c r="E74" s="3">
        <f t="shared" si="2"/>
        <v>0.99183500000000002</v>
      </c>
    </row>
    <row r="75" spans="1:5" x14ac:dyDescent="0.2">
      <c r="A75" s="3">
        <v>1</v>
      </c>
      <c r="B75" s="3">
        <v>32</v>
      </c>
      <c r="C75" s="3">
        <f>C34*SimParameters!B9</f>
        <v>1.65E-4</v>
      </c>
      <c r="D75" s="3">
        <f t="shared" si="1"/>
        <v>1.4999999999999999E-2</v>
      </c>
      <c r="E75" s="3">
        <f t="shared" si="2"/>
        <v>0.98483500000000002</v>
      </c>
    </row>
    <row r="76" spans="1:5" x14ac:dyDescent="0.2">
      <c r="A76" s="3">
        <v>1</v>
      </c>
      <c r="B76" s="3">
        <v>33</v>
      </c>
      <c r="C76" s="3">
        <f>C35*SimParameters!B9</f>
        <v>1.65E-4</v>
      </c>
      <c r="D76" s="3">
        <f t="shared" si="1"/>
        <v>0.03</v>
      </c>
      <c r="E76" s="3">
        <f t="shared" si="2"/>
        <v>0.969835</v>
      </c>
    </row>
    <row r="77" spans="1:5" x14ac:dyDescent="0.2">
      <c r="A77" s="3">
        <v>1</v>
      </c>
      <c r="B77" s="3">
        <v>34</v>
      </c>
      <c r="C77" s="3">
        <f>C36*SimParameters!B9</f>
        <v>8.8000000000000014E-4</v>
      </c>
      <c r="D77" s="3">
        <f t="shared" si="1"/>
        <v>0.04</v>
      </c>
      <c r="E77" s="3">
        <f t="shared" si="2"/>
        <v>0.95911999999999997</v>
      </c>
    </row>
    <row r="78" spans="1:5" x14ac:dyDescent="0.2">
      <c r="A78" s="3">
        <v>1</v>
      </c>
      <c r="B78" s="3">
        <v>35</v>
      </c>
      <c r="C78" s="3">
        <f>C37*SimParameters!B9</f>
        <v>1.32E-3</v>
      </c>
      <c r="D78" s="3">
        <f t="shared" si="1"/>
        <v>0.05</v>
      </c>
      <c r="E78" s="3">
        <f t="shared" si="2"/>
        <v>0.94867999999999997</v>
      </c>
    </row>
    <row r="79" spans="1:5" x14ac:dyDescent="0.2">
      <c r="A79" s="3">
        <v>1</v>
      </c>
      <c r="B79" s="3">
        <v>36</v>
      </c>
      <c r="C79" s="3">
        <f>C38*SimParameters!B9</f>
        <v>1.7600000000000003E-3</v>
      </c>
      <c r="D79" s="3">
        <f t="shared" si="1"/>
        <v>0.7</v>
      </c>
      <c r="E79" s="3">
        <f t="shared" si="2"/>
        <v>0.29824000000000006</v>
      </c>
    </row>
    <row r="80" spans="1:5" x14ac:dyDescent="0.2">
      <c r="A80" s="3">
        <v>1</v>
      </c>
      <c r="B80" s="3">
        <v>37</v>
      </c>
      <c r="C80" s="3">
        <f>C39*SimParameters!B9</f>
        <v>6.6000000000000008E-3</v>
      </c>
      <c r="D80" s="3">
        <f t="shared" si="1"/>
        <v>0.7</v>
      </c>
      <c r="E80" s="3">
        <f t="shared" si="2"/>
        <v>0.29339999999999999</v>
      </c>
    </row>
    <row r="81" spans="1:5" x14ac:dyDescent="0.2">
      <c r="A81" s="3">
        <v>1</v>
      </c>
      <c r="B81" s="3">
        <v>38</v>
      </c>
      <c r="C81" s="3">
        <f>C40*SimParameters!B9</f>
        <v>1.1000000000000001E-2</v>
      </c>
      <c r="D81" s="3">
        <f t="shared" si="1"/>
        <v>0.85</v>
      </c>
      <c r="E81" s="3">
        <f t="shared" si="2"/>
        <v>0.13900000000000001</v>
      </c>
    </row>
    <row r="82" spans="1:5" x14ac:dyDescent="0.2">
      <c r="A82" s="3">
        <v>1</v>
      </c>
      <c r="B82" s="3">
        <v>39</v>
      </c>
      <c r="C82" s="3">
        <f>C41*SimParameters!B9</f>
        <v>0.22000000000000003</v>
      </c>
      <c r="D82" s="3">
        <f t="shared" si="1"/>
        <v>0.7</v>
      </c>
      <c r="E82" s="3">
        <f t="shared" si="2"/>
        <v>8.0000000000000071E-2</v>
      </c>
    </row>
    <row r="83" spans="1:5" x14ac:dyDescent="0.2">
      <c r="A83" s="3">
        <v>1</v>
      </c>
      <c r="B83" s="3">
        <v>40</v>
      </c>
      <c r="C83" s="3">
        <f>C42*SimParameters!B9</f>
        <v>0.22000000000000003</v>
      </c>
      <c r="D83" s="3">
        <f t="shared" si="1"/>
        <v>0.8</v>
      </c>
      <c r="E83" s="3">
        <v>0</v>
      </c>
    </row>
    <row r="84" spans="1:5" x14ac:dyDescent="0.2">
      <c r="A84" s="4">
        <v>2</v>
      </c>
      <c r="B84" s="4">
        <v>0</v>
      </c>
      <c r="C84" s="4">
        <f>C2*SimParameters!B10</f>
        <v>0.12</v>
      </c>
      <c r="D84" s="4">
        <f>D2</f>
        <v>0</v>
      </c>
      <c r="E84" s="4">
        <f>1-D84-C84</f>
        <v>0.88</v>
      </c>
    </row>
    <row r="85" spans="1:5" x14ac:dyDescent="0.2">
      <c r="A85" s="4">
        <v>2</v>
      </c>
      <c r="B85" s="4">
        <v>1</v>
      </c>
      <c r="C85" s="4">
        <f>C3*SimParameters!B10</f>
        <v>0.12</v>
      </c>
      <c r="D85" s="4">
        <f t="shared" ref="D85:D124" si="3">D3</f>
        <v>0</v>
      </c>
      <c r="E85" s="4">
        <f>1-D85-C85</f>
        <v>0.88</v>
      </c>
    </row>
    <row r="86" spans="1:5" x14ac:dyDescent="0.2">
      <c r="A86" s="4">
        <v>2</v>
      </c>
      <c r="B86" s="4">
        <v>2</v>
      </c>
      <c r="C86" s="4">
        <f>C4*SimParameters!B10</f>
        <v>0.06</v>
      </c>
      <c r="D86" s="4">
        <f t="shared" si="3"/>
        <v>0</v>
      </c>
      <c r="E86" s="4">
        <f>1-D86-C86</f>
        <v>0.94</v>
      </c>
    </row>
    <row r="87" spans="1:5" x14ac:dyDescent="0.2">
      <c r="A87" s="4">
        <v>2</v>
      </c>
      <c r="B87" s="4">
        <v>3</v>
      </c>
      <c r="C87" s="4">
        <f>C5*SimParameters!B10</f>
        <v>0.06</v>
      </c>
      <c r="D87" s="4">
        <f t="shared" si="3"/>
        <v>0</v>
      </c>
      <c r="E87" s="4">
        <f>1-D87-C87</f>
        <v>0.94</v>
      </c>
    </row>
    <row r="88" spans="1:5" x14ac:dyDescent="0.2">
      <c r="A88" s="4">
        <v>2</v>
      </c>
      <c r="B88" s="4">
        <v>4</v>
      </c>
      <c r="C88" s="4">
        <f>C6*SimParameters!B10</f>
        <v>0.12</v>
      </c>
      <c r="D88" s="4">
        <f t="shared" si="3"/>
        <v>0</v>
      </c>
      <c r="E88" s="4">
        <f>1-D88-C88</f>
        <v>0.88</v>
      </c>
    </row>
    <row r="89" spans="1:5" x14ac:dyDescent="0.2">
      <c r="A89" s="4">
        <v>2</v>
      </c>
      <c r="B89" s="4">
        <v>5</v>
      </c>
      <c r="C89" s="4">
        <f>C7*SimParameters!B10</f>
        <v>0.12</v>
      </c>
      <c r="D89" s="4">
        <f t="shared" si="3"/>
        <v>0</v>
      </c>
      <c r="E89" s="4">
        <f t="shared" ref="E89:E123" si="4">1-C89-D89</f>
        <v>0.88</v>
      </c>
    </row>
    <row r="90" spans="1:5" x14ac:dyDescent="0.2">
      <c r="A90" s="4">
        <v>2</v>
      </c>
      <c r="B90" s="4">
        <v>6</v>
      </c>
      <c r="C90" s="4">
        <f>C8*SimParameters!B10</f>
        <v>0.12</v>
      </c>
      <c r="D90" s="4">
        <f t="shared" si="3"/>
        <v>0</v>
      </c>
      <c r="E90" s="4">
        <f t="shared" si="4"/>
        <v>0.88</v>
      </c>
    </row>
    <row r="91" spans="1:5" x14ac:dyDescent="0.2">
      <c r="A91" s="4">
        <v>2</v>
      </c>
      <c r="B91" s="4">
        <v>7</v>
      </c>
      <c r="C91" s="4">
        <f>C9*SimParameters!B10</f>
        <v>0.12</v>
      </c>
      <c r="D91" s="4">
        <f t="shared" si="3"/>
        <v>0</v>
      </c>
      <c r="E91" s="4">
        <f t="shared" si="4"/>
        <v>0.88</v>
      </c>
    </row>
    <row r="92" spans="1:5" x14ac:dyDescent="0.2">
      <c r="A92" s="4">
        <v>2</v>
      </c>
      <c r="B92" s="4">
        <v>8</v>
      </c>
      <c r="C92" s="4">
        <f>C10*SimParameters!B10</f>
        <v>2.4E-2</v>
      </c>
      <c r="D92" s="4">
        <f t="shared" si="3"/>
        <v>0</v>
      </c>
      <c r="E92" s="4">
        <f t="shared" si="4"/>
        <v>0.97599999999999998</v>
      </c>
    </row>
    <row r="93" spans="1:5" x14ac:dyDescent="0.2">
      <c r="A93" s="4">
        <v>2</v>
      </c>
      <c r="B93" s="4">
        <v>9</v>
      </c>
      <c r="C93" s="4">
        <f>C11*SimParameters!B10</f>
        <v>2.4E-2</v>
      </c>
      <c r="D93" s="4">
        <f t="shared" si="3"/>
        <v>0</v>
      </c>
      <c r="E93" s="4">
        <f t="shared" si="4"/>
        <v>0.97599999999999998</v>
      </c>
    </row>
    <row r="94" spans="1:5" x14ac:dyDescent="0.2">
      <c r="A94" s="4">
        <v>2</v>
      </c>
      <c r="B94" s="4">
        <v>10</v>
      </c>
      <c r="C94" s="4">
        <f>C12*SimParameters!B10</f>
        <v>2.4E-2</v>
      </c>
      <c r="D94" s="4">
        <f t="shared" si="3"/>
        <v>0</v>
      </c>
      <c r="E94" s="4">
        <f t="shared" si="4"/>
        <v>0.97599999999999998</v>
      </c>
    </row>
    <row r="95" spans="1:5" x14ac:dyDescent="0.2">
      <c r="A95" s="4">
        <v>2</v>
      </c>
      <c r="B95" s="4">
        <v>11</v>
      </c>
      <c r="C95" s="4">
        <f>C13*SimParameters!B10</f>
        <v>2.4E-2</v>
      </c>
      <c r="D95" s="4">
        <f t="shared" si="3"/>
        <v>0</v>
      </c>
      <c r="E95" s="4">
        <f t="shared" si="4"/>
        <v>0.97599999999999998</v>
      </c>
    </row>
    <row r="96" spans="1:5" x14ac:dyDescent="0.2">
      <c r="A96" s="4">
        <v>2</v>
      </c>
      <c r="B96" s="4">
        <v>12</v>
      </c>
      <c r="C96" s="4">
        <f>C14*SimParameters!B10</f>
        <v>1.2E-2</v>
      </c>
      <c r="D96" s="4">
        <f t="shared" si="3"/>
        <v>0</v>
      </c>
      <c r="E96" s="4">
        <f t="shared" si="4"/>
        <v>0.98799999999999999</v>
      </c>
    </row>
    <row r="97" spans="1:5" x14ac:dyDescent="0.2">
      <c r="A97" s="4">
        <v>2</v>
      </c>
      <c r="B97" s="4">
        <v>13</v>
      </c>
      <c r="C97" s="4">
        <f>C15*SimParameters!B10</f>
        <v>1.2E-2</v>
      </c>
      <c r="D97" s="4">
        <f t="shared" si="3"/>
        <v>0</v>
      </c>
      <c r="E97" s="4">
        <f t="shared" si="4"/>
        <v>0.98799999999999999</v>
      </c>
    </row>
    <row r="98" spans="1:5" x14ac:dyDescent="0.2">
      <c r="A98" s="4">
        <v>2</v>
      </c>
      <c r="B98" s="4">
        <v>14</v>
      </c>
      <c r="C98" s="4">
        <f>C16*SimParameters!B10</f>
        <v>1.2E-2</v>
      </c>
      <c r="D98" s="4">
        <f t="shared" si="3"/>
        <v>0</v>
      </c>
      <c r="E98" s="4">
        <f t="shared" si="4"/>
        <v>0.98799999999999999</v>
      </c>
    </row>
    <row r="99" spans="1:5" x14ac:dyDescent="0.2">
      <c r="A99" s="4">
        <v>2</v>
      </c>
      <c r="B99" s="4">
        <v>15</v>
      </c>
      <c r="C99" s="4">
        <f>C17*SimParameters!B10</f>
        <v>1.2E-2</v>
      </c>
      <c r="D99" s="4">
        <f t="shared" si="3"/>
        <v>0</v>
      </c>
      <c r="E99" s="4">
        <f t="shared" si="4"/>
        <v>0.98799999999999999</v>
      </c>
    </row>
    <row r="100" spans="1:5" x14ac:dyDescent="0.2">
      <c r="A100" s="4">
        <v>2</v>
      </c>
      <c r="B100" s="4">
        <v>16</v>
      </c>
      <c r="C100" s="4">
        <f>C18*SimParameters!B10</f>
        <v>9.6000000000000002E-4</v>
      </c>
      <c r="D100" s="4">
        <f t="shared" si="3"/>
        <v>0</v>
      </c>
      <c r="E100" s="4">
        <f t="shared" si="4"/>
        <v>0.99904000000000004</v>
      </c>
    </row>
    <row r="101" spans="1:5" x14ac:dyDescent="0.2">
      <c r="A101" s="4">
        <v>2</v>
      </c>
      <c r="B101" s="4">
        <v>17</v>
      </c>
      <c r="C101" s="4">
        <f>C19*SimParameters!B10</f>
        <v>9.6000000000000002E-4</v>
      </c>
      <c r="D101" s="4">
        <f t="shared" si="3"/>
        <v>0</v>
      </c>
      <c r="E101" s="4">
        <f t="shared" si="4"/>
        <v>0.99904000000000004</v>
      </c>
    </row>
    <row r="102" spans="1:5" x14ac:dyDescent="0.2">
      <c r="A102" s="4">
        <v>2</v>
      </c>
      <c r="B102" s="4">
        <v>18</v>
      </c>
      <c r="C102" s="4">
        <f>C20*SimParameters!B10</f>
        <v>9.6000000000000002E-4</v>
      </c>
      <c r="D102" s="4">
        <f t="shared" si="3"/>
        <v>0</v>
      </c>
      <c r="E102" s="4">
        <f t="shared" si="4"/>
        <v>0.99904000000000004</v>
      </c>
    </row>
    <row r="103" spans="1:5" x14ac:dyDescent="0.2">
      <c r="A103" s="4">
        <v>2</v>
      </c>
      <c r="B103" s="4">
        <v>19</v>
      </c>
      <c r="C103" s="4">
        <f>C21*SimParameters!B10</f>
        <v>9.6000000000000002E-4</v>
      </c>
      <c r="D103" s="4">
        <f t="shared" si="3"/>
        <v>0</v>
      </c>
      <c r="E103" s="4">
        <f t="shared" si="4"/>
        <v>0.99904000000000004</v>
      </c>
    </row>
    <row r="104" spans="1:5" x14ac:dyDescent="0.2">
      <c r="A104" s="4">
        <v>2</v>
      </c>
      <c r="B104" s="4">
        <v>20</v>
      </c>
      <c r="C104" s="4">
        <f>C22*SimParameters!B10</f>
        <v>3.0000000000000001E-5</v>
      </c>
      <c r="D104" s="4">
        <f t="shared" si="3"/>
        <v>0</v>
      </c>
      <c r="E104" s="4">
        <f t="shared" si="4"/>
        <v>0.99997000000000003</v>
      </c>
    </row>
    <row r="105" spans="1:5" x14ac:dyDescent="0.2">
      <c r="A105" s="4">
        <v>2</v>
      </c>
      <c r="B105" s="4">
        <v>21</v>
      </c>
      <c r="C105" s="4">
        <f>C23*SimParameters!B10</f>
        <v>7.1999999999999999E-7</v>
      </c>
      <c r="D105" s="4">
        <f t="shared" si="3"/>
        <v>1.0000000000000001E-5</v>
      </c>
      <c r="E105" s="4">
        <f t="shared" si="4"/>
        <v>0.99998928000000009</v>
      </c>
    </row>
    <row r="106" spans="1:5" x14ac:dyDescent="0.2">
      <c r="A106" s="4">
        <v>2</v>
      </c>
      <c r="B106" s="4">
        <v>22</v>
      </c>
      <c r="C106" s="4">
        <f>C24*SimParameters!B10</f>
        <v>7.1999999999999999E-7</v>
      </c>
      <c r="D106" s="4">
        <f t="shared" si="3"/>
        <v>1.0000000000000001E-5</v>
      </c>
      <c r="E106" s="4">
        <f t="shared" si="4"/>
        <v>0.99998928000000009</v>
      </c>
    </row>
    <row r="107" spans="1:5" x14ac:dyDescent="0.2">
      <c r="A107" s="4">
        <v>2</v>
      </c>
      <c r="B107" s="4">
        <v>23</v>
      </c>
      <c r="C107" s="4">
        <f>C25*SimParameters!B10</f>
        <v>7.1999999999999999E-7</v>
      </c>
      <c r="D107" s="4">
        <f t="shared" si="3"/>
        <v>1.0000000000000001E-5</v>
      </c>
      <c r="E107" s="4">
        <f t="shared" si="4"/>
        <v>0.99998928000000009</v>
      </c>
    </row>
    <row r="108" spans="1:5" x14ac:dyDescent="0.2">
      <c r="A108" s="4">
        <v>2</v>
      </c>
      <c r="B108" s="4">
        <v>24</v>
      </c>
      <c r="C108" s="4">
        <f>C26*SimParameters!B10</f>
        <v>7.1999999999999999E-7</v>
      </c>
      <c r="D108" s="4">
        <f t="shared" si="3"/>
        <v>1E-3</v>
      </c>
      <c r="E108" s="4">
        <f t="shared" si="4"/>
        <v>0.99899928000000005</v>
      </c>
    </row>
    <row r="109" spans="1:5" x14ac:dyDescent="0.2">
      <c r="A109" s="4">
        <v>2</v>
      </c>
      <c r="B109" s="4">
        <v>25</v>
      </c>
      <c r="C109" s="4">
        <f>C27*SimParameters!B10</f>
        <v>7.1999999999999999E-7</v>
      </c>
      <c r="D109" s="4">
        <f t="shared" si="3"/>
        <v>1.5E-3</v>
      </c>
      <c r="E109" s="4">
        <f t="shared" si="4"/>
        <v>0.9984992800000001</v>
      </c>
    </row>
    <row r="110" spans="1:5" x14ac:dyDescent="0.2">
      <c r="A110" s="4">
        <v>2</v>
      </c>
      <c r="B110" s="4">
        <v>26</v>
      </c>
      <c r="C110" s="4">
        <f>C28*SimParameters!B10</f>
        <v>7.1999999999999999E-7</v>
      </c>
      <c r="D110" s="4">
        <f t="shared" si="3"/>
        <v>1.8E-3</v>
      </c>
      <c r="E110" s="4">
        <f t="shared" si="4"/>
        <v>0.99819928000000002</v>
      </c>
    </row>
    <row r="111" spans="1:5" x14ac:dyDescent="0.2">
      <c r="A111" s="4">
        <v>2</v>
      </c>
      <c r="B111" s="4">
        <v>27</v>
      </c>
      <c r="C111" s="4">
        <f>C29*SimParameters!B10</f>
        <v>7.1999999999999997E-6</v>
      </c>
      <c r="D111" s="4">
        <f t="shared" si="3"/>
        <v>2E-3</v>
      </c>
      <c r="E111" s="4">
        <f t="shared" si="4"/>
        <v>0.99799280000000001</v>
      </c>
    </row>
    <row r="112" spans="1:5" x14ac:dyDescent="0.2">
      <c r="A112" s="4">
        <v>2</v>
      </c>
      <c r="B112" s="4">
        <v>28</v>
      </c>
      <c r="C112" s="4">
        <f>C30*SimParameters!B10</f>
        <v>3.0000000000000001E-5</v>
      </c>
      <c r="D112" s="4">
        <f t="shared" si="3"/>
        <v>3.0000000000000001E-3</v>
      </c>
      <c r="E112" s="4">
        <f t="shared" si="4"/>
        <v>0.99697000000000002</v>
      </c>
    </row>
    <row r="113" spans="1:5" x14ac:dyDescent="0.2">
      <c r="A113" s="4">
        <v>2</v>
      </c>
      <c r="B113" s="4">
        <v>29</v>
      </c>
      <c r="C113" s="4">
        <f>C31*SimParameters!B10</f>
        <v>3.0000000000000001E-5</v>
      </c>
      <c r="D113" s="4">
        <f t="shared" si="3"/>
        <v>5.0000000000000001E-3</v>
      </c>
      <c r="E113" s="4">
        <f t="shared" si="4"/>
        <v>0.99497000000000002</v>
      </c>
    </row>
    <row r="114" spans="1:5" x14ac:dyDescent="0.2">
      <c r="A114" s="4">
        <v>2</v>
      </c>
      <c r="B114" s="4">
        <v>30</v>
      </c>
      <c r="C114" s="4">
        <f>C32*SimParameters!B10</f>
        <v>3.0000000000000001E-5</v>
      </c>
      <c r="D114" s="4">
        <f t="shared" si="3"/>
        <v>6.0000000000000001E-3</v>
      </c>
      <c r="E114" s="4">
        <f t="shared" si="4"/>
        <v>0.99397000000000002</v>
      </c>
    </row>
    <row r="115" spans="1:5" x14ac:dyDescent="0.2">
      <c r="A115" s="4">
        <v>2</v>
      </c>
      <c r="B115" s="4">
        <v>31</v>
      </c>
      <c r="C115" s="4">
        <f>C33*SimParameters!B10</f>
        <v>1.7999999999999998E-4</v>
      </c>
      <c r="D115" s="4">
        <f t="shared" si="3"/>
        <v>8.0000000000000002E-3</v>
      </c>
      <c r="E115" s="4">
        <f t="shared" si="4"/>
        <v>0.99182000000000003</v>
      </c>
    </row>
    <row r="116" spans="1:5" x14ac:dyDescent="0.2">
      <c r="A116" s="4">
        <v>2</v>
      </c>
      <c r="B116" s="4">
        <v>32</v>
      </c>
      <c r="C116" s="4">
        <f>C34*SimParameters!B10</f>
        <v>1.7999999999999998E-4</v>
      </c>
      <c r="D116" s="4">
        <f t="shared" si="3"/>
        <v>1.4999999999999999E-2</v>
      </c>
      <c r="E116" s="4">
        <f t="shared" si="4"/>
        <v>0.98482000000000003</v>
      </c>
    </row>
    <row r="117" spans="1:5" x14ac:dyDescent="0.2">
      <c r="A117" s="4">
        <v>2</v>
      </c>
      <c r="B117" s="4">
        <v>33</v>
      </c>
      <c r="C117" s="4">
        <f>C35*SimParameters!B10</f>
        <v>1.7999999999999998E-4</v>
      </c>
      <c r="D117" s="4">
        <f t="shared" si="3"/>
        <v>0.03</v>
      </c>
      <c r="E117" s="4">
        <f t="shared" si="4"/>
        <v>0.96982000000000002</v>
      </c>
    </row>
    <row r="118" spans="1:5" x14ac:dyDescent="0.2">
      <c r="A118" s="4">
        <v>2</v>
      </c>
      <c r="B118" s="4">
        <v>34</v>
      </c>
      <c r="C118" s="4">
        <f>C36*SimParameters!B10</f>
        <v>9.6000000000000002E-4</v>
      </c>
      <c r="D118" s="4">
        <f t="shared" si="3"/>
        <v>0.04</v>
      </c>
      <c r="E118" s="4">
        <f t="shared" si="4"/>
        <v>0.95904</v>
      </c>
    </row>
    <row r="119" spans="1:5" x14ac:dyDescent="0.2">
      <c r="A119" s="4">
        <v>2</v>
      </c>
      <c r="B119" s="4">
        <v>35</v>
      </c>
      <c r="C119" s="4">
        <f>C37*SimParameters!B10</f>
        <v>1.4399999999999999E-3</v>
      </c>
      <c r="D119" s="4">
        <f t="shared" si="3"/>
        <v>0.05</v>
      </c>
      <c r="E119" s="4">
        <f t="shared" si="4"/>
        <v>0.94855999999999996</v>
      </c>
    </row>
    <row r="120" spans="1:5" x14ac:dyDescent="0.2">
      <c r="A120" s="4">
        <v>2</v>
      </c>
      <c r="B120" s="4">
        <v>36</v>
      </c>
      <c r="C120" s="4">
        <f>C38*SimParameters!B10</f>
        <v>1.92E-3</v>
      </c>
      <c r="D120" s="4">
        <f t="shared" si="3"/>
        <v>0.7</v>
      </c>
      <c r="E120" s="4">
        <f t="shared" si="4"/>
        <v>0.29808000000000001</v>
      </c>
    </row>
    <row r="121" spans="1:5" x14ac:dyDescent="0.2">
      <c r="A121" s="4">
        <v>2</v>
      </c>
      <c r="B121" s="4">
        <v>37</v>
      </c>
      <c r="C121" s="4">
        <f>C39*SimParameters!B10</f>
        <v>7.1999999999999998E-3</v>
      </c>
      <c r="D121" s="4">
        <f t="shared" si="3"/>
        <v>0.7</v>
      </c>
      <c r="E121" s="4">
        <f t="shared" si="4"/>
        <v>0.29280000000000006</v>
      </c>
    </row>
    <row r="122" spans="1:5" x14ac:dyDescent="0.2">
      <c r="A122" s="4">
        <v>2</v>
      </c>
      <c r="B122" s="4">
        <v>38</v>
      </c>
      <c r="C122" s="4">
        <f>C40*SimParameters!B10</f>
        <v>1.2E-2</v>
      </c>
      <c r="D122" s="4">
        <f t="shared" si="3"/>
        <v>0.85</v>
      </c>
      <c r="E122" s="4">
        <f t="shared" si="4"/>
        <v>0.13800000000000001</v>
      </c>
    </row>
    <row r="123" spans="1:5" x14ac:dyDescent="0.2">
      <c r="A123" s="4">
        <v>2</v>
      </c>
      <c r="B123" s="4">
        <v>39</v>
      </c>
      <c r="C123" s="4">
        <f>C41*SimParameters!B10</f>
        <v>0.24</v>
      </c>
      <c r="D123" s="4">
        <f t="shared" si="3"/>
        <v>0.7</v>
      </c>
      <c r="E123" s="4">
        <f t="shared" si="4"/>
        <v>6.0000000000000053E-2</v>
      </c>
    </row>
    <row r="124" spans="1:5" x14ac:dyDescent="0.2">
      <c r="A124" s="4">
        <v>2</v>
      </c>
      <c r="B124" s="4">
        <v>40</v>
      </c>
      <c r="C124" s="4">
        <f>C42*SimParameters!B10</f>
        <v>0.24</v>
      </c>
      <c r="D124" s="4">
        <f t="shared" si="3"/>
        <v>0.8</v>
      </c>
      <c r="E124" s="4">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topLeftCell="A95" workbookViewId="0">
      <selection activeCell="I120" sqref="I120"/>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potential_preg_untrt!C2*SimParameters!B3</f>
        <v>0.2</v>
      </c>
      <c r="D2" s="2">
        <f>potential_preg_untrt!D2</f>
        <v>0</v>
      </c>
      <c r="E2" s="2">
        <f>1-D2-C2</f>
        <v>0.8</v>
      </c>
    </row>
    <row r="3" spans="1:5" x14ac:dyDescent="0.2">
      <c r="A3" s="2">
        <v>0</v>
      </c>
      <c r="B3" s="2">
        <v>1</v>
      </c>
      <c r="C3" s="2">
        <f>potential_preg_untrt!C3*SimParameters!B3</f>
        <v>0.2</v>
      </c>
      <c r="D3" s="2">
        <f>potential_preg_untrt!D3</f>
        <v>0</v>
      </c>
      <c r="E3" s="2">
        <f>1-D3-C3</f>
        <v>0.8</v>
      </c>
    </row>
    <row r="4" spans="1:5" x14ac:dyDescent="0.2">
      <c r="A4" s="2">
        <v>0</v>
      </c>
      <c r="B4" s="2">
        <v>2</v>
      </c>
      <c r="C4" s="2">
        <f>potential_preg_untrt!C4*SimParameters!B3</f>
        <v>0.1</v>
      </c>
      <c r="D4" s="2">
        <f>potential_preg_untrt!D4</f>
        <v>0</v>
      </c>
      <c r="E4" s="2">
        <f>1-D4-C4</f>
        <v>0.9</v>
      </c>
    </row>
    <row r="5" spans="1:5" x14ac:dyDescent="0.2">
      <c r="A5" s="2">
        <v>0</v>
      </c>
      <c r="B5" s="2">
        <v>3</v>
      </c>
      <c r="C5" s="2">
        <f>potential_preg_untrt!C5*SimParameters!B3</f>
        <v>0.1</v>
      </c>
      <c r="D5" s="2">
        <f>potential_preg_untrt!D5</f>
        <v>0</v>
      </c>
      <c r="E5" s="2">
        <f>1-D5-C5</f>
        <v>0.9</v>
      </c>
    </row>
    <row r="6" spans="1:5" x14ac:dyDescent="0.2">
      <c r="A6" s="2">
        <v>0</v>
      </c>
      <c r="B6" s="2">
        <v>4</v>
      </c>
      <c r="C6" s="2">
        <f>potential_preg_untrt!C6*SimParameters!B3</f>
        <v>0.2</v>
      </c>
      <c r="D6" s="2">
        <f>potential_preg_untrt!D6</f>
        <v>0</v>
      </c>
      <c r="E6" s="2">
        <f>1-D6-C6</f>
        <v>0.8</v>
      </c>
    </row>
    <row r="7" spans="1:5" x14ac:dyDescent="0.2">
      <c r="A7" s="2">
        <v>0</v>
      </c>
      <c r="B7" s="2">
        <v>5</v>
      </c>
      <c r="C7" s="2">
        <f>potential_preg_untrt!C7*SimParameters!B3</f>
        <v>0.2</v>
      </c>
      <c r="D7" s="2">
        <f>potential_preg_untrt!D7</f>
        <v>0</v>
      </c>
      <c r="E7" s="2">
        <f t="shared" ref="E7:E41" si="0">1-C7-D7</f>
        <v>0.8</v>
      </c>
    </row>
    <row r="8" spans="1:5" x14ac:dyDescent="0.2">
      <c r="A8" s="2">
        <v>0</v>
      </c>
      <c r="B8" s="2">
        <v>6</v>
      </c>
      <c r="C8" s="2">
        <f>potential_preg_untrt!C8*SimParameters!B3</f>
        <v>0.2</v>
      </c>
      <c r="D8" s="2">
        <f>potential_preg_untrt!D8</f>
        <v>0</v>
      </c>
      <c r="E8" s="2">
        <f t="shared" si="0"/>
        <v>0.8</v>
      </c>
    </row>
    <row r="9" spans="1:5" x14ac:dyDescent="0.2">
      <c r="A9" s="2">
        <v>0</v>
      </c>
      <c r="B9" s="2">
        <v>7</v>
      </c>
      <c r="C9" s="2">
        <f>potential_preg_untrt!C9*SimParameters!B3</f>
        <v>0.2</v>
      </c>
      <c r="D9" s="2">
        <f>potential_preg_untrt!D9</f>
        <v>0</v>
      </c>
      <c r="E9" s="2">
        <f t="shared" si="0"/>
        <v>0.8</v>
      </c>
    </row>
    <row r="10" spans="1:5" x14ac:dyDescent="0.2">
      <c r="A10" s="2">
        <v>0</v>
      </c>
      <c r="B10" s="2">
        <v>8</v>
      </c>
      <c r="C10" s="2">
        <f>potential_preg_untrt!C10*SimParameters!B3</f>
        <v>0.04</v>
      </c>
      <c r="D10" s="2">
        <f>potential_preg_untrt!D10</f>
        <v>0</v>
      </c>
      <c r="E10" s="2">
        <f t="shared" si="0"/>
        <v>0.96</v>
      </c>
    </row>
    <row r="11" spans="1:5" x14ac:dyDescent="0.2">
      <c r="A11" s="2">
        <v>0</v>
      </c>
      <c r="B11" s="2">
        <v>9</v>
      </c>
      <c r="C11" s="2">
        <f>potential_preg_untrt!C11*SimParameters!B3</f>
        <v>0.04</v>
      </c>
      <c r="D11" s="2">
        <f>potential_preg_untrt!D11</f>
        <v>0</v>
      </c>
      <c r="E11" s="2">
        <f t="shared" si="0"/>
        <v>0.96</v>
      </c>
    </row>
    <row r="12" spans="1:5" x14ac:dyDescent="0.2">
      <c r="A12" s="2">
        <v>0</v>
      </c>
      <c r="B12" s="2">
        <v>10</v>
      </c>
      <c r="C12" s="2">
        <f>potential_preg_untrt!C12*SimParameters!B3</f>
        <v>0.04</v>
      </c>
      <c r="D12" s="2">
        <f>potential_preg_untrt!D12</f>
        <v>0</v>
      </c>
      <c r="E12" s="2">
        <f t="shared" si="0"/>
        <v>0.96</v>
      </c>
    </row>
    <row r="13" spans="1:5" x14ac:dyDescent="0.2">
      <c r="A13" s="2">
        <v>0</v>
      </c>
      <c r="B13" s="2">
        <v>11</v>
      </c>
      <c r="C13" s="2">
        <f>potential_preg_untrt!C13*SimParameters!B3</f>
        <v>0.04</v>
      </c>
      <c r="D13" s="2">
        <f>potential_preg_untrt!D13</f>
        <v>0</v>
      </c>
      <c r="E13" s="2">
        <f t="shared" si="0"/>
        <v>0.96</v>
      </c>
    </row>
    <row r="14" spans="1:5" x14ac:dyDescent="0.2">
      <c r="A14" s="2">
        <v>0</v>
      </c>
      <c r="B14" s="2">
        <v>12</v>
      </c>
      <c r="C14" s="2">
        <f>potential_preg_untrt!C14*SimParameters!B3</f>
        <v>0.02</v>
      </c>
      <c r="D14" s="2">
        <f>potential_preg_untrt!D14</f>
        <v>0</v>
      </c>
      <c r="E14" s="2">
        <f t="shared" si="0"/>
        <v>0.98</v>
      </c>
    </row>
    <row r="15" spans="1:5" x14ac:dyDescent="0.2">
      <c r="A15" s="2">
        <v>0</v>
      </c>
      <c r="B15" s="2">
        <v>13</v>
      </c>
      <c r="C15" s="2">
        <f>potential_preg_untrt!C15*SimParameters!B3</f>
        <v>0.02</v>
      </c>
      <c r="D15" s="2">
        <f>potential_preg_untrt!D15</f>
        <v>0</v>
      </c>
      <c r="E15" s="2">
        <f t="shared" si="0"/>
        <v>0.98</v>
      </c>
    </row>
    <row r="16" spans="1:5" x14ac:dyDescent="0.2">
      <c r="A16" s="2">
        <v>0</v>
      </c>
      <c r="B16" s="2">
        <v>14</v>
      </c>
      <c r="C16" s="2">
        <f>potential_preg_untrt!C16*SimParameters!B3</f>
        <v>0.02</v>
      </c>
      <c r="D16" s="2">
        <f>potential_preg_untrt!D16</f>
        <v>0</v>
      </c>
      <c r="E16" s="2">
        <f t="shared" si="0"/>
        <v>0.98</v>
      </c>
    </row>
    <row r="17" spans="1:5" x14ac:dyDescent="0.2">
      <c r="A17" s="2">
        <v>0</v>
      </c>
      <c r="B17" s="2">
        <v>15</v>
      </c>
      <c r="C17" s="2">
        <f>potential_preg_untrt!C17*SimParameters!B3</f>
        <v>0.02</v>
      </c>
      <c r="D17" s="2">
        <f>potential_preg_untrt!D17</f>
        <v>0</v>
      </c>
      <c r="E17" s="2">
        <f t="shared" si="0"/>
        <v>0.98</v>
      </c>
    </row>
    <row r="18" spans="1:5" x14ac:dyDescent="0.2">
      <c r="A18" s="2">
        <v>0</v>
      </c>
      <c r="B18" s="2">
        <v>16</v>
      </c>
      <c r="C18" s="2">
        <f>potential_preg_untrt!C18*SimParameters!B3</f>
        <v>1.6000000000000001E-3</v>
      </c>
      <c r="D18" s="2">
        <f>potential_preg_untrt!D18</f>
        <v>0</v>
      </c>
      <c r="E18" s="2">
        <f t="shared" si="0"/>
        <v>0.99839999999999995</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1.4999999999999999E-4</v>
      </c>
      <c r="D34" s="2">
        <f>potential_preg_untrt!D34</f>
        <v>1.4999999999999999E-2</v>
      </c>
      <c r="E34" s="2">
        <f t="shared" si="0"/>
        <v>0.98485</v>
      </c>
    </row>
    <row r="35" spans="1:5" x14ac:dyDescent="0.2">
      <c r="A35" s="2">
        <v>0</v>
      </c>
      <c r="B35" s="2">
        <v>33</v>
      </c>
      <c r="C35" s="2">
        <f>potential_preg_untrt!C35</f>
        <v>1.4999999999999999E-4</v>
      </c>
      <c r="D35" s="2">
        <f>potential_preg_untrt!D35</f>
        <v>0.03</v>
      </c>
      <c r="E35" s="2">
        <f t="shared" si="0"/>
        <v>0.96984999999999999</v>
      </c>
    </row>
    <row r="36" spans="1:5" x14ac:dyDescent="0.2">
      <c r="A36" s="2">
        <v>0</v>
      </c>
      <c r="B36" s="2">
        <v>34</v>
      </c>
      <c r="C36" s="2">
        <f>potential_preg_untrt!C36</f>
        <v>8.0000000000000004E-4</v>
      </c>
      <c r="D36" s="2">
        <f>potential_preg_untrt!D36</f>
        <v>0.04</v>
      </c>
      <c r="E36" s="2">
        <f t="shared" si="0"/>
        <v>0.95919999999999994</v>
      </c>
    </row>
    <row r="37" spans="1:5" x14ac:dyDescent="0.2">
      <c r="A37" s="2">
        <v>0</v>
      </c>
      <c r="B37" s="2">
        <v>35</v>
      </c>
      <c r="C37" s="2">
        <f>potential_preg_untrt!C37</f>
        <v>1.1999999999999999E-3</v>
      </c>
      <c r="D37" s="2">
        <f>potential_preg_untrt!D37</f>
        <v>0.05</v>
      </c>
      <c r="E37" s="2">
        <f t="shared" si="0"/>
        <v>0.94879999999999998</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potential_preg_untrt!C43*SimParameters!$B$3</f>
        <v>0.22000000000000003</v>
      </c>
      <c r="D43" s="3">
        <f>potential_preg_untrt!D43</f>
        <v>0</v>
      </c>
      <c r="E43" s="3">
        <f>1-D43-C43</f>
        <v>0.78</v>
      </c>
    </row>
    <row r="44" spans="1:5" x14ac:dyDescent="0.2">
      <c r="A44" s="3">
        <v>1</v>
      </c>
      <c r="B44" s="3">
        <v>1</v>
      </c>
      <c r="C44" s="3">
        <f>potential_preg_untrt!C44*SimParameters!$B$3</f>
        <v>0.22000000000000003</v>
      </c>
      <c r="D44" s="3">
        <f>potential_preg_untrt!D44</f>
        <v>0</v>
      </c>
      <c r="E44" s="3">
        <f>1-D44-C44</f>
        <v>0.78</v>
      </c>
    </row>
    <row r="45" spans="1:5" x14ac:dyDescent="0.2">
      <c r="A45" s="3">
        <v>1</v>
      </c>
      <c r="B45" s="3">
        <v>2</v>
      </c>
      <c r="C45" s="3">
        <f>potential_preg_untrt!C45*SimParameters!$B$3</f>
        <v>0.11000000000000001</v>
      </c>
      <c r="D45" s="3">
        <f>potential_preg_untrt!D45</f>
        <v>0</v>
      </c>
      <c r="E45" s="3">
        <f>1-D45-C45</f>
        <v>0.89</v>
      </c>
    </row>
    <row r="46" spans="1:5" x14ac:dyDescent="0.2">
      <c r="A46" s="3">
        <v>1</v>
      </c>
      <c r="B46" s="3">
        <v>3</v>
      </c>
      <c r="C46" s="3">
        <f>potential_preg_untrt!C46*SimParameters!$B$3</f>
        <v>0.11000000000000001</v>
      </c>
      <c r="D46" s="3">
        <f>potential_preg_untrt!D46</f>
        <v>0</v>
      </c>
      <c r="E46" s="3">
        <f>1-D46-C46</f>
        <v>0.89</v>
      </c>
    </row>
    <row r="47" spans="1:5" x14ac:dyDescent="0.2">
      <c r="A47" s="3">
        <v>1</v>
      </c>
      <c r="B47" s="3">
        <v>4</v>
      </c>
      <c r="C47" s="3">
        <f>potential_preg_untrt!C47*SimParameters!$B$3</f>
        <v>0.22000000000000003</v>
      </c>
      <c r="D47" s="3">
        <f>potential_preg_untrt!D47</f>
        <v>0</v>
      </c>
      <c r="E47" s="3">
        <f>1-D47-C47</f>
        <v>0.78</v>
      </c>
    </row>
    <row r="48" spans="1:5" x14ac:dyDescent="0.2">
      <c r="A48" s="3">
        <v>1</v>
      </c>
      <c r="B48" s="3">
        <v>5</v>
      </c>
      <c r="C48" s="3">
        <f>potential_preg_untrt!C48*SimParameters!$B$3</f>
        <v>0.22000000000000003</v>
      </c>
      <c r="D48" s="3">
        <f>potential_preg_untrt!D48</f>
        <v>0</v>
      </c>
      <c r="E48" s="3">
        <f t="shared" ref="E48:E82" si="1">1-C48-D48</f>
        <v>0.78</v>
      </c>
    </row>
    <row r="49" spans="1:5" x14ac:dyDescent="0.2">
      <c r="A49" s="3">
        <v>1</v>
      </c>
      <c r="B49" s="3">
        <v>6</v>
      </c>
      <c r="C49" s="3">
        <f>potential_preg_untrt!C49*SimParameters!$B$3</f>
        <v>0.22000000000000003</v>
      </c>
      <c r="D49" s="3">
        <f>potential_preg_untrt!D49</f>
        <v>0</v>
      </c>
      <c r="E49" s="3">
        <f t="shared" si="1"/>
        <v>0.78</v>
      </c>
    </row>
    <row r="50" spans="1:5" x14ac:dyDescent="0.2">
      <c r="A50" s="3">
        <v>1</v>
      </c>
      <c r="B50" s="3">
        <v>7</v>
      </c>
      <c r="C50" s="3">
        <f>potential_preg_untrt!C50*SimParameters!$B$3</f>
        <v>0.22000000000000003</v>
      </c>
      <c r="D50" s="3">
        <f>potential_preg_untrt!D50</f>
        <v>0</v>
      </c>
      <c r="E50" s="3">
        <f t="shared" si="1"/>
        <v>0.78</v>
      </c>
    </row>
    <row r="51" spans="1:5" x14ac:dyDescent="0.2">
      <c r="A51" s="3">
        <v>1</v>
      </c>
      <c r="B51" s="3">
        <v>8</v>
      </c>
      <c r="C51" s="3">
        <f>potential_preg_untrt!C51*SimParameters!$B$3</f>
        <v>4.4000000000000004E-2</v>
      </c>
      <c r="D51" s="3">
        <f>potential_preg_untrt!D51</f>
        <v>0</v>
      </c>
      <c r="E51" s="3">
        <f t="shared" si="1"/>
        <v>0.95599999999999996</v>
      </c>
    </row>
    <row r="52" spans="1:5" x14ac:dyDescent="0.2">
      <c r="A52" s="3">
        <v>1</v>
      </c>
      <c r="B52" s="3">
        <v>9</v>
      </c>
      <c r="C52" s="3">
        <f>potential_preg_untrt!C52*SimParameters!$B$3</f>
        <v>4.4000000000000004E-2</v>
      </c>
      <c r="D52" s="3">
        <f>potential_preg_untrt!D52</f>
        <v>0</v>
      </c>
      <c r="E52" s="3">
        <f t="shared" si="1"/>
        <v>0.95599999999999996</v>
      </c>
    </row>
    <row r="53" spans="1:5" x14ac:dyDescent="0.2">
      <c r="A53" s="3">
        <v>1</v>
      </c>
      <c r="B53" s="3">
        <v>10</v>
      </c>
      <c r="C53" s="3">
        <f>potential_preg_untrt!C53*SimParameters!$B$3</f>
        <v>4.4000000000000004E-2</v>
      </c>
      <c r="D53" s="3">
        <f>potential_preg_untrt!D53</f>
        <v>0</v>
      </c>
      <c r="E53" s="3">
        <f t="shared" si="1"/>
        <v>0.95599999999999996</v>
      </c>
    </row>
    <row r="54" spans="1:5" x14ac:dyDescent="0.2">
      <c r="A54" s="3">
        <v>1</v>
      </c>
      <c r="B54" s="3">
        <v>11</v>
      </c>
      <c r="C54" s="3">
        <f>potential_preg_untrt!C54*SimParameters!$B$3</f>
        <v>4.4000000000000004E-2</v>
      </c>
      <c r="D54" s="3">
        <f>potential_preg_untrt!D54</f>
        <v>0</v>
      </c>
      <c r="E54" s="3">
        <f t="shared" si="1"/>
        <v>0.95599999999999996</v>
      </c>
    </row>
    <row r="55" spans="1:5" x14ac:dyDescent="0.2">
      <c r="A55" s="3">
        <v>1</v>
      </c>
      <c r="B55" s="3">
        <v>12</v>
      </c>
      <c r="C55" s="3">
        <f>potential_preg_untrt!C55*SimParameters!$B$3</f>
        <v>2.2000000000000002E-2</v>
      </c>
      <c r="D55" s="3">
        <f>potential_preg_untrt!D55</f>
        <v>0</v>
      </c>
      <c r="E55" s="3">
        <f t="shared" si="1"/>
        <v>0.97799999999999998</v>
      </c>
    </row>
    <row r="56" spans="1:5" x14ac:dyDescent="0.2">
      <c r="A56" s="3">
        <v>1</v>
      </c>
      <c r="B56" s="3">
        <v>13</v>
      </c>
      <c r="C56" s="3">
        <f>potential_preg_untrt!C56*SimParameters!$B$3</f>
        <v>2.2000000000000002E-2</v>
      </c>
      <c r="D56" s="3">
        <f>potential_preg_untrt!D56</f>
        <v>0</v>
      </c>
      <c r="E56" s="3">
        <f t="shared" si="1"/>
        <v>0.97799999999999998</v>
      </c>
    </row>
    <row r="57" spans="1:5" x14ac:dyDescent="0.2">
      <c r="A57" s="3">
        <v>1</v>
      </c>
      <c r="B57" s="3">
        <v>14</v>
      </c>
      <c r="C57" s="3">
        <f>potential_preg_untrt!C57*SimParameters!$B$3</f>
        <v>2.2000000000000002E-2</v>
      </c>
      <c r="D57" s="3">
        <f>potential_preg_untrt!D57</f>
        <v>0</v>
      </c>
      <c r="E57" s="3">
        <f t="shared" si="1"/>
        <v>0.97799999999999998</v>
      </c>
    </row>
    <row r="58" spans="1:5" x14ac:dyDescent="0.2">
      <c r="A58" s="3">
        <v>1</v>
      </c>
      <c r="B58" s="3">
        <v>15</v>
      </c>
      <c r="C58" s="3">
        <f>potential_preg_untrt!C58*SimParameters!$B$3</f>
        <v>2.2000000000000002E-2</v>
      </c>
      <c r="D58" s="3">
        <f>potential_preg_untrt!D58</f>
        <v>0</v>
      </c>
      <c r="E58" s="3">
        <f t="shared" si="1"/>
        <v>0.97799999999999998</v>
      </c>
    </row>
    <row r="59" spans="1:5" x14ac:dyDescent="0.2">
      <c r="A59" s="3">
        <v>1</v>
      </c>
      <c r="B59" s="3">
        <v>16</v>
      </c>
      <c r="C59" s="3">
        <f>potential_preg_untrt!C59*SimParameters!$B$3</f>
        <v>1.7600000000000003E-3</v>
      </c>
      <c r="D59" s="3">
        <f>potential_preg_untrt!D59</f>
        <v>0</v>
      </c>
      <c r="E59" s="3">
        <f t="shared" si="1"/>
        <v>0.99824000000000002</v>
      </c>
    </row>
    <row r="60" spans="1:5" x14ac:dyDescent="0.2">
      <c r="A60" s="3">
        <v>1</v>
      </c>
      <c r="B60" s="3">
        <v>17</v>
      </c>
      <c r="C60" s="3">
        <f>potential_preg_untrt!C60</f>
        <v>8.8000000000000014E-4</v>
      </c>
      <c r="D60" s="3">
        <f>potential_preg_untrt!D60</f>
        <v>0</v>
      </c>
      <c r="E60" s="3">
        <f t="shared" si="1"/>
        <v>0.99912000000000001</v>
      </c>
    </row>
    <row r="61" spans="1:5" x14ac:dyDescent="0.2">
      <c r="A61" s="3">
        <v>1</v>
      </c>
      <c r="B61" s="3">
        <v>18</v>
      </c>
      <c r="C61" s="3">
        <f>potential_preg_untrt!C61</f>
        <v>8.8000000000000014E-4</v>
      </c>
      <c r="D61" s="3">
        <f>potential_preg_untrt!D61</f>
        <v>0</v>
      </c>
      <c r="E61" s="3">
        <f t="shared" si="1"/>
        <v>0.99912000000000001</v>
      </c>
    </row>
    <row r="62" spans="1:5" x14ac:dyDescent="0.2">
      <c r="A62" s="3">
        <v>1</v>
      </c>
      <c r="B62" s="3">
        <v>19</v>
      </c>
      <c r="C62" s="3">
        <f>potential_preg_untrt!C62</f>
        <v>8.8000000000000014E-4</v>
      </c>
      <c r="D62" s="3">
        <f>potential_preg_untrt!D62</f>
        <v>0</v>
      </c>
      <c r="E62" s="3">
        <f t="shared" si="1"/>
        <v>0.99912000000000001</v>
      </c>
    </row>
    <row r="63" spans="1:5" x14ac:dyDescent="0.2">
      <c r="A63" s="3">
        <v>1</v>
      </c>
      <c r="B63" s="3">
        <v>20</v>
      </c>
      <c r="C63" s="3">
        <f>potential_preg_untrt!C63</f>
        <v>2.7500000000000004E-5</v>
      </c>
      <c r="D63" s="3">
        <f>potential_preg_untrt!D63</f>
        <v>0</v>
      </c>
      <c r="E63" s="3">
        <f t="shared" si="1"/>
        <v>0.99997250000000004</v>
      </c>
    </row>
    <row r="64" spans="1:5" x14ac:dyDescent="0.2">
      <c r="A64" s="3">
        <v>1</v>
      </c>
      <c r="B64" s="3">
        <v>21</v>
      </c>
      <c r="C64" s="3">
        <f>potential_preg_untrt!C64</f>
        <v>6.6000000000000003E-7</v>
      </c>
      <c r="D64" s="3">
        <f>potential_preg_untrt!D64</f>
        <v>1.0000000000000001E-5</v>
      </c>
      <c r="E64" s="3">
        <f t="shared" si="1"/>
        <v>0.99998934000000006</v>
      </c>
    </row>
    <row r="65" spans="1:5" x14ac:dyDescent="0.2">
      <c r="A65" s="3">
        <v>1</v>
      </c>
      <c r="B65" s="3">
        <v>22</v>
      </c>
      <c r="C65" s="3">
        <f>potential_preg_untrt!C65</f>
        <v>6.6000000000000003E-7</v>
      </c>
      <c r="D65" s="3">
        <f>potential_preg_untrt!D65</f>
        <v>1.0000000000000001E-5</v>
      </c>
      <c r="E65" s="3">
        <f t="shared" si="1"/>
        <v>0.99998934000000006</v>
      </c>
    </row>
    <row r="66" spans="1:5" x14ac:dyDescent="0.2">
      <c r="A66" s="3">
        <v>1</v>
      </c>
      <c r="B66" s="3">
        <v>23</v>
      </c>
      <c r="C66" s="3">
        <f>potential_preg_untrt!C66</f>
        <v>6.6000000000000003E-7</v>
      </c>
      <c r="D66" s="3">
        <f>potential_preg_untrt!D66</f>
        <v>1.0000000000000001E-5</v>
      </c>
      <c r="E66" s="3">
        <f t="shared" si="1"/>
        <v>0.99998934000000006</v>
      </c>
    </row>
    <row r="67" spans="1:5" x14ac:dyDescent="0.2">
      <c r="A67" s="3">
        <v>1</v>
      </c>
      <c r="B67" s="3">
        <v>24</v>
      </c>
      <c r="C67" s="3">
        <f>potential_preg_untrt!C67</f>
        <v>6.6000000000000003E-7</v>
      </c>
      <c r="D67" s="3">
        <f>potential_preg_untrt!D67</f>
        <v>1E-3</v>
      </c>
      <c r="E67" s="3">
        <f t="shared" si="1"/>
        <v>0.99899934000000001</v>
      </c>
    </row>
    <row r="68" spans="1:5" x14ac:dyDescent="0.2">
      <c r="A68" s="3">
        <v>1</v>
      </c>
      <c r="B68" s="3">
        <v>25</v>
      </c>
      <c r="C68" s="3">
        <f>potential_preg_untrt!C68</f>
        <v>6.6000000000000003E-7</v>
      </c>
      <c r="D68" s="3">
        <f>potential_preg_untrt!D68</f>
        <v>1.5E-3</v>
      </c>
      <c r="E68" s="3">
        <f t="shared" si="1"/>
        <v>0.99849934000000007</v>
      </c>
    </row>
    <row r="69" spans="1:5" x14ac:dyDescent="0.2">
      <c r="A69" s="3">
        <v>1</v>
      </c>
      <c r="B69" s="3">
        <v>26</v>
      </c>
      <c r="C69" s="3">
        <f>potential_preg_untrt!C69</f>
        <v>6.6000000000000003E-7</v>
      </c>
      <c r="D69" s="3">
        <f>potential_preg_untrt!D69</f>
        <v>1.8E-3</v>
      </c>
      <c r="E69" s="3">
        <f t="shared" si="1"/>
        <v>0.99819933999999999</v>
      </c>
    </row>
    <row r="70" spans="1:5" x14ac:dyDescent="0.2">
      <c r="A70" s="3">
        <v>1</v>
      </c>
      <c r="B70" s="3">
        <v>27</v>
      </c>
      <c r="C70" s="3">
        <f>potential_preg_untrt!C70</f>
        <v>6.6000000000000003E-6</v>
      </c>
      <c r="D70" s="3">
        <f>potential_preg_untrt!D70</f>
        <v>2E-3</v>
      </c>
      <c r="E70" s="3">
        <f t="shared" si="1"/>
        <v>0.99799340000000003</v>
      </c>
    </row>
    <row r="71" spans="1:5" x14ac:dyDescent="0.2">
      <c r="A71" s="3">
        <v>1</v>
      </c>
      <c r="B71" s="3">
        <v>28</v>
      </c>
      <c r="C71" s="3">
        <f>potential_preg_untrt!C71</f>
        <v>2.7500000000000004E-5</v>
      </c>
      <c r="D71" s="3">
        <f>potential_preg_untrt!D71</f>
        <v>3.0000000000000001E-3</v>
      </c>
      <c r="E71" s="3">
        <f t="shared" si="1"/>
        <v>0.99697250000000004</v>
      </c>
    </row>
    <row r="72" spans="1:5" x14ac:dyDescent="0.2">
      <c r="A72" s="3">
        <v>1</v>
      </c>
      <c r="B72" s="3">
        <v>29</v>
      </c>
      <c r="C72" s="3">
        <f>potential_preg_untrt!C72</f>
        <v>2.7500000000000004E-5</v>
      </c>
      <c r="D72" s="3">
        <f>potential_preg_untrt!D72</f>
        <v>5.0000000000000001E-3</v>
      </c>
      <c r="E72" s="3">
        <f t="shared" si="1"/>
        <v>0.99497250000000004</v>
      </c>
    </row>
    <row r="73" spans="1:5" x14ac:dyDescent="0.2">
      <c r="A73" s="3">
        <v>1</v>
      </c>
      <c r="B73" s="3">
        <v>30</v>
      </c>
      <c r="C73" s="3">
        <f>potential_preg_untrt!C73</f>
        <v>2.7500000000000004E-5</v>
      </c>
      <c r="D73" s="3">
        <f>potential_preg_untrt!D73</f>
        <v>6.0000000000000001E-3</v>
      </c>
      <c r="E73" s="3">
        <f t="shared" si="1"/>
        <v>0.99397250000000004</v>
      </c>
    </row>
    <row r="74" spans="1:5" x14ac:dyDescent="0.2">
      <c r="A74" s="3">
        <v>1</v>
      </c>
      <c r="B74" s="3">
        <v>31</v>
      </c>
      <c r="C74" s="3">
        <f>potential_preg_untrt!C74</f>
        <v>1.65E-4</v>
      </c>
      <c r="D74" s="3">
        <f>potential_preg_untrt!D74</f>
        <v>8.0000000000000002E-3</v>
      </c>
      <c r="E74" s="3">
        <f t="shared" si="1"/>
        <v>0.99183500000000002</v>
      </c>
    </row>
    <row r="75" spans="1:5" x14ac:dyDescent="0.2">
      <c r="A75" s="3">
        <v>1</v>
      </c>
      <c r="B75" s="3">
        <v>32</v>
      </c>
      <c r="C75" s="3">
        <f>potential_preg_untrt!C75</f>
        <v>1.65E-4</v>
      </c>
      <c r="D75" s="3">
        <f>potential_preg_untrt!D75</f>
        <v>1.4999999999999999E-2</v>
      </c>
      <c r="E75" s="3">
        <f t="shared" si="1"/>
        <v>0.98483500000000002</v>
      </c>
    </row>
    <row r="76" spans="1:5" x14ac:dyDescent="0.2">
      <c r="A76" s="3">
        <v>1</v>
      </c>
      <c r="B76" s="3">
        <v>33</v>
      </c>
      <c r="C76" s="3">
        <f>potential_preg_untrt!C76</f>
        <v>1.65E-4</v>
      </c>
      <c r="D76" s="3">
        <f>potential_preg_untrt!D76</f>
        <v>0.03</v>
      </c>
      <c r="E76" s="3">
        <f t="shared" si="1"/>
        <v>0.969835</v>
      </c>
    </row>
    <row r="77" spans="1:5" x14ac:dyDescent="0.2">
      <c r="A77" s="3">
        <v>1</v>
      </c>
      <c r="B77" s="3">
        <v>34</v>
      </c>
      <c r="C77" s="3">
        <f>potential_preg_untrt!C77</f>
        <v>8.8000000000000014E-4</v>
      </c>
      <c r="D77" s="3">
        <f>potential_preg_untrt!D77</f>
        <v>0.04</v>
      </c>
      <c r="E77" s="3">
        <f t="shared" si="1"/>
        <v>0.95911999999999997</v>
      </c>
    </row>
    <row r="78" spans="1:5" x14ac:dyDescent="0.2">
      <c r="A78" s="3">
        <v>1</v>
      </c>
      <c r="B78" s="3">
        <v>35</v>
      </c>
      <c r="C78" s="3">
        <f>potential_preg_untrt!C78</f>
        <v>1.32E-3</v>
      </c>
      <c r="D78" s="3">
        <f>potential_preg_untrt!D78</f>
        <v>0.05</v>
      </c>
      <c r="E78" s="3">
        <f t="shared" si="1"/>
        <v>0.94867999999999997</v>
      </c>
    </row>
    <row r="79" spans="1:5" x14ac:dyDescent="0.2">
      <c r="A79" s="3">
        <v>1</v>
      </c>
      <c r="B79" s="3">
        <v>36</v>
      </c>
      <c r="C79" s="3">
        <f>potential_preg_untrt!C79</f>
        <v>1.7600000000000003E-3</v>
      </c>
      <c r="D79" s="3">
        <f>potential_preg_untrt!D79</f>
        <v>0.7</v>
      </c>
      <c r="E79" s="3">
        <f t="shared" si="1"/>
        <v>0.29824000000000006</v>
      </c>
    </row>
    <row r="80" spans="1:5" x14ac:dyDescent="0.2">
      <c r="A80" s="3">
        <v>1</v>
      </c>
      <c r="B80" s="3">
        <v>37</v>
      </c>
      <c r="C80" s="3">
        <f>potential_preg_untrt!C80</f>
        <v>6.6000000000000008E-3</v>
      </c>
      <c r="D80" s="3">
        <f>potential_preg_untrt!D80</f>
        <v>0.7</v>
      </c>
      <c r="E80" s="3">
        <f t="shared" si="1"/>
        <v>0.29339999999999999</v>
      </c>
    </row>
    <row r="81" spans="1:5" x14ac:dyDescent="0.2">
      <c r="A81" s="3">
        <v>1</v>
      </c>
      <c r="B81" s="3">
        <v>38</v>
      </c>
      <c r="C81" s="3">
        <f>potential_preg_untrt!C81</f>
        <v>1.1000000000000001E-2</v>
      </c>
      <c r="D81" s="3">
        <f>potential_preg_untrt!D81</f>
        <v>0.85</v>
      </c>
      <c r="E81" s="3">
        <f t="shared" si="1"/>
        <v>0.13900000000000001</v>
      </c>
    </row>
    <row r="82" spans="1:5" x14ac:dyDescent="0.2">
      <c r="A82" s="3">
        <v>1</v>
      </c>
      <c r="B82" s="3">
        <v>39</v>
      </c>
      <c r="C82" s="3">
        <f>potential_preg_untrt!C82</f>
        <v>0.22000000000000003</v>
      </c>
      <c r="D82" s="3">
        <f>potential_preg_untrt!D82</f>
        <v>0.7</v>
      </c>
      <c r="E82" s="3">
        <f t="shared" si="1"/>
        <v>8.0000000000000071E-2</v>
      </c>
    </row>
    <row r="83" spans="1:5" x14ac:dyDescent="0.2">
      <c r="A83" s="3">
        <v>1</v>
      </c>
      <c r="B83" s="3">
        <v>40</v>
      </c>
      <c r="C83" s="3">
        <f>potential_preg_untrt!C83</f>
        <v>0.22000000000000003</v>
      </c>
      <c r="D83" s="3">
        <f>potential_preg_untrt!D83</f>
        <v>0.8</v>
      </c>
      <c r="E83" s="3">
        <v>0</v>
      </c>
    </row>
    <row r="84" spans="1:5" x14ac:dyDescent="0.2">
      <c r="A84" s="4">
        <v>2</v>
      </c>
      <c r="B84" s="4">
        <v>0</v>
      </c>
      <c r="C84" s="4">
        <f>potential_preg_untrt!C84*SimParameters!$B$3</f>
        <v>0.24</v>
      </c>
      <c r="D84" s="4">
        <f>potential_preg_untrt!D84</f>
        <v>0</v>
      </c>
      <c r="E84" s="4">
        <f>1-D84-C84</f>
        <v>0.76</v>
      </c>
    </row>
    <row r="85" spans="1:5" x14ac:dyDescent="0.2">
      <c r="A85" s="4">
        <v>2</v>
      </c>
      <c r="B85" s="4">
        <v>1</v>
      </c>
      <c r="C85" s="4">
        <f>potential_preg_untrt!C85*SimParameters!$B$3</f>
        <v>0.24</v>
      </c>
      <c r="D85" s="4">
        <f>potential_preg_untrt!D85</f>
        <v>0</v>
      </c>
      <c r="E85" s="4">
        <f>1-D85-C85</f>
        <v>0.76</v>
      </c>
    </row>
    <row r="86" spans="1:5" x14ac:dyDescent="0.2">
      <c r="A86" s="4">
        <v>2</v>
      </c>
      <c r="B86" s="4">
        <v>2</v>
      </c>
      <c r="C86" s="4">
        <f>potential_preg_untrt!C86*SimParameters!$B$3</f>
        <v>0.12</v>
      </c>
      <c r="D86" s="4">
        <f>potential_preg_untrt!D86</f>
        <v>0</v>
      </c>
      <c r="E86" s="4">
        <f>1-D86-C86</f>
        <v>0.88</v>
      </c>
    </row>
    <row r="87" spans="1:5" x14ac:dyDescent="0.2">
      <c r="A87" s="4">
        <v>2</v>
      </c>
      <c r="B87" s="4">
        <v>3</v>
      </c>
      <c r="C87" s="4">
        <f>potential_preg_untrt!C87*SimParameters!$B$3</f>
        <v>0.12</v>
      </c>
      <c r="D87" s="4">
        <f>potential_preg_untrt!D87</f>
        <v>0</v>
      </c>
      <c r="E87" s="4">
        <f>1-D87-C87</f>
        <v>0.88</v>
      </c>
    </row>
    <row r="88" spans="1:5" x14ac:dyDescent="0.2">
      <c r="A88" s="4">
        <v>2</v>
      </c>
      <c r="B88" s="4">
        <v>4</v>
      </c>
      <c r="C88" s="4">
        <f>potential_preg_untrt!C88*SimParameters!$B$3</f>
        <v>0.24</v>
      </c>
      <c r="D88" s="4">
        <f>potential_preg_untrt!D88</f>
        <v>0</v>
      </c>
      <c r="E88" s="4">
        <f>1-D88-C88</f>
        <v>0.76</v>
      </c>
    </row>
    <row r="89" spans="1:5" x14ac:dyDescent="0.2">
      <c r="A89" s="4">
        <v>2</v>
      </c>
      <c r="B89" s="4">
        <v>5</v>
      </c>
      <c r="C89" s="4">
        <f>potential_preg_untrt!C89*SimParameters!$B$3</f>
        <v>0.24</v>
      </c>
      <c r="D89" s="4">
        <f>potential_preg_untrt!D89</f>
        <v>0</v>
      </c>
      <c r="E89" s="4">
        <f t="shared" ref="E89:E123" si="2">1-C89-D89</f>
        <v>0.76</v>
      </c>
    </row>
    <row r="90" spans="1:5" x14ac:dyDescent="0.2">
      <c r="A90" s="4">
        <v>2</v>
      </c>
      <c r="B90" s="4">
        <v>6</v>
      </c>
      <c r="C90" s="4">
        <f>potential_preg_untrt!C90*SimParameters!$B$3</f>
        <v>0.24</v>
      </c>
      <c r="D90" s="4">
        <f>potential_preg_untrt!D90</f>
        <v>0</v>
      </c>
      <c r="E90" s="4">
        <f t="shared" si="2"/>
        <v>0.76</v>
      </c>
    </row>
    <row r="91" spans="1:5" x14ac:dyDescent="0.2">
      <c r="A91" s="4">
        <v>2</v>
      </c>
      <c r="B91" s="4">
        <v>7</v>
      </c>
      <c r="C91" s="4">
        <f>potential_preg_untrt!C91*SimParameters!$B$3</f>
        <v>0.24</v>
      </c>
      <c r="D91" s="4">
        <f>potential_preg_untrt!D91</f>
        <v>0</v>
      </c>
      <c r="E91" s="4">
        <f t="shared" si="2"/>
        <v>0.76</v>
      </c>
    </row>
    <row r="92" spans="1:5" x14ac:dyDescent="0.2">
      <c r="A92" s="4">
        <v>2</v>
      </c>
      <c r="B92" s="4">
        <v>8</v>
      </c>
      <c r="C92" s="4">
        <f>potential_preg_untrt!C92*SimParameters!$B$3</f>
        <v>4.8000000000000001E-2</v>
      </c>
      <c r="D92" s="4">
        <f>potential_preg_untrt!D92</f>
        <v>0</v>
      </c>
      <c r="E92" s="4">
        <f t="shared" si="2"/>
        <v>0.95199999999999996</v>
      </c>
    </row>
    <row r="93" spans="1:5" x14ac:dyDescent="0.2">
      <c r="A93" s="4">
        <v>2</v>
      </c>
      <c r="B93" s="4">
        <v>9</v>
      </c>
      <c r="C93" s="4">
        <f>potential_preg_untrt!C93*SimParameters!$B$3</f>
        <v>4.8000000000000001E-2</v>
      </c>
      <c r="D93" s="4">
        <f>potential_preg_untrt!D93</f>
        <v>0</v>
      </c>
      <c r="E93" s="4">
        <f t="shared" si="2"/>
        <v>0.95199999999999996</v>
      </c>
    </row>
    <row r="94" spans="1:5" x14ac:dyDescent="0.2">
      <c r="A94" s="4">
        <v>2</v>
      </c>
      <c r="B94" s="4">
        <v>10</v>
      </c>
      <c r="C94" s="4">
        <f>potential_preg_untrt!C94*SimParameters!$B$3</f>
        <v>4.8000000000000001E-2</v>
      </c>
      <c r="D94" s="4">
        <f>potential_preg_untrt!D94</f>
        <v>0</v>
      </c>
      <c r="E94" s="4">
        <f t="shared" si="2"/>
        <v>0.95199999999999996</v>
      </c>
    </row>
    <row r="95" spans="1:5" x14ac:dyDescent="0.2">
      <c r="A95" s="4">
        <v>2</v>
      </c>
      <c r="B95" s="4">
        <v>11</v>
      </c>
      <c r="C95" s="4">
        <f>potential_preg_untrt!C95*SimParameters!$B$3</f>
        <v>4.8000000000000001E-2</v>
      </c>
      <c r="D95" s="4">
        <f>potential_preg_untrt!D95</f>
        <v>0</v>
      </c>
      <c r="E95" s="4">
        <f t="shared" si="2"/>
        <v>0.95199999999999996</v>
      </c>
    </row>
    <row r="96" spans="1:5" x14ac:dyDescent="0.2">
      <c r="A96" s="4">
        <v>2</v>
      </c>
      <c r="B96" s="4">
        <v>12</v>
      </c>
      <c r="C96" s="4">
        <f>potential_preg_untrt!C96*SimParameters!$B$3</f>
        <v>2.4E-2</v>
      </c>
      <c r="D96" s="4">
        <f>potential_preg_untrt!D96</f>
        <v>0</v>
      </c>
      <c r="E96" s="4">
        <f t="shared" si="2"/>
        <v>0.97599999999999998</v>
      </c>
    </row>
    <row r="97" spans="1:5" x14ac:dyDescent="0.2">
      <c r="A97" s="4">
        <v>2</v>
      </c>
      <c r="B97" s="4">
        <v>13</v>
      </c>
      <c r="C97" s="4">
        <f>potential_preg_untrt!C97*SimParameters!$B$3</f>
        <v>2.4E-2</v>
      </c>
      <c r="D97" s="4">
        <f>potential_preg_untrt!D97</f>
        <v>0</v>
      </c>
      <c r="E97" s="4">
        <f t="shared" si="2"/>
        <v>0.97599999999999998</v>
      </c>
    </row>
    <row r="98" spans="1:5" x14ac:dyDescent="0.2">
      <c r="A98" s="4">
        <v>2</v>
      </c>
      <c r="B98" s="4">
        <v>14</v>
      </c>
      <c r="C98" s="4">
        <f>potential_preg_untrt!C98*SimParameters!$B$3</f>
        <v>2.4E-2</v>
      </c>
      <c r="D98" s="4">
        <f>potential_preg_untrt!D98</f>
        <v>0</v>
      </c>
      <c r="E98" s="4">
        <f t="shared" si="2"/>
        <v>0.97599999999999998</v>
      </c>
    </row>
    <row r="99" spans="1:5" x14ac:dyDescent="0.2">
      <c r="A99" s="4">
        <v>2</v>
      </c>
      <c r="B99" s="4">
        <v>15</v>
      </c>
      <c r="C99" s="4">
        <f>potential_preg_untrt!C99*SimParameters!$B$3</f>
        <v>2.4E-2</v>
      </c>
      <c r="D99" s="4">
        <f>potential_preg_untrt!D99</f>
        <v>0</v>
      </c>
      <c r="E99" s="4">
        <f t="shared" si="2"/>
        <v>0.97599999999999998</v>
      </c>
    </row>
    <row r="100" spans="1:5" x14ac:dyDescent="0.2">
      <c r="A100" s="4">
        <v>2</v>
      </c>
      <c r="B100" s="4">
        <v>16</v>
      </c>
      <c r="C100" s="4">
        <f>potential_preg_untrt!C100*SimParameters!$B$3</f>
        <v>1.92E-3</v>
      </c>
      <c r="D100" s="4">
        <f>potential_preg_untrt!D100</f>
        <v>0</v>
      </c>
      <c r="E100" s="4">
        <f t="shared" si="2"/>
        <v>0.99807999999999997</v>
      </c>
    </row>
    <row r="101" spans="1:5" x14ac:dyDescent="0.2">
      <c r="A101" s="4">
        <v>2</v>
      </c>
      <c r="B101" s="4">
        <v>17</v>
      </c>
      <c r="C101" s="4">
        <f>potential_preg_untrt!C101</f>
        <v>9.6000000000000002E-4</v>
      </c>
      <c r="D101" s="4">
        <f>potential_preg_untrt!D101</f>
        <v>0</v>
      </c>
      <c r="E101" s="4">
        <f t="shared" si="2"/>
        <v>0.99904000000000004</v>
      </c>
    </row>
    <row r="102" spans="1:5" x14ac:dyDescent="0.2">
      <c r="A102" s="4">
        <v>2</v>
      </c>
      <c r="B102" s="4">
        <v>18</v>
      </c>
      <c r="C102" s="4">
        <f>potential_preg_untrt!C102</f>
        <v>9.6000000000000002E-4</v>
      </c>
      <c r="D102" s="4">
        <f>potential_preg_untrt!D102</f>
        <v>0</v>
      </c>
      <c r="E102" s="4">
        <f t="shared" si="2"/>
        <v>0.99904000000000004</v>
      </c>
    </row>
    <row r="103" spans="1:5" x14ac:dyDescent="0.2">
      <c r="A103" s="4">
        <v>2</v>
      </c>
      <c r="B103" s="4">
        <v>19</v>
      </c>
      <c r="C103" s="4">
        <f>potential_preg_untrt!C103</f>
        <v>9.6000000000000002E-4</v>
      </c>
      <c r="D103" s="4">
        <f>potential_preg_untrt!D103</f>
        <v>0</v>
      </c>
      <c r="E103" s="4">
        <f t="shared" si="2"/>
        <v>0.99904000000000004</v>
      </c>
    </row>
    <row r="104" spans="1:5" x14ac:dyDescent="0.2">
      <c r="A104" s="4">
        <v>2</v>
      </c>
      <c r="B104" s="4">
        <v>20</v>
      </c>
      <c r="C104" s="4">
        <f>potential_preg_untrt!C104</f>
        <v>3.0000000000000001E-5</v>
      </c>
      <c r="D104" s="4">
        <f>potential_preg_untrt!D104</f>
        <v>0</v>
      </c>
      <c r="E104" s="4">
        <f t="shared" si="2"/>
        <v>0.99997000000000003</v>
      </c>
    </row>
    <row r="105" spans="1:5" x14ac:dyDescent="0.2">
      <c r="A105" s="4">
        <v>2</v>
      </c>
      <c r="B105" s="4">
        <v>21</v>
      </c>
      <c r="C105" s="4">
        <f>potential_preg_untrt!C105</f>
        <v>7.1999999999999999E-7</v>
      </c>
      <c r="D105" s="4">
        <f>potential_preg_untrt!D105</f>
        <v>1.0000000000000001E-5</v>
      </c>
      <c r="E105" s="4">
        <f t="shared" si="2"/>
        <v>0.99998928000000009</v>
      </c>
    </row>
    <row r="106" spans="1:5" x14ac:dyDescent="0.2">
      <c r="A106" s="4">
        <v>2</v>
      </c>
      <c r="B106" s="4">
        <v>22</v>
      </c>
      <c r="C106" s="4">
        <f>potential_preg_untrt!C106</f>
        <v>7.1999999999999999E-7</v>
      </c>
      <c r="D106" s="4">
        <f>potential_preg_untrt!D106</f>
        <v>1.0000000000000001E-5</v>
      </c>
      <c r="E106" s="4">
        <f t="shared" si="2"/>
        <v>0.99998928000000009</v>
      </c>
    </row>
    <row r="107" spans="1:5" x14ac:dyDescent="0.2">
      <c r="A107" s="4">
        <v>2</v>
      </c>
      <c r="B107" s="4">
        <v>23</v>
      </c>
      <c r="C107" s="4">
        <f>potential_preg_untrt!C107</f>
        <v>7.1999999999999999E-7</v>
      </c>
      <c r="D107" s="4">
        <f>potential_preg_untrt!D107</f>
        <v>1.0000000000000001E-5</v>
      </c>
      <c r="E107" s="4">
        <f t="shared" si="2"/>
        <v>0.99998928000000009</v>
      </c>
    </row>
    <row r="108" spans="1:5" x14ac:dyDescent="0.2">
      <c r="A108" s="4">
        <v>2</v>
      </c>
      <c r="B108" s="4">
        <v>24</v>
      </c>
      <c r="C108" s="4">
        <f>potential_preg_untrt!C108</f>
        <v>7.1999999999999999E-7</v>
      </c>
      <c r="D108" s="4">
        <f>potential_preg_untrt!D108</f>
        <v>1E-3</v>
      </c>
      <c r="E108" s="4">
        <f t="shared" si="2"/>
        <v>0.99899928000000005</v>
      </c>
    </row>
    <row r="109" spans="1:5" x14ac:dyDescent="0.2">
      <c r="A109" s="4">
        <v>2</v>
      </c>
      <c r="B109" s="4">
        <v>25</v>
      </c>
      <c r="C109" s="4">
        <f>potential_preg_untrt!C109</f>
        <v>7.1999999999999999E-7</v>
      </c>
      <c r="D109" s="4">
        <f>potential_preg_untrt!D109</f>
        <v>1.5E-3</v>
      </c>
      <c r="E109" s="4">
        <f t="shared" si="2"/>
        <v>0.9984992800000001</v>
      </c>
    </row>
    <row r="110" spans="1:5" x14ac:dyDescent="0.2">
      <c r="A110" s="4">
        <v>2</v>
      </c>
      <c r="B110" s="4">
        <v>26</v>
      </c>
      <c r="C110" s="4">
        <f>potential_preg_untrt!C110</f>
        <v>7.1999999999999999E-7</v>
      </c>
      <c r="D110" s="4">
        <f>potential_preg_untrt!D110</f>
        <v>1.8E-3</v>
      </c>
      <c r="E110" s="4">
        <f t="shared" si="2"/>
        <v>0.99819928000000002</v>
      </c>
    </row>
    <row r="111" spans="1:5" x14ac:dyDescent="0.2">
      <c r="A111" s="4">
        <v>2</v>
      </c>
      <c r="B111" s="4">
        <v>27</v>
      </c>
      <c r="C111" s="4">
        <f>potential_preg_untrt!C111</f>
        <v>7.1999999999999997E-6</v>
      </c>
      <c r="D111" s="4">
        <f>potential_preg_untrt!D111</f>
        <v>2E-3</v>
      </c>
      <c r="E111" s="4">
        <f t="shared" si="2"/>
        <v>0.99799280000000001</v>
      </c>
    </row>
    <row r="112" spans="1:5" x14ac:dyDescent="0.2">
      <c r="A112" s="4">
        <v>2</v>
      </c>
      <c r="B112" s="4">
        <v>28</v>
      </c>
      <c r="C112" s="4">
        <f>potential_preg_untrt!C112</f>
        <v>3.0000000000000001E-5</v>
      </c>
      <c r="D112" s="4">
        <f>potential_preg_untrt!D112</f>
        <v>3.0000000000000001E-3</v>
      </c>
      <c r="E112" s="4">
        <f t="shared" si="2"/>
        <v>0.99697000000000002</v>
      </c>
    </row>
    <row r="113" spans="1:5" x14ac:dyDescent="0.2">
      <c r="A113" s="4">
        <v>2</v>
      </c>
      <c r="B113" s="4">
        <v>29</v>
      </c>
      <c r="C113" s="4">
        <f>potential_preg_untrt!C113</f>
        <v>3.0000000000000001E-5</v>
      </c>
      <c r="D113" s="4">
        <f>potential_preg_untrt!D113</f>
        <v>5.0000000000000001E-3</v>
      </c>
      <c r="E113" s="4">
        <f t="shared" si="2"/>
        <v>0.99497000000000002</v>
      </c>
    </row>
    <row r="114" spans="1:5" x14ac:dyDescent="0.2">
      <c r="A114" s="4">
        <v>2</v>
      </c>
      <c r="B114" s="4">
        <v>30</v>
      </c>
      <c r="C114" s="4">
        <f>potential_preg_untrt!C114</f>
        <v>3.0000000000000001E-5</v>
      </c>
      <c r="D114" s="4">
        <f>potential_preg_untrt!D114</f>
        <v>6.0000000000000001E-3</v>
      </c>
      <c r="E114" s="4">
        <f t="shared" si="2"/>
        <v>0.99397000000000002</v>
      </c>
    </row>
    <row r="115" spans="1:5" x14ac:dyDescent="0.2">
      <c r="A115" s="4">
        <v>2</v>
      </c>
      <c r="B115" s="4">
        <v>31</v>
      </c>
      <c r="C115" s="4">
        <f>potential_preg_untrt!C115</f>
        <v>1.7999999999999998E-4</v>
      </c>
      <c r="D115" s="4">
        <f>potential_preg_untrt!D115</f>
        <v>8.0000000000000002E-3</v>
      </c>
      <c r="E115" s="4">
        <f t="shared" si="2"/>
        <v>0.99182000000000003</v>
      </c>
    </row>
    <row r="116" spans="1:5" x14ac:dyDescent="0.2">
      <c r="A116" s="4">
        <v>2</v>
      </c>
      <c r="B116" s="4">
        <v>32</v>
      </c>
      <c r="C116" s="4">
        <f>potential_preg_untrt!C116</f>
        <v>1.7999999999999998E-4</v>
      </c>
      <c r="D116" s="4">
        <f>potential_preg_untrt!D116</f>
        <v>1.4999999999999999E-2</v>
      </c>
      <c r="E116" s="4">
        <f t="shared" si="2"/>
        <v>0.98482000000000003</v>
      </c>
    </row>
    <row r="117" spans="1:5" x14ac:dyDescent="0.2">
      <c r="A117" s="4">
        <v>2</v>
      </c>
      <c r="B117" s="4">
        <v>33</v>
      </c>
      <c r="C117" s="4">
        <f>potential_preg_untrt!C117</f>
        <v>1.7999999999999998E-4</v>
      </c>
      <c r="D117" s="4">
        <f>potential_preg_untrt!D117</f>
        <v>0.03</v>
      </c>
      <c r="E117" s="4">
        <f t="shared" si="2"/>
        <v>0.96982000000000002</v>
      </c>
    </row>
    <row r="118" spans="1:5" x14ac:dyDescent="0.2">
      <c r="A118" s="4">
        <v>2</v>
      </c>
      <c r="B118" s="4">
        <v>34</v>
      </c>
      <c r="C118" s="4">
        <f>potential_preg_untrt!C118</f>
        <v>9.6000000000000002E-4</v>
      </c>
      <c r="D118" s="4">
        <f>potential_preg_untrt!D118</f>
        <v>0.04</v>
      </c>
      <c r="E118" s="4">
        <f t="shared" si="2"/>
        <v>0.95904</v>
      </c>
    </row>
    <row r="119" spans="1:5" x14ac:dyDescent="0.2">
      <c r="A119" s="4">
        <v>2</v>
      </c>
      <c r="B119" s="4">
        <v>35</v>
      </c>
      <c r="C119" s="4">
        <f>potential_preg_untrt!C119</f>
        <v>1.4399999999999999E-3</v>
      </c>
      <c r="D119" s="4">
        <f>potential_preg_untrt!D119</f>
        <v>0.05</v>
      </c>
      <c r="E119" s="4">
        <f t="shared" si="2"/>
        <v>0.94855999999999996</v>
      </c>
    </row>
    <row r="120" spans="1:5" x14ac:dyDescent="0.2">
      <c r="A120" s="4">
        <v>2</v>
      </c>
      <c r="B120" s="4">
        <v>36</v>
      </c>
      <c r="C120" s="4">
        <f>potential_preg_untrt!C120</f>
        <v>1.92E-3</v>
      </c>
      <c r="D120" s="4">
        <f>potential_preg_untrt!D120</f>
        <v>0.7</v>
      </c>
      <c r="E120" s="4">
        <f t="shared" si="2"/>
        <v>0.29808000000000001</v>
      </c>
    </row>
    <row r="121" spans="1:5" x14ac:dyDescent="0.2">
      <c r="A121" s="4">
        <v>2</v>
      </c>
      <c r="B121" s="4">
        <v>37</v>
      </c>
      <c r="C121" s="4">
        <f>potential_preg_untrt!C121</f>
        <v>7.1999999999999998E-3</v>
      </c>
      <c r="D121" s="4">
        <f>potential_preg_untrt!D121</f>
        <v>0.7</v>
      </c>
      <c r="E121" s="4">
        <f t="shared" si="2"/>
        <v>0.29280000000000006</v>
      </c>
    </row>
    <row r="122" spans="1:5" x14ac:dyDescent="0.2">
      <c r="A122" s="4">
        <v>2</v>
      </c>
      <c r="B122" s="4">
        <v>38</v>
      </c>
      <c r="C122" s="4">
        <f>potential_preg_untrt!C122</f>
        <v>1.2E-2</v>
      </c>
      <c r="D122" s="4">
        <f>potential_preg_untrt!D122</f>
        <v>0.85</v>
      </c>
      <c r="E122" s="4">
        <f t="shared" si="2"/>
        <v>0.13800000000000001</v>
      </c>
    </row>
    <row r="123" spans="1:5" x14ac:dyDescent="0.2">
      <c r="A123" s="4">
        <v>2</v>
      </c>
      <c r="B123" s="4">
        <v>39</v>
      </c>
      <c r="C123" s="4">
        <f>potential_preg_untrt!C123</f>
        <v>0.24</v>
      </c>
      <c r="D123" s="4">
        <f>potential_preg_untrt!D123</f>
        <v>0.7</v>
      </c>
      <c r="E123" s="4">
        <f t="shared" si="2"/>
        <v>6.0000000000000053E-2</v>
      </c>
    </row>
    <row r="124" spans="1:5" x14ac:dyDescent="0.2">
      <c r="A124" s="4">
        <v>2</v>
      </c>
      <c r="B124" s="4">
        <v>40</v>
      </c>
      <c r="C124" s="4">
        <f>potential_preg_untrt!C124</f>
        <v>0.24</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67" workbookViewId="0">
      <selection activeCell="C43" sqref="C43"/>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49</v>
      </c>
      <c r="E1" s="1" t="s">
        <v>47</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4.9999999999999998E-8</v>
      </c>
      <c r="D19" s="15">
        <f>LOG(C19/(1-C19))</f>
        <v>-7.3010299739492561</v>
      </c>
      <c r="E19" s="15">
        <f>D19+LOG(SimParameters!$B$19)</f>
        <v>-7.9999999782852749</v>
      </c>
      <c r="F19" s="15">
        <f>EXP(E19)/(1+EXP(E19))</f>
        <v>3.3535013774607208E-4</v>
      </c>
    </row>
    <row r="20" spans="1:6" x14ac:dyDescent="0.2">
      <c r="A20" s="2">
        <v>0</v>
      </c>
      <c r="B20" s="2">
        <v>18</v>
      </c>
      <c r="C20" s="8">
        <v>9.9999999999999995E-8</v>
      </c>
      <c r="D20" s="15">
        <f t="shared" ref="D20:D83" si="1">LOG(C20/(1-C20))</f>
        <v>-6.9999999565705497</v>
      </c>
      <c r="E20" s="15">
        <f>D20+LOG(SimParameters!$B$19)</f>
        <v>-7.6989699609065685</v>
      </c>
      <c r="F20" s="15">
        <f t="shared" ref="F20:F83" si="2">EXP(E20)/(1+EXP(E20))</f>
        <v>4.5308847067208077E-4</v>
      </c>
    </row>
    <row r="21" spans="1:6" x14ac:dyDescent="0.2">
      <c r="A21" s="2">
        <v>0</v>
      </c>
      <c r="B21" s="2">
        <v>19</v>
      </c>
      <c r="C21" s="8">
        <v>9.9999999999999995E-8</v>
      </c>
      <c r="D21" s="15">
        <f t="shared" si="1"/>
        <v>-6.9999999565705497</v>
      </c>
      <c r="E21" s="15">
        <f>D21+LOG(SimParameters!$B$19)</f>
        <v>-7.6989699609065685</v>
      </c>
      <c r="F21" s="15">
        <f t="shared" si="2"/>
        <v>4.5308847067208077E-4</v>
      </c>
    </row>
    <row r="22" spans="1:6" x14ac:dyDescent="0.2">
      <c r="A22" s="2">
        <v>0</v>
      </c>
      <c r="B22" s="2">
        <v>20</v>
      </c>
      <c r="C22" s="8">
        <v>7.9999999999999996E-7</v>
      </c>
      <c r="D22" s="15">
        <f t="shared" si="1"/>
        <v>-6.0969096655723316</v>
      </c>
      <c r="E22" s="15">
        <f>D22+LOG(SimParameters!$B$19)</f>
        <v>-6.7958796699083504</v>
      </c>
      <c r="F22" s="15">
        <f t="shared" si="2"/>
        <v>1.1171243738873006E-3</v>
      </c>
    </row>
    <row r="23" spans="1:6" x14ac:dyDescent="0.2">
      <c r="A23" s="2">
        <v>0</v>
      </c>
      <c r="B23" s="2">
        <v>21</v>
      </c>
      <c r="C23" s="8">
        <v>9.9999999999999995E-7</v>
      </c>
      <c r="D23" s="15">
        <f t="shared" si="1"/>
        <v>-5.9999995657053011</v>
      </c>
      <c r="E23" s="15">
        <f>D23+LOG(SimParameters!$B$19)</f>
        <v>-6.6989695700413199</v>
      </c>
      <c r="F23" s="15">
        <f t="shared" si="2"/>
        <v>1.230664523530634E-3</v>
      </c>
    </row>
    <row r="24" spans="1:6" x14ac:dyDescent="0.2">
      <c r="A24" s="2">
        <v>0</v>
      </c>
      <c r="B24" s="2">
        <v>22</v>
      </c>
      <c r="C24" s="8">
        <v>1.5E-6</v>
      </c>
      <c r="D24" s="15">
        <f t="shared" si="1"/>
        <v>-5.8239080895021074</v>
      </c>
      <c r="E24" s="15">
        <f>D24+LOG(SimParameters!$B$19)</f>
        <v>-6.5228780938381261</v>
      </c>
      <c r="F24" s="15">
        <f t="shared" si="2"/>
        <v>1.4672777744354514E-3</v>
      </c>
    </row>
    <row r="25" spans="1:6" x14ac:dyDescent="0.2">
      <c r="A25" s="2">
        <v>0</v>
      </c>
      <c r="B25" s="2">
        <v>23</v>
      </c>
      <c r="C25" s="8">
        <v>1.5E-6</v>
      </c>
      <c r="D25" s="15">
        <f t="shared" si="1"/>
        <v>-5.8239080895021074</v>
      </c>
      <c r="E25" s="15">
        <f>D25+LOG(SimParameters!$B$19)</f>
        <v>-6.5228780938381261</v>
      </c>
      <c r="F25" s="15">
        <f t="shared" si="2"/>
        <v>1.4672777744354514E-3</v>
      </c>
    </row>
    <row r="26" spans="1:6" x14ac:dyDescent="0.2">
      <c r="A26" s="2">
        <v>0</v>
      </c>
      <c r="B26" s="2">
        <v>24</v>
      </c>
      <c r="C26" s="8">
        <v>1.9999999999999999E-6</v>
      </c>
      <c r="D26" s="15">
        <f t="shared" si="1"/>
        <v>-5.6989691357461867</v>
      </c>
      <c r="E26" s="15">
        <f>D26+LOG(SimParameters!$B$19)</f>
        <v>-6.3979391400822054</v>
      </c>
      <c r="F26" s="15">
        <f t="shared" si="2"/>
        <v>1.6622174735925067E-3</v>
      </c>
    </row>
    <row r="27" spans="1:6" x14ac:dyDescent="0.2">
      <c r="A27" s="2">
        <v>0</v>
      </c>
      <c r="B27" s="2">
        <v>25</v>
      </c>
      <c r="C27" s="8">
        <v>7.9999999999999996E-6</v>
      </c>
      <c r="D27" s="15">
        <f t="shared" si="1"/>
        <v>-5.0969065386383035</v>
      </c>
      <c r="E27" s="15">
        <f>D27+LOG(SimParameters!$B$19)</f>
        <v>-5.7958765429743222</v>
      </c>
      <c r="F27" s="15">
        <f t="shared" si="2"/>
        <v>3.0308505301414536E-3</v>
      </c>
    </row>
    <row r="28" spans="1:6" x14ac:dyDescent="0.2">
      <c r="A28" s="2">
        <v>0</v>
      </c>
      <c r="B28" s="2">
        <v>26</v>
      </c>
      <c r="C28" s="8">
        <v>2.0000000000000002E-5</v>
      </c>
      <c r="D28" s="15">
        <f t="shared" si="1"/>
        <v>-4.6989613183595207</v>
      </c>
      <c r="E28" s="15">
        <f>D28+LOG(SimParameters!$B$19)</f>
        <v>-5.3979313226955394</v>
      </c>
      <c r="F28" s="15">
        <f t="shared" si="2"/>
        <v>4.5055421756067648E-3</v>
      </c>
    </row>
    <row r="29" spans="1:6" x14ac:dyDescent="0.2">
      <c r="A29" s="2">
        <v>0</v>
      </c>
      <c r="B29" s="2">
        <v>27</v>
      </c>
      <c r="C29" s="8">
        <v>1E-4</v>
      </c>
      <c r="D29" s="15">
        <f t="shared" si="1"/>
        <v>-3.9999565683801923</v>
      </c>
      <c r="E29" s="15">
        <f>D29+LOG(SimParameters!$B$19)</f>
        <v>-4.6989265727162106</v>
      </c>
      <c r="F29" s="15">
        <f t="shared" si="2"/>
        <v>9.0228916237305098E-3</v>
      </c>
    </row>
    <row r="30" spans="1:6" x14ac:dyDescent="0.2">
      <c r="A30" s="2">
        <v>0</v>
      </c>
      <c r="B30" s="2">
        <v>28</v>
      </c>
      <c r="C30" s="8">
        <v>4.0000000000000002E-4</v>
      </c>
      <c r="D30" s="15">
        <f t="shared" si="1"/>
        <v>-3.3977662561264501</v>
      </c>
      <c r="E30" s="15">
        <f>D30+LOG(SimParameters!$B$19)</f>
        <v>-4.0967362604624693</v>
      </c>
      <c r="F30" s="15">
        <f t="shared" si="2"/>
        <v>1.6354921785067249E-2</v>
      </c>
    </row>
    <row r="31" spans="1:6" x14ac:dyDescent="0.2">
      <c r="A31" s="2">
        <v>0</v>
      </c>
      <c r="B31" s="2">
        <v>29</v>
      </c>
      <c r="C31" s="8">
        <v>5.0000000000000001E-4</v>
      </c>
      <c r="D31" s="15">
        <f t="shared" si="1"/>
        <v>-3.3008127941181171</v>
      </c>
      <c r="E31" s="15">
        <f>D31+LOG(SimParameters!$B$19)</f>
        <v>-3.9997827984541359</v>
      </c>
      <c r="F31" s="15">
        <f t="shared" si="2"/>
        <v>1.7990046730857353E-2</v>
      </c>
    </row>
    <row r="32" spans="1:6" x14ac:dyDescent="0.2">
      <c r="A32" s="2">
        <v>0</v>
      </c>
      <c r="B32" s="2">
        <v>30</v>
      </c>
      <c r="C32" s="8">
        <v>8.0000000000000004E-4</v>
      </c>
      <c r="D32" s="15">
        <f t="shared" si="1"/>
        <v>-3.0965624383741357</v>
      </c>
      <c r="E32" s="15">
        <f>D32+LOG(SimParameters!$B$19)</f>
        <v>-3.7955324427101544</v>
      </c>
      <c r="F32" s="15">
        <f t="shared" si="2"/>
        <v>2.1977092262942803E-2</v>
      </c>
    </row>
    <row r="33" spans="1:6" x14ac:dyDescent="0.2">
      <c r="A33" s="2">
        <v>0</v>
      </c>
      <c r="B33" s="2">
        <v>31</v>
      </c>
      <c r="C33" s="8">
        <v>1.1999999999999999E-3</v>
      </c>
      <c r="D33" s="15">
        <f t="shared" si="1"/>
        <v>-2.9202972876316853</v>
      </c>
      <c r="E33" s="15">
        <f>D33+LOG(SimParameters!$B$19)</f>
        <v>-3.619267291967704</v>
      </c>
      <c r="F33" s="15">
        <f t="shared" si="2"/>
        <v>2.6102695103414991E-2</v>
      </c>
    </row>
    <row r="34" spans="1:6" x14ac:dyDescent="0.2">
      <c r="A34" s="2">
        <v>0</v>
      </c>
      <c r="B34" s="2">
        <v>32</v>
      </c>
      <c r="C34" s="8">
        <v>1.8E-3</v>
      </c>
      <c r="D34" s="15">
        <f t="shared" si="1"/>
        <v>-2.7439450604267974</v>
      </c>
      <c r="E34" s="15">
        <f>D34+LOG(SimParameters!$B$19)</f>
        <v>-3.4429150647628162</v>
      </c>
      <c r="F34" s="15">
        <f t="shared" si="2"/>
        <v>3.0980851137979604E-2</v>
      </c>
    </row>
    <row r="35" spans="1:6" x14ac:dyDescent="0.2">
      <c r="A35" s="2">
        <v>0</v>
      </c>
      <c r="B35" s="2">
        <v>33</v>
      </c>
      <c r="C35" s="8">
        <v>5.0000000000000001E-3</v>
      </c>
      <c r="D35" s="15">
        <f t="shared" si="1"/>
        <v>-2.2988530764097068</v>
      </c>
      <c r="E35" s="15">
        <f>D35+LOG(SimParameters!$B$19)</f>
        <v>-2.9978230807457256</v>
      </c>
      <c r="F35" s="15">
        <f t="shared" si="2"/>
        <v>4.7524316066742761E-2</v>
      </c>
    </row>
    <row r="36" spans="1:6" x14ac:dyDescent="0.2">
      <c r="A36" s="2">
        <v>0</v>
      </c>
      <c r="B36" s="2">
        <v>34</v>
      </c>
      <c r="C36" s="8">
        <v>0.01</v>
      </c>
      <c r="D36" s="15">
        <f t="shared" si="1"/>
        <v>-1.9956351945975499</v>
      </c>
      <c r="E36" s="15">
        <f>D36+LOG(SimParameters!$B$19)</f>
        <v>-2.6946051989335684</v>
      </c>
      <c r="F36" s="15">
        <f t="shared" si="2"/>
        <v>6.3292442454347467E-2</v>
      </c>
    </row>
    <row r="37" spans="1:6" x14ac:dyDescent="0.2">
      <c r="A37" s="2">
        <v>0</v>
      </c>
      <c r="B37" s="2">
        <v>35</v>
      </c>
      <c r="C37" s="8">
        <v>0.02</v>
      </c>
      <c r="D37" s="15">
        <f t="shared" si="1"/>
        <v>-1.6901960800285136</v>
      </c>
      <c r="E37" s="15">
        <f>D37+LOG(SimParameters!$B$19)</f>
        <v>-2.3891660843645326</v>
      </c>
      <c r="F37" s="15">
        <f t="shared" si="2"/>
        <v>8.4002576233824053E-2</v>
      </c>
    </row>
    <row r="38" spans="1:6" x14ac:dyDescent="0.2">
      <c r="A38" s="2">
        <v>0</v>
      </c>
      <c r="B38" s="2">
        <v>36</v>
      </c>
      <c r="C38" s="8">
        <v>0.02</v>
      </c>
      <c r="D38" s="15">
        <f t="shared" si="1"/>
        <v>-1.6901960800285136</v>
      </c>
      <c r="E38" s="15">
        <f>D38+LOG(SimParameters!$B$19)</f>
        <v>-2.3891660843645326</v>
      </c>
      <c r="F38" s="15">
        <f t="shared" si="2"/>
        <v>8.4002576233824053E-2</v>
      </c>
    </row>
    <row r="39" spans="1:6" x14ac:dyDescent="0.2">
      <c r="A39" s="2">
        <v>0</v>
      </c>
      <c r="B39" s="2">
        <v>37</v>
      </c>
      <c r="C39" s="8">
        <v>0.1</v>
      </c>
      <c r="D39" s="15">
        <f t="shared" si="1"/>
        <v>-0.95424250943932487</v>
      </c>
      <c r="E39" s="15">
        <f>D39+LOG(SimParameters!$B$19)</f>
        <v>-1.6532125137753435</v>
      </c>
      <c r="F39" s="15">
        <f t="shared" si="2"/>
        <v>0.16067524171244399</v>
      </c>
    </row>
    <row r="40" spans="1:6" x14ac:dyDescent="0.2">
      <c r="A40" s="2">
        <v>0</v>
      </c>
      <c r="B40" s="2">
        <v>38</v>
      </c>
      <c r="C40" s="8">
        <v>0.13</v>
      </c>
      <c r="D40" s="15">
        <f t="shared" si="1"/>
        <v>-0.82557590031178174</v>
      </c>
      <c r="E40" s="15">
        <f>D40+LOG(SimParameters!$B$19)</f>
        <v>-1.5245459046478005</v>
      </c>
      <c r="F40" s="15">
        <f t="shared" si="2"/>
        <v>0.17879308699252253</v>
      </c>
    </row>
    <row r="41" spans="1:6" x14ac:dyDescent="0.2">
      <c r="A41" s="2">
        <v>0</v>
      </c>
      <c r="B41" s="2">
        <v>39</v>
      </c>
      <c r="C41" s="8">
        <v>0.15</v>
      </c>
      <c r="D41" s="15">
        <f t="shared" si="1"/>
        <v>-0.75332766665861151</v>
      </c>
      <c r="E41" s="15">
        <f>D41+LOG(SimParameters!$B$19)</f>
        <v>-1.4522976709946303</v>
      </c>
      <c r="F41" s="15">
        <f t="shared" si="2"/>
        <v>0.18964820406450195</v>
      </c>
    </row>
    <row r="42" spans="1:6" x14ac:dyDescent="0.2">
      <c r="A42" s="2">
        <v>0</v>
      </c>
      <c r="B42" s="2">
        <v>40</v>
      </c>
      <c r="C42" s="8">
        <v>0.2</v>
      </c>
      <c r="D42" s="15">
        <f t="shared" si="1"/>
        <v>-0.6020599913279624</v>
      </c>
      <c r="E42" s="15">
        <f>D42+LOG(SimParameters!$B$19)</f>
        <v>-1.3010299956639813</v>
      </c>
      <c r="F42" s="15">
        <f t="shared" si="2"/>
        <v>0.21399172140889705</v>
      </c>
    </row>
    <row r="43" spans="1:6" x14ac:dyDescent="0.2">
      <c r="A43" s="3">
        <v>1</v>
      </c>
      <c r="B43" s="3">
        <v>0</v>
      </c>
      <c r="C43" s="3">
        <f>C2*SimParameters!$B$15</f>
        <v>0</v>
      </c>
      <c r="D43" s="14"/>
      <c r="E43" s="14"/>
      <c r="F43" s="14">
        <f>C43</f>
        <v>0</v>
      </c>
    </row>
    <row r="44" spans="1:6" x14ac:dyDescent="0.2">
      <c r="A44" s="3">
        <v>1</v>
      </c>
      <c r="B44" s="3">
        <v>1</v>
      </c>
      <c r="C44" s="3">
        <f>C3*SimParameters!$B$15</f>
        <v>0</v>
      </c>
      <c r="D44" s="14"/>
      <c r="E44" s="14"/>
      <c r="F44" s="14">
        <f t="shared" ref="F44:F59" si="3">C44</f>
        <v>0</v>
      </c>
    </row>
    <row r="45" spans="1:6" x14ac:dyDescent="0.2">
      <c r="A45" s="3">
        <v>1</v>
      </c>
      <c r="B45" s="3">
        <v>2</v>
      </c>
      <c r="C45" s="3">
        <f>C4*SimParameters!$B$15</f>
        <v>0</v>
      </c>
      <c r="D45" s="14"/>
      <c r="E45" s="14"/>
      <c r="F45" s="14">
        <f t="shared" si="3"/>
        <v>0</v>
      </c>
    </row>
    <row r="46" spans="1:6" x14ac:dyDescent="0.2">
      <c r="A46" s="3">
        <v>1</v>
      </c>
      <c r="B46" s="3">
        <v>3</v>
      </c>
      <c r="C46" s="3">
        <f>C5*SimParameters!$B$15</f>
        <v>0</v>
      </c>
      <c r="D46" s="14"/>
      <c r="E46" s="14"/>
      <c r="F46" s="14">
        <f t="shared" si="3"/>
        <v>0</v>
      </c>
    </row>
    <row r="47" spans="1:6" x14ac:dyDescent="0.2">
      <c r="A47" s="3">
        <v>1</v>
      </c>
      <c r="B47" s="3">
        <v>4</v>
      </c>
      <c r="C47" s="3">
        <f>C6*SimParameters!$B$15</f>
        <v>0</v>
      </c>
      <c r="D47" s="14"/>
      <c r="E47" s="14"/>
      <c r="F47" s="14">
        <f t="shared" si="3"/>
        <v>0</v>
      </c>
    </row>
    <row r="48" spans="1:6" x14ac:dyDescent="0.2">
      <c r="A48" s="3">
        <v>1</v>
      </c>
      <c r="B48" s="3">
        <v>5</v>
      </c>
      <c r="C48" s="3">
        <f>C7*SimParameters!$B$15</f>
        <v>0</v>
      </c>
      <c r="D48" s="14"/>
      <c r="E48" s="14"/>
      <c r="F48" s="14">
        <f t="shared" si="3"/>
        <v>0</v>
      </c>
    </row>
    <row r="49" spans="1:6" x14ac:dyDescent="0.2">
      <c r="A49" s="3">
        <v>1</v>
      </c>
      <c r="B49" s="3">
        <v>6</v>
      </c>
      <c r="C49" s="3">
        <f>C8*SimParameters!$B$15</f>
        <v>0</v>
      </c>
      <c r="D49" s="14"/>
      <c r="E49" s="14"/>
      <c r="F49" s="14">
        <f t="shared" si="3"/>
        <v>0</v>
      </c>
    </row>
    <row r="50" spans="1:6" x14ac:dyDescent="0.2">
      <c r="A50" s="3">
        <v>1</v>
      </c>
      <c r="B50" s="3">
        <v>7</v>
      </c>
      <c r="C50" s="3">
        <f>C9*SimParameters!$B$15</f>
        <v>0</v>
      </c>
      <c r="D50" s="14"/>
      <c r="E50" s="14"/>
      <c r="F50" s="14">
        <f t="shared" si="3"/>
        <v>0</v>
      </c>
    </row>
    <row r="51" spans="1:6" x14ac:dyDescent="0.2">
      <c r="A51" s="3">
        <v>1</v>
      </c>
      <c r="B51" s="3">
        <v>8</v>
      </c>
      <c r="C51" s="3">
        <f>C10*SimParameters!$B$15</f>
        <v>0</v>
      </c>
      <c r="D51" s="14"/>
      <c r="E51" s="14"/>
      <c r="F51" s="14">
        <f t="shared" si="3"/>
        <v>0</v>
      </c>
    </row>
    <row r="52" spans="1:6" x14ac:dyDescent="0.2">
      <c r="A52" s="3">
        <v>1</v>
      </c>
      <c r="B52" s="3">
        <v>9</v>
      </c>
      <c r="C52" s="3">
        <f>C11*SimParameters!$B$15</f>
        <v>0</v>
      </c>
      <c r="D52" s="14"/>
      <c r="E52" s="14"/>
      <c r="F52" s="14">
        <f t="shared" si="3"/>
        <v>0</v>
      </c>
    </row>
    <row r="53" spans="1:6" x14ac:dyDescent="0.2">
      <c r="A53" s="3">
        <v>1</v>
      </c>
      <c r="B53" s="3">
        <v>10</v>
      </c>
      <c r="C53" s="3">
        <f>C12*SimParameters!$B$15</f>
        <v>0</v>
      </c>
      <c r="D53" s="14"/>
      <c r="E53" s="14"/>
      <c r="F53" s="14">
        <f t="shared" si="3"/>
        <v>0</v>
      </c>
    </row>
    <row r="54" spans="1:6" x14ac:dyDescent="0.2">
      <c r="A54" s="3">
        <v>1</v>
      </c>
      <c r="B54" s="3">
        <v>11</v>
      </c>
      <c r="C54" s="3">
        <f>C13*SimParameters!$B$15</f>
        <v>0</v>
      </c>
      <c r="D54" s="14"/>
      <c r="E54" s="14"/>
      <c r="F54" s="14">
        <f t="shared" si="3"/>
        <v>0</v>
      </c>
    </row>
    <row r="55" spans="1:6" x14ac:dyDescent="0.2">
      <c r="A55" s="3">
        <v>1</v>
      </c>
      <c r="B55" s="3">
        <v>12</v>
      </c>
      <c r="C55" s="3">
        <f>C14*SimParameters!$B$15</f>
        <v>0</v>
      </c>
      <c r="D55" s="14"/>
      <c r="E55" s="14"/>
      <c r="F55" s="14">
        <f t="shared" si="3"/>
        <v>0</v>
      </c>
    </row>
    <row r="56" spans="1:6" x14ac:dyDescent="0.2">
      <c r="A56" s="3">
        <v>1</v>
      </c>
      <c r="B56" s="3">
        <v>13</v>
      </c>
      <c r="C56" s="3">
        <f>C15*SimParameters!$B$15</f>
        <v>0</v>
      </c>
      <c r="D56" s="14"/>
      <c r="E56" s="14"/>
      <c r="F56" s="14">
        <f t="shared" si="3"/>
        <v>0</v>
      </c>
    </row>
    <row r="57" spans="1:6" x14ac:dyDescent="0.2">
      <c r="A57" s="3">
        <v>1</v>
      </c>
      <c r="B57" s="3">
        <v>14</v>
      </c>
      <c r="C57" s="3">
        <f>C16*SimParameters!$B$15</f>
        <v>0</v>
      </c>
      <c r="D57" s="14"/>
      <c r="E57" s="14"/>
      <c r="F57" s="14">
        <f t="shared" si="3"/>
        <v>0</v>
      </c>
    </row>
    <row r="58" spans="1:6" x14ac:dyDescent="0.2">
      <c r="A58" s="3">
        <v>1</v>
      </c>
      <c r="B58" s="3">
        <v>15</v>
      </c>
      <c r="C58" s="3">
        <f>C17*SimParameters!$B$15</f>
        <v>0</v>
      </c>
      <c r="D58" s="14"/>
      <c r="E58" s="14"/>
      <c r="F58" s="14">
        <f t="shared" si="3"/>
        <v>0</v>
      </c>
    </row>
    <row r="59" spans="1:6" x14ac:dyDescent="0.2">
      <c r="A59" s="3">
        <v>1</v>
      </c>
      <c r="B59" s="3">
        <v>16</v>
      </c>
      <c r="C59" s="3">
        <f>C18*SimParameters!$B$15</f>
        <v>0</v>
      </c>
      <c r="D59" s="14"/>
      <c r="E59" s="14"/>
      <c r="F59" s="14">
        <f t="shared" si="3"/>
        <v>0</v>
      </c>
    </row>
    <row r="60" spans="1:6" x14ac:dyDescent="0.2">
      <c r="A60" s="3">
        <v>1</v>
      </c>
      <c r="B60" s="3">
        <v>17</v>
      </c>
      <c r="C60" s="3">
        <f>C19*SimParameters!$B$15</f>
        <v>5.5000000000000003E-8</v>
      </c>
      <c r="D60" s="14">
        <f t="shared" si="1"/>
        <v>-7.2596372866195589</v>
      </c>
      <c r="E60" s="14">
        <f>D60+LOG(SimParameters!$B$19)</f>
        <v>-7.9586072909555776</v>
      </c>
      <c r="F60" s="14">
        <f t="shared" si="2"/>
        <v>3.4951751972760653E-4</v>
      </c>
    </row>
    <row r="61" spans="1:6" x14ac:dyDescent="0.2">
      <c r="A61" s="3">
        <v>1</v>
      </c>
      <c r="B61" s="3">
        <v>18</v>
      </c>
      <c r="C61" s="3">
        <f>C20*SimParameters!$B$15</f>
        <v>1.1000000000000001E-7</v>
      </c>
      <c r="D61" s="14">
        <f t="shared" si="1"/>
        <v>-6.9586072670693797</v>
      </c>
      <c r="E61" s="14">
        <f>D61+LOG(SimParameters!$B$19)</f>
        <v>-7.6575772714053985</v>
      </c>
      <c r="F61" s="14">
        <f t="shared" si="2"/>
        <v>4.7222754084442993E-4</v>
      </c>
    </row>
    <row r="62" spans="1:6" x14ac:dyDescent="0.2">
      <c r="A62" s="3">
        <v>1</v>
      </c>
      <c r="B62" s="3">
        <v>19</v>
      </c>
      <c r="C62" s="3">
        <f>C21*SimParameters!$B$15</f>
        <v>1.1000000000000001E-7</v>
      </c>
      <c r="D62" s="14">
        <f t="shared" si="1"/>
        <v>-6.9586072670693797</v>
      </c>
      <c r="E62" s="14">
        <f>D62+LOG(SimParameters!$B$19)</f>
        <v>-7.6575772714053985</v>
      </c>
      <c r="F62" s="14">
        <f t="shared" si="2"/>
        <v>4.7222754084442993E-4</v>
      </c>
    </row>
    <row r="63" spans="1:6" x14ac:dyDescent="0.2">
      <c r="A63" s="3">
        <v>1</v>
      </c>
      <c r="B63" s="3">
        <v>20</v>
      </c>
      <c r="C63" s="3">
        <f>C22*SimParameters!$B$15</f>
        <v>8.8000000000000004E-7</v>
      </c>
      <c r="D63" s="14">
        <f t="shared" si="1"/>
        <v>-6.0555169456705187</v>
      </c>
      <c r="E63" s="14">
        <f>D63+LOG(SimParameters!$B$19)</f>
        <v>-6.7544869500065374</v>
      </c>
      <c r="F63" s="14">
        <f t="shared" si="2"/>
        <v>1.1642805820033031E-3</v>
      </c>
    </row>
    <row r="64" spans="1:6" x14ac:dyDescent="0.2">
      <c r="A64" s="3">
        <v>1</v>
      </c>
      <c r="B64" s="3">
        <v>21</v>
      </c>
      <c r="C64" s="3">
        <f>C23*SimParameters!$B$15</f>
        <v>1.1000000000000001E-6</v>
      </c>
      <c r="D64" s="14">
        <f t="shared" si="1"/>
        <v>-5.958606837117582</v>
      </c>
      <c r="E64" s="14">
        <f>D64+LOG(SimParameters!$B$19)</f>
        <v>-6.6575768414536007</v>
      </c>
      <c r="F64" s="14">
        <f t="shared" si="2"/>
        <v>1.2826073611061849E-3</v>
      </c>
    </row>
    <row r="65" spans="1:6" x14ac:dyDescent="0.2">
      <c r="A65" s="3">
        <v>1</v>
      </c>
      <c r="B65" s="3">
        <v>22</v>
      </c>
      <c r="C65" s="3">
        <f>C24*SimParameters!$B$15</f>
        <v>1.6500000000000001E-6</v>
      </c>
      <c r="D65" s="14">
        <f t="shared" si="1"/>
        <v>-5.7825153391996071</v>
      </c>
      <c r="E65" s="14">
        <f>D65+LOG(SimParameters!$B$19)</f>
        <v>-6.4814853435356259</v>
      </c>
      <c r="F65" s="14">
        <f t="shared" si="2"/>
        <v>1.5291921247534731E-3</v>
      </c>
    </row>
    <row r="66" spans="1:6" x14ac:dyDescent="0.2">
      <c r="A66" s="3">
        <v>1</v>
      </c>
      <c r="B66" s="3">
        <v>23</v>
      </c>
      <c r="C66" s="3">
        <f>C25*SimParameters!$B$15</f>
        <v>1.6500000000000001E-6</v>
      </c>
      <c r="D66" s="14">
        <f t="shared" si="1"/>
        <v>-5.7825153391996071</v>
      </c>
      <c r="E66" s="14">
        <f>D66+LOG(SimParameters!$B$19)</f>
        <v>-6.4814853435356259</v>
      </c>
      <c r="F66" s="14">
        <f t="shared" si="2"/>
        <v>1.5291921247534731E-3</v>
      </c>
    </row>
    <row r="67" spans="1:6" x14ac:dyDescent="0.2">
      <c r="A67" s="3">
        <v>1</v>
      </c>
      <c r="B67" s="3">
        <v>24</v>
      </c>
      <c r="C67" s="3">
        <f>C26*SimParameters!$B$15</f>
        <v>2.2000000000000001E-6</v>
      </c>
      <c r="D67" s="14">
        <f t="shared" si="1"/>
        <v>-5.6575763637288823</v>
      </c>
      <c r="E67" s="14">
        <f>D67+LOG(SimParameters!$B$19)</f>
        <v>-6.356546368064901</v>
      </c>
      <c r="F67" s="14">
        <f t="shared" si="2"/>
        <v>1.7323434119135785E-3</v>
      </c>
    </row>
    <row r="68" spans="1:6" x14ac:dyDescent="0.2">
      <c r="A68" s="3">
        <v>1</v>
      </c>
      <c r="B68" s="3">
        <v>25</v>
      </c>
      <c r="C68" s="3">
        <f>C27*SimParameters!$B$15</f>
        <v>8.8000000000000004E-6</v>
      </c>
      <c r="D68" s="14">
        <f t="shared" si="1"/>
        <v>-5.0555135060415743</v>
      </c>
      <c r="E68" s="14">
        <f>D68+LOG(SimParameters!$B$19)</f>
        <v>-5.7544835103775931</v>
      </c>
      <c r="F68" s="14">
        <f t="shared" si="2"/>
        <v>3.1585347556709947E-3</v>
      </c>
    </row>
    <row r="69" spans="1:6" x14ac:dyDescent="0.2">
      <c r="A69" s="3">
        <v>1</v>
      </c>
      <c r="B69" s="3">
        <v>26</v>
      </c>
      <c r="C69" s="3">
        <f>C28*SimParameters!$B$15</f>
        <v>2.2000000000000003E-5</v>
      </c>
      <c r="D69" s="14">
        <f t="shared" si="1"/>
        <v>-4.6575677645940914</v>
      </c>
      <c r="E69" s="14">
        <f>D69+LOG(SimParameters!$B$19)</f>
        <v>-5.3565377689301101</v>
      </c>
      <c r="F69" s="14">
        <f t="shared" si="2"/>
        <v>4.6950623435460994E-3</v>
      </c>
    </row>
    <row r="70" spans="1:6" x14ac:dyDescent="0.2">
      <c r="A70" s="3">
        <v>1</v>
      </c>
      <c r="B70" s="3">
        <v>27</v>
      </c>
      <c r="C70" s="3">
        <f>C29*SimParameters!$B$15</f>
        <v>1.1000000000000002E-4</v>
      </c>
      <c r="D70" s="14">
        <f t="shared" si="1"/>
        <v>-3.9585595398210911</v>
      </c>
      <c r="E70" s="14">
        <f>D70+LOG(SimParameters!$B$19)</f>
        <v>-4.6575295441571098</v>
      </c>
      <c r="F70" s="14">
        <f t="shared" si="2"/>
        <v>9.4006666131868435E-3</v>
      </c>
    </row>
    <row r="71" spans="1:6" x14ac:dyDescent="0.2">
      <c r="A71" s="3">
        <v>1</v>
      </c>
      <c r="B71" s="3">
        <v>28</v>
      </c>
      <c r="C71" s="3">
        <f>C30*SimParameters!$B$15</f>
        <v>4.4000000000000007E-4</v>
      </c>
      <c r="D71" s="14">
        <f t="shared" si="1"/>
        <v>-3.3563561918897333</v>
      </c>
      <c r="E71" s="14">
        <f>D71+LOG(SimParameters!$B$19)</f>
        <v>-4.0553261962257521</v>
      </c>
      <c r="F71" s="14">
        <f t="shared" si="2"/>
        <v>1.7034619342510351E-2</v>
      </c>
    </row>
    <row r="72" spans="1:6" x14ac:dyDescent="0.2">
      <c r="A72" s="3">
        <v>1</v>
      </c>
      <c r="B72" s="3">
        <v>29</v>
      </c>
      <c r="C72" s="3">
        <f>C31*SimParameters!$B$15</f>
        <v>5.5000000000000003E-4</v>
      </c>
      <c r="D72" s="14">
        <f t="shared" si="1"/>
        <v>-3.2593983828295738</v>
      </c>
      <c r="E72" s="14">
        <f>D72+LOG(SimParameters!$B$19)</f>
        <v>-3.9583683871655926</v>
      </c>
      <c r="F72" s="14">
        <f t="shared" si="2"/>
        <v>1.8736484311822035E-2</v>
      </c>
    </row>
    <row r="73" spans="1:6" x14ac:dyDescent="0.2">
      <c r="A73" s="3">
        <v>1</v>
      </c>
      <c r="B73" s="3">
        <v>30</v>
      </c>
      <c r="C73" s="3">
        <f>C32*SimParameters!$B$15</f>
        <v>8.8000000000000014E-4</v>
      </c>
      <c r="D73" s="14">
        <f t="shared" si="1"/>
        <v>-3.0551349804482149</v>
      </c>
      <c r="E73" s="14">
        <f>D73+LOG(SimParameters!$B$19)</f>
        <v>-3.7541049847842336</v>
      </c>
      <c r="F73" s="14">
        <f t="shared" si="2"/>
        <v>2.2885395652437045E-2</v>
      </c>
    </row>
    <row r="74" spans="1:6" x14ac:dyDescent="0.2">
      <c r="A74" s="3">
        <v>1</v>
      </c>
      <c r="B74" s="3">
        <v>31</v>
      </c>
      <c r="C74" s="3">
        <f>C33*SimParameters!$B$15</f>
        <v>1.32E-3</v>
      </c>
      <c r="D74" s="14">
        <f t="shared" si="1"/>
        <v>-2.8788524213874007</v>
      </c>
      <c r="E74" s="14">
        <f>D74+LOG(SimParameters!$B$19)</f>
        <v>-3.5778224257234195</v>
      </c>
      <c r="F74" s="14">
        <f t="shared" si="2"/>
        <v>2.717723004012558E-2</v>
      </c>
    </row>
    <row r="75" spans="1:6" x14ac:dyDescent="0.2">
      <c r="A75" s="3">
        <v>1</v>
      </c>
      <c r="B75" s="3">
        <v>32</v>
      </c>
      <c r="C75" s="3">
        <f>C34*SimParameters!$B$15</f>
        <v>1.98E-3</v>
      </c>
      <c r="D75" s="14">
        <f t="shared" si="1"/>
        <v>-2.7024740542348642</v>
      </c>
      <c r="E75" s="14">
        <f>D75+LOG(SimParameters!$B$19)</f>
        <v>-3.4014440585708829</v>
      </c>
      <c r="F75" s="14">
        <f t="shared" si="2"/>
        <v>3.2250364772667045E-2</v>
      </c>
    </row>
    <row r="76" spans="1:6" x14ac:dyDescent="0.2">
      <c r="A76" s="3">
        <v>1</v>
      </c>
      <c r="B76" s="3">
        <v>33</v>
      </c>
      <c r="C76" s="3">
        <f>C35*SimParameters!$B$15</f>
        <v>5.5000000000000005E-3</v>
      </c>
      <c r="D76" s="14">
        <f t="shared" si="1"/>
        <v>-2.2572420979662104</v>
      </c>
      <c r="E76" s="14">
        <f>D76+LOG(SimParameters!$B$19)</f>
        <v>-2.9562121023022292</v>
      </c>
      <c r="F76" s="14">
        <f t="shared" si="2"/>
        <v>4.9443730141344254E-2</v>
      </c>
    </row>
    <row r="77" spans="1:6" x14ac:dyDescent="0.2">
      <c r="A77" s="3">
        <v>1</v>
      </c>
      <c r="B77" s="3">
        <v>34</v>
      </c>
      <c r="C77" s="3">
        <f>C36*SimParameters!$B$15</f>
        <v>1.1000000000000001E-2</v>
      </c>
      <c r="D77" s="14">
        <f t="shared" si="1"/>
        <v>-1.9538036064389543</v>
      </c>
      <c r="E77" s="14">
        <f>D77+LOG(SimParameters!$B$19)</f>
        <v>-2.6527736107749731</v>
      </c>
      <c r="F77" s="14">
        <f t="shared" si="2"/>
        <v>6.5818265136210169E-2</v>
      </c>
    </row>
    <row r="78" spans="1:6" x14ac:dyDescent="0.2">
      <c r="A78" s="3">
        <v>1</v>
      </c>
      <c r="B78" s="3">
        <v>35</v>
      </c>
      <c r="C78" s="3">
        <f>C37*SimParameters!$B$15</f>
        <v>2.2000000000000002E-2</v>
      </c>
      <c r="D78" s="14">
        <f t="shared" si="1"/>
        <v>-1.6479161739653951</v>
      </c>
      <c r="E78" s="14">
        <f>D78+LOG(SimParameters!$B$19)</f>
        <v>-2.3468861783014141</v>
      </c>
      <c r="F78" s="14">
        <f t="shared" si="2"/>
        <v>8.7313594015583307E-2</v>
      </c>
    </row>
    <row r="79" spans="1:6" x14ac:dyDescent="0.2">
      <c r="A79" s="3">
        <v>1</v>
      </c>
      <c r="B79" s="3">
        <v>36</v>
      </c>
      <c r="C79" s="3">
        <f>C38*SimParameters!$B$15</f>
        <v>2.2000000000000002E-2</v>
      </c>
      <c r="D79" s="14">
        <f t="shared" si="1"/>
        <v>-1.6479161739653951</v>
      </c>
      <c r="E79" s="14">
        <f>D79+LOG(SimParameters!$B$19)</f>
        <v>-2.3468861783014141</v>
      </c>
      <c r="F79" s="14">
        <f t="shared" si="2"/>
        <v>8.7313594015583307E-2</v>
      </c>
    </row>
    <row r="80" spans="1:6" x14ac:dyDescent="0.2">
      <c r="A80" s="3">
        <v>1</v>
      </c>
      <c r="B80" s="3">
        <v>37</v>
      </c>
      <c r="C80" s="3">
        <f>C39*SimParameters!$B$15</f>
        <v>0.11000000000000001</v>
      </c>
      <c r="D80" s="14">
        <f t="shared" si="1"/>
        <v>-0.90799732148668766</v>
      </c>
      <c r="E80" s="14">
        <f>D80+LOG(SimParameters!$B$19)</f>
        <v>-1.6069673258227064</v>
      </c>
      <c r="F80" s="14">
        <f t="shared" si="2"/>
        <v>0.16701008633736009</v>
      </c>
    </row>
    <row r="81" spans="1:6" x14ac:dyDescent="0.2">
      <c r="A81" s="3">
        <v>1</v>
      </c>
      <c r="B81" s="3">
        <v>38</v>
      </c>
      <c r="C81" s="3">
        <f>C40*SimParameters!$B$15</f>
        <v>0.14300000000000002</v>
      </c>
      <c r="D81" s="14">
        <f t="shared" si="1"/>
        <v>-0.77764478445813634</v>
      </c>
      <c r="E81" s="14">
        <f>D81+LOG(SimParameters!$B$19)</f>
        <v>-1.476614788794155</v>
      </c>
      <c r="F81" s="14">
        <f t="shared" si="2"/>
        <v>0.18593928003293281</v>
      </c>
    </row>
    <row r="82" spans="1:6" x14ac:dyDescent="0.2">
      <c r="A82" s="3">
        <v>1</v>
      </c>
      <c r="B82" s="3">
        <v>39</v>
      </c>
      <c r="C82" s="3">
        <f>C41*SimParameters!$B$15</f>
        <v>0.16500000000000001</v>
      </c>
      <c r="D82" s="14">
        <f t="shared" si="1"/>
        <v>-0.70420253126969579</v>
      </c>
      <c r="E82" s="14">
        <f>D82+LOG(SimParameters!$B$19)</f>
        <v>-1.4031725356057145</v>
      </c>
      <c r="F82" s="14">
        <f t="shared" si="2"/>
        <v>0.1973131605494346</v>
      </c>
    </row>
    <row r="83" spans="1:6" x14ac:dyDescent="0.2">
      <c r="A83" s="3">
        <v>1</v>
      </c>
      <c r="B83" s="3">
        <v>40</v>
      </c>
      <c r="C83" s="3">
        <f>C42*SimParameters!$B$15</f>
        <v>0.22000000000000003</v>
      </c>
      <c r="D83" s="14">
        <f t="shared" si="1"/>
        <v>-0.54967192186827407</v>
      </c>
      <c r="E83" s="14">
        <f>D83+LOG(SimParameters!$B$19)</f>
        <v>-1.2486419262042929</v>
      </c>
      <c r="F83" s="14">
        <f t="shared" si="2"/>
        <v>0.22293531643068742</v>
      </c>
    </row>
    <row r="84" spans="1:6" x14ac:dyDescent="0.2">
      <c r="A84" s="4">
        <v>2</v>
      </c>
      <c r="B84" s="4">
        <v>0</v>
      </c>
      <c r="C84" s="4">
        <f>C2*SimParameters!$B$16</f>
        <v>0</v>
      </c>
      <c r="D84" s="12"/>
      <c r="E84" s="12"/>
      <c r="F84" s="12">
        <f>C84</f>
        <v>0</v>
      </c>
    </row>
    <row r="85" spans="1:6" x14ac:dyDescent="0.2">
      <c r="A85" s="4">
        <v>2</v>
      </c>
      <c r="B85" s="4">
        <v>1</v>
      </c>
      <c r="C85" s="4">
        <f>C3*SimParameters!$B$16</f>
        <v>0</v>
      </c>
      <c r="D85" s="12"/>
      <c r="E85" s="12"/>
      <c r="F85" s="12">
        <f t="shared" ref="F85:F100" si="4">C85</f>
        <v>0</v>
      </c>
    </row>
    <row r="86" spans="1:6" x14ac:dyDescent="0.2">
      <c r="A86" s="4">
        <v>2</v>
      </c>
      <c r="B86" s="4">
        <v>2</v>
      </c>
      <c r="C86" s="4">
        <f>C4*SimParameters!$B$16</f>
        <v>0</v>
      </c>
      <c r="D86" s="12"/>
      <c r="E86" s="12"/>
      <c r="F86" s="12">
        <f t="shared" si="4"/>
        <v>0</v>
      </c>
    </row>
    <row r="87" spans="1:6" x14ac:dyDescent="0.2">
      <c r="A87" s="4">
        <v>2</v>
      </c>
      <c r="B87" s="4">
        <v>3</v>
      </c>
      <c r="C87" s="4">
        <f>C5*SimParameters!$B$16</f>
        <v>0</v>
      </c>
      <c r="D87" s="12"/>
      <c r="E87" s="12"/>
      <c r="F87" s="12">
        <f t="shared" si="4"/>
        <v>0</v>
      </c>
    </row>
    <row r="88" spans="1:6" x14ac:dyDescent="0.2">
      <c r="A88" s="4">
        <v>2</v>
      </c>
      <c r="B88" s="4">
        <v>4</v>
      </c>
      <c r="C88" s="4">
        <f>C6*SimParameters!$B$16</f>
        <v>0</v>
      </c>
      <c r="D88" s="12"/>
      <c r="E88" s="12"/>
      <c r="F88" s="12">
        <f t="shared" si="4"/>
        <v>0</v>
      </c>
    </row>
    <row r="89" spans="1:6" x14ac:dyDescent="0.2">
      <c r="A89" s="4">
        <v>2</v>
      </c>
      <c r="B89" s="4">
        <v>5</v>
      </c>
      <c r="C89" s="4">
        <f>C7*SimParameters!$B$16</f>
        <v>0</v>
      </c>
      <c r="D89" s="12"/>
      <c r="E89" s="12"/>
      <c r="F89" s="12">
        <f t="shared" si="4"/>
        <v>0</v>
      </c>
    </row>
    <row r="90" spans="1:6" x14ac:dyDescent="0.2">
      <c r="A90" s="4">
        <v>2</v>
      </c>
      <c r="B90" s="4">
        <v>6</v>
      </c>
      <c r="C90" s="4">
        <f>C8*SimParameters!$B$16</f>
        <v>0</v>
      </c>
      <c r="D90" s="12"/>
      <c r="E90" s="12"/>
      <c r="F90" s="12">
        <f t="shared" si="4"/>
        <v>0</v>
      </c>
    </row>
    <row r="91" spans="1:6" x14ac:dyDescent="0.2">
      <c r="A91" s="4">
        <v>2</v>
      </c>
      <c r="B91" s="4">
        <v>7</v>
      </c>
      <c r="C91" s="4">
        <f>C9*SimParameters!$B$16</f>
        <v>0</v>
      </c>
      <c r="D91" s="12"/>
      <c r="E91" s="12"/>
      <c r="F91" s="12">
        <f t="shared" si="4"/>
        <v>0</v>
      </c>
    </row>
    <row r="92" spans="1:6" x14ac:dyDescent="0.2">
      <c r="A92" s="4">
        <v>2</v>
      </c>
      <c r="B92" s="4">
        <v>8</v>
      </c>
      <c r="C92" s="4">
        <f>C10*SimParameters!$B$16</f>
        <v>0</v>
      </c>
      <c r="D92" s="12"/>
      <c r="E92" s="12"/>
      <c r="F92" s="12">
        <f t="shared" si="4"/>
        <v>0</v>
      </c>
    </row>
    <row r="93" spans="1:6" x14ac:dyDescent="0.2">
      <c r="A93" s="4">
        <v>2</v>
      </c>
      <c r="B93" s="4">
        <v>9</v>
      </c>
      <c r="C93" s="4">
        <f>C11*SimParameters!$B$16</f>
        <v>0</v>
      </c>
      <c r="D93" s="12"/>
      <c r="E93" s="12"/>
      <c r="F93" s="12">
        <f t="shared" si="4"/>
        <v>0</v>
      </c>
    </row>
    <row r="94" spans="1:6" x14ac:dyDescent="0.2">
      <c r="A94" s="4">
        <v>2</v>
      </c>
      <c r="B94" s="4">
        <v>10</v>
      </c>
      <c r="C94" s="4">
        <f>C12*SimParameters!$B$16</f>
        <v>0</v>
      </c>
      <c r="D94" s="12"/>
      <c r="E94" s="12"/>
      <c r="F94" s="12">
        <f t="shared" si="4"/>
        <v>0</v>
      </c>
    </row>
    <row r="95" spans="1:6" x14ac:dyDescent="0.2">
      <c r="A95" s="4">
        <v>2</v>
      </c>
      <c r="B95" s="4">
        <v>11</v>
      </c>
      <c r="C95" s="4">
        <f>C13*SimParameters!$B$16</f>
        <v>0</v>
      </c>
      <c r="D95" s="12"/>
      <c r="E95" s="12"/>
      <c r="F95" s="12">
        <f t="shared" si="4"/>
        <v>0</v>
      </c>
    </row>
    <row r="96" spans="1:6" x14ac:dyDescent="0.2">
      <c r="A96" s="4">
        <v>2</v>
      </c>
      <c r="B96" s="4">
        <v>12</v>
      </c>
      <c r="C96" s="4">
        <f>C14*SimParameters!$B$16</f>
        <v>0</v>
      </c>
      <c r="D96" s="12"/>
      <c r="E96" s="12"/>
      <c r="F96" s="12">
        <f t="shared" si="4"/>
        <v>0</v>
      </c>
    </row>
    <row r="97" spans="1:6" x14ac:dyDescent="0.2">
      <c r="A97" s="4">
        <v>2</v>
      </c>
      <c r="B97" s="4">
        <v>13</v>
      </c>
      <c r="C97" s="4">
        <f>C15*SimParameters!$B$16</f>
        <v>0</v>
      </c>
      <c r="D97" s="12"/>
      <c r="E97" s="12"/>
      <c r="F97" s="12">
        <f t="shared" si="4"/>
        <v>0</v>
      </c>
    </row>
    <row r="98" spans="1:6" x14ac:dyDescent="0.2">
      <c r="A98" s="4">
        <v>2</v>
      </c>
      <c r="B98" s="4">
        <v>14</v>
      </c>
      <c r="C98" s="4">
        <f>C16*SimParameters!$B$16</f>
        <v>0</v>
      </c>
      <c r="D98" s="12"/>
      <c r="E98" s="12"/>
      <c r="F98" s="12">
        <f t="shared" si="4"/>
        <v>0</v>
      </c>
    </row>
    <row r="99" spans="1:6" x14ac:dyDescent="0.2">
      <c r="A99" s="4">
        <v>2</v>
      </c>
      <c r="B99" s="4">
        <v>15</v>
      </c>
      <c r="C99" s="4">
        <f>C17*SimParameters!$B$16</f>
        <v>0</v>
      </c>
      <c r="D99" s="12"/>
      <c r="E99" s="12"/>
      <c r="F99" s="12">
        <f t="shared" si="4"/>
        <v>0</v>
      </c>
    </row>
    <row r="100" spans="1:6" x14ac:dyDescent="0.2">
      <c r="A100" s="4">
        <v>2</v>
      </c>
      <c r="B100" s="4">
        <v>16</v>
      </c>
      <c r="C100" s="4">
        <f>C18*SimParameters!$B$16</f>
        <v>0</v>
      </c>
      <c r="D100" s="12"/>
      <c r="E100" s="12"/>
      <c r="F100" s="12">
        <f t="shared" si="4"/>
        <v>0</v>
      </c>
    </row>
    <row r="101" spans="1:6" x14ac:dyDescent="0.2">
      <c r="A101" s="4">
        <v>2</v>
      </c>
      <c r="B101" s="4">
        <v>17</v>
      </c>
      <c r="C101" s="4">
        <f>C19*SimParameters!$B$16</f>
        <v>5.9999999999999995E-8</v>
      </c>
      <c r="D101" s="13">
        <f t="shared" ref="D101:D124" si="5">LOG(C101/(1-C101))</f>
        <v>-7.2218487235586863</v>
      </c>
      <c r="E101" s="13">
        <f>D101+LOG(SimParameters!$B$19)</f>
        <v>-7.9208187278947051</v>
      </c>
      <c r="F101" s="13">
        <f t="shared" ref="F101:F124" si="6">EXP(E101)/(1+EXP(E101))</f>
        <v>3.6297312331006154E-4</v>
      </c>
    </row>
    <row r="102" spans="1:6" x14ac:dyDescent="0.2">
      <c r="A102" s="4">
        <v>2</v>
      </c>
      <c r="B102" s="4">
        <v>18</v>
      </c>
      <c r="C102" s="4">
        <f>C20*SimParameters!$B$16</f>
        <v>1.1999999999999999E-7</v>
      </c>
      <c r="D102" s="13">
        <f t="shared" si="5"/>
        <v>-6.9208187018370344</v>
      </c>
      <c r="E102" s="13">
        <f>D102+LOG(SimParameters!$B$19)</f>
        <v>-7.6197887061730531</v>
      </c>
      <c r="F102" s="13">
        <f t="shared" si="6"/>
        <v>4.9040487558389863E-4</v>
      </c>
    </row>
    <row r="103" spans="1:6" x14ac:dyDescent="0.2">
      <c r="A103" s="4">
        <v>2</v>
      </c>
      <c r="B103" s="4">
        <v>19</v>
      </c>
      <c r="C103" s="4">
        <f>C21*SimParameters!$B$16</f>
        <v>1.1999999999999999E-7</v>
      </c>
      <c r="D103" s="13">
        <f t="shared" si="5"/>
        <v>-6.9208187018370344</v>
      </c>
      <c r="E103" s="13">
        <f>D103+LOG(SimParameters!$B$19)</f>
        <v>-7.6197887061730531</v>
      </c>
      <c r="F103" s="13">
        <f t="shared" si="6"/>
        <v>4.9040487558389863E-4</v>
      </c>
    </row>
    <row r="104" spans="1:6" x14ac:dyDescent="0.2">
      <c r="A104" s="4">
        <v>2</v>
      </c>
      <c r="B104" s="4">
        <v>20</v>
      </c>
      <c r="C104" s="4">
        <f>C22*SimParameters!$B$16</f>
        <v>9.5999999999999991E-7</v>
      </c>
      <c r="D104" s="13">
        <f t="shared" si="5"/>
        <v>-6.0177283500375287</v>
      </c>
      <c r="E104" s="13">
        <f>D104+LOG(SimParameters!$B$19)</f>
        <v>-6.7166983543735475</v>
      </c>
      <c r="F104" s="13">
        <f t="shared" si="6"/>
        <v>1.2090647518031609E-3</v>
      </c>
    </row>
    <row r="105" spans="1:6" x14ac:dyDescent="0.2">
      <c r="A105" s="4">
        <v>2</v>
      </c>
      <c r="B105" s="4">
        <v>21</v>
      </c>
      <c r="C105" s="4">
        <f>C23*SimParameters!$B$16</f>
        <v>1.1999999999999999E-6</v>
      </c>
      <c r="D105" s="13">
        <f t="shared" si="5"/>
        <v>-5.920818232798684</v>
      </c>
      <c r="E105" s="13">
        <f>D105+LOG(SimParameters!$B$19)</f>
        <v>-6.6197882371347028</v>
      </c>
      <c r="F105" s="13">
        <f t="shared" si="6"/>
        <v>1.3319369246177649E-3</v>
      </c>
    </row>
    <row r="106" spans="1:6" x14ac:dyDescent="0.2">
      <c r="A106" s="4">
        <v>2</v>
      </c>
      <c r="B106" s="4">
        <v>22</v>
      </c>
      <c r="C106" s="4">
        <f>C24*SimParameters!$B$16</f>
        <v>1.7999999999999999E-6</v>
      </c>
      <c r="D106" s="13">
        <f t="shared" si="5"/>
        <v>-5.7447267131659228</v>
      </c>
      <c r="E106" s="13">
        <f>D106+LOG(SimParameters!$B$19)</f>
        <v>-6.4436967175019415</v>
      </c>
      <c r="F106" s="13">
        <f t="shared" si="6"/>
        <v>1.5879903863973272E-3</v>
      </c>
    </row>
    <row r="107" spans="1:6" x14ac:dyDescent="0.2">
      <c r="A107" s="4">
        <v>2</v>
      </c>
      <c r="B107" s="4">
        <v>23</v>
      </c>
      <c r="C107" s="4">
        <f>C25*SimParameters!$B$16</f>
        <v>1.7999999999999999E-6</v>
      </c>
      <c r="D107" s="13">
        <f t="shared" si="5"/>
        <v>-5.7447267131659228</v>
      </c>
      <c r="E107" s="13">
        <f>D107+LOG(SimParameters!$B$19)</f>
        <v>-6.4436967175019415</v>
      </c>
      <c r="F107" s="13">
        <f t="shared" si="6"/>
        <v>1.5879903863973272E-3</v>
      </c>
    </row>
    <row r="108" spans="1:6" x14ac:dyDescent="0.2">
      <c r="A108" s="4">
        <v>2</v>
      </c>
      <c r="B108" s="4">
        <v>24</v>
      </c>
      <c r="C108" s="4">
        <f>C26*SimParameters!$B$16</f>
        <v>2.3999999999999999E-6</v>
      </c>
      <c r="D108" s="13">
        <f t="shared" si="5"/>
        <v>-5.6197877159803866</v>
      </c>
      <c r="E108" s="13">
        <f>D108+LOG(SimParameters!$B$19)</f>
        <v>-6.3187577203164054</v>
      </c>
      <c r="F108" s="13">
        <f t="shared" si="6"/>
        <v>1.798938915538727E-3</v>
      </c>
    </row>
    <row r="109" spans="1:6" x14ac:dyDescent="0.2">
      <c r="A109" s="4">
        <v>2</v>
      </c>
      <c r="B109" s="4">
        <v>25</v>
      </c>
      <c r="C109" s="4">
        <f>C27*SimParameters!$B$16</f>
        <v>9.5999999999999996E-6</v>
      </c>
      <c r="D109" s="13">
        <f t="shared" si="5"/>
        <v>-5.0177245977133929</v>
      </c>
      <c r="E109" s="13">
        <f>D109+LOG(SimParameters!$B$19)</f>
        <v>-5.7166946020494116</v>
      </c>
      <c r="F109" s="13">
        <f t="shared" si="6"/>
        <v>3.2797772530062082E-3</v>
      </c>
    </row>
    <row r="110" spans="1:6" x14ac:dyDescent="0.2">
      <c r="A110" s="4">
        <v>2</v>
      </c>
      <c r="B110" s="4">
        <v>26</v>
      </c>
      <c r="C110" s="4">
        <f>C28*SimParameters!$B$16</f>
        <v>2.4000000000000001E-5</v>
      </c>
      <c r="D110" s="13">
        <f t="shared" si="5"/>
        <v>-4.6197783350957495</v>
      </c>
      <c r="E110" s="13">
        <f>D110+LOG(SimParameters!$B$19)</f>
        <v>-5.3187483394317683</v>
      </c>
      <c r="F110" s="13">
        <f t="shared" si="6"/>
        <v>4.874999580500021E-3</v>
      </c>
    </row>
    <row r="111" spans="1:6" x14ac:dyDescent="0.2">
      <c r="A111" s="4">
        <v>2</v>
      </c>
      <c r="B111" s="4">
        <v>27</v>
      </c>
      <c r="C111" s="4">
        <f>C29*SimParameters!$B$16</f>
        <v>1.2E-4</v>
      </c>
      <c r="D111" s="13">
        <f t="shared" si="5"/>
        <v>-3.9207666354873765</v>
      </c>
      <c r="E111" s="13">
        <f>D111+LOG(SimParameters!$B$19)</f>
        <v>-4.6197366398233957</v>
      </c>
      <c r="F111" s="13">
        <f t="shared" si="6"/>
        <v>9.7592104003560946E-3</v>
      </c>
    </row>
    <row r="112" spans="1:6" x14ac:dyDescent="0.2">
      <c r="A112" s="4">
        <v>2</v>
      </c>
      <c r="B112" s="4">
        <v>28</v>
      </c>
      <c r="C112" s="4">
        <f>C30*SimParameters!$B$16</f>
        <v>4.8000000000000001E-4</v>
      </c>
      <c r="D112" s="13">
        <f t="shared" si="5"/>
        <v>-3.3185502512263594</v>
      </c>
      <c r="E112" s="13">
        <f>D112+LOG(SimParameters!$B$19)</f>
        <v>-4.0175202555623777</v>
      </c>
      <c r="F112" s="13">
        <f t="shared" si="6"/>
        <v>1.7679354083987433E-2</v>
      </c>
    </row>
    <row r="113" spans="1:6" x14ac:dyDescent="0.2">
      <c r="A113" s="4">
        <v>2</v>
      </c>
      <c r="B113" s="4">
        <v>29</v>
      </c>
      <c r="C113" s="4">
        <f>C31*SimParameters!$B$16</f>
        <v>5.9999999999999995E-4</v>
      </c>
      <c r="D113" s="13">
        <f t="shared" si="5"/>
        <v>-3.2215880947229243</v>
      </c>
      <c r="E113" s="13">
        <f>D113+LOG(SimParameters!$B$19)</f>
        <v>-3.920558099058943</v>
      </c>
      <c r="F113" s="13">
        <f t="shared" si="6"/>
        <v>1.9444440799320156E-2</v>
      </c>
    </row>
    <row r="114" spans="1:6" x14ac:dyDescent="0.2">
      <c r="A114" s="4">
        <v>2</v>
      </c>
      <c r="B114" s="4">
        <v>30</v>
      </c>
      <c r="C114" s="4">
        <f>C32*SimParameters!$B$16</f>
        <v>9.6000000000000002E-4</v>
      </c>
      <c r="D114" s="13">
        <f t="shared" si="5"/>
        <v>-3.0173116440067362</v>
      </c>
      <c r="E114" s="13">
        <f>D114+LOG(SimParameters!$B$19)</f>
        <v>-3.716281648342755</v>
      </c>
      <c r="F114" s="13">
        <f t="shared" si="6"/>
        <v>2.3746627197533426E-2</v>
      </c>
    </row>
    <row r="115" spans="1:6" x14ac:dyDescent="0.2">
      <c r="A115" s="4">
        <v>2</v>
      </c>
      <c r="B115" s="4">
        <v>31</v>
      </c>
      <c r="C115" s="4">
        <f>C33*SimParameters!$B$16</f>
        <v>1.4399999999999999E-3</v>
      </c>
      <c r="D115" s="13">
        <f t="shared" si="5"/>
        <v>-2.841011673141558</v>
      </c>
      <c r="E115" s="13">
        <f>D115+LOG(SimParameters!$B$19)</f>
        <v>-3.5399816774775767</v>
      </c>
      <c r="F115" s="13">
        <f t="shared" si="6"/>
        <v>2.8195790017344867E-2</v>
      </c>
    </row>
    <row r="116" spans="1:6" x14ac:dyDescent="0.2">
      <c r="A116" s="4">
        <v>2</v>
      </c>
      <c r="B116" s="4">
        <v>32</v>
      </c>
      <c r="C116" s="4">
        <f>C34*SimParameters!$B$16</f>
        <v>2.16E-3</v>
      </c>
      <c r="D116" s="13">
        <f t="shared" si="5"/>
        <v>-2.6646071581847273</v>
      </c>
      <c r="E116" s="13">
        <f>D116+LOG(SimParameters!$B$19)</f>
        <v>-3.363577162520746</v>
      </c>
      <c r="F116" s="13">
        <f t="shared" si="6"/>
        <v>3.3453365225185473E-2</v>
      </c>
    </row>
    <row r="117" spans="1:6" x14ac:dyDescent="0.2">
      <c r="A117" s="4">
        <v>2</v>
      </c>
      <c r="B117" s="4">
        <v>33</v>
      </c>
      <c r="C117" s="4">
        <f>C35*SimParameters!$B$16</f>
        <v>6.0000000000000001E-3</v>
      </c>
      <c r="D117" s="13">
        <f t="shared" si="5"/>
        <v>-2.2192351340136698</v>
      </c>
      <c r="E117" s="13">
        <f>D117+LOG(SimParameters!$B$19)</f>
        <v>-2.9182051383496885</v>
      </c>
      <c r="F117" s="13">
        <f t="shared" si="6"/>
        <v>5.1260920579713251E-2</v>
      </c>
    </row>
    <row r="118" spans="1:6" x14ac:dyDescent="0.2">
      <c r="A118" s="4">
        <v>2</v>
      </c>
      <c r="B118" s="4">
        <v>34</v>
      </c>
      <c r="C118" s="4">
        <f>C36*SimParameters!$B$16</f>
        <v>1.2E-2</v>
      </c>
      <c r="D118" s="13">
        <f t="shared" si="5"/>
        <v>-1.9155756985400032</v>
      </c>
      <c r="E118" s="13">
        <f>D118+LOG(SimParameters!$B$19)</f>
        <v>-2.6145457028760219</v>
      </c>
      <c r="F118" s="13">
        <f t="shared" si="6"/>
        <v>6.8208130347300028E-2</v>
      </c>
    </row>
    <row r="119" spans="1:6" x14ac:dyDescent="0.2">
      <c r="A119" s="4">
        <v>2</v>
      </c>
      <c r="B119" s="4">
        <v>35</v>
      </c>
      <c r="C119" s="4">
        <f>C37*SimParameters!$B$16</f>
        <v>2.4E-2</v>
      </c>
      <c r="D119" s="13">
        <f t="shared" si="5"/>
        <v>-1.6092385759550858</v>
      </c>
      <c r="E119" s="13">
        <f>D119+LOG(SimParameters!$B$19)</f>
        <v>-2.3082085802911045</v>
      </c>
      <c r="F119" s="13">
        <f t="shared" si="6"/>
        <v>9.044540782581055E-2</v>
      </c>
    </row>
    <row r="120" spans="1:6" x14ac:dyDescent="0.2">
      <c r="A120" s="4">
        <v>2</v>
      </c>
      <c r="B120" s="4">
        <v>36</v>
      </c>
      <c r="C120" s="4">
        <f>C38*SimParameters!$B$16</f>
        <v>2.4E-2</v>
      </c>
      <c r="D120" s="13">
        <f t="shared" si="5"/>
        <v>-1.6092385759550858</v>
      </c>
      <c r="E120" s="13">
        <f>D120+LOG(SimParameters!$B$19)</f>
        <v>-2.3082085802911045</v>
      </c>
      <c r="F120" s="13">
        <f t="shared" si="6"/>
        <v>9.044540782581055E-2</v>
      </c>
    </row>
    <row r="121" spans="1:6" x14ac:dyDescent="0.2">
      <c r="A121" s="4">
        <v>2</v>
      </c>
      <c r="B121" s="4">
        <v>37</v>
      </c>
      <c r="C121" s="4">
        <f>C39*SimParameters!$B$16</f>
        <v>0.12</v>
      </c>
      <c r="D121" s="13">
        <f t="shared" si="5"/>
        <v>-0.86530142610254379</v>
      </c>
      <c r="E121" s="13">
        <f>D121+LOG(SimParameters!$B$19)</f>
        <v>-1.5642714304385625</v>
      </c>
      <c r="F121" s="13">
        <f t="shared" si="6"/>
        <v>0.17303457871352046</v>
      </c>
    </row>
    <row r="122" spans="1:6" x14ac:dyDescent="0.2">
      <c r="A122" s="4">
        <v>2</v>
      </c>
      <c r="B122" s="4">
        <v>38</v>
      </c>
      <c r="C122" s="4">
        <f>C40*SimParameters!$B$16</f>
        <v>0.156</v>
      </c>
      <c r="D122" s="13">
        <f t="shared" si="5"/>
        <v>-0.73321784827119352</v>
      </c>
      <c r="E122" s="13">
        <f>D122+LOG(SimParameters!$B$19)</f>
        <v>-1.4321878526072123</v>
      </c>
      <c r="F122" s="13">
        <f t="shared" si="6"/>
        <v>0.19275802033278516</v>
      </c>
    </row>
    <row r="123" spans="1:6" x14ac:dyDescent="0.2">
      <c r="A123" s="4">
        <v>2</v>
      </c>
      <c r="B123" s="4">
        <v>39</v>
      </c>
      <c r="C123" s="4">
        <f>C41*SimParameters!$B$16</f>
        <v>0.18</v>
      </c>
      <c r="D123" s="13">
        <f t="shared" si="5"/>
        <v>-0.65854134728041069</v>
      </c>
      <c r="E123" s="13">
        <f>D123+LOG(SimParameters!$B$19)</f>
        <v>-1.3575113516164294</v>
      </c>
      <c r="F123" s="13">
        <f t="shared" si="6"/>
        <v>0.20464507056952205</v>
      </c>
    </row>
    <row r="124" spans="1:6" x14ac:dyDescent="0.2">
      <c r="A124" s="4">
        <v>2</v>
      </c>
      <c r="B124" s="4">
        <v>40</v>
      </c>
      <c r="C124" s="4">
        <f>C42*SimParameters!$B$16</f>
        <v>0.24</v>
      </c>
      <c r="D124" s="13">
        <f t="shared" si="5"/>
        <v>-0.50060235056918534</v>
      </c>
      <c r="E124" s="13">
        <f>D124+LOG(SimParameters!$B$19)</f>
        <v>-1.1995723549052042</v>
      </c>
      <c r="F124" s="13">
        <f t="shared" si="6"/>
        <v>0.23155130092178247</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topLeftCell="A99" workbookViewId="0">
      <selection activeCell="G8" sqref="G1:G1048576"/>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49</v>
      </c>
      <c r="E1" s="1" t="s">
        <v>47</v>
      </c>
      <c r="F1" s="1" t="s">
        <v>1</v>
      </c>
    </row>
    <row r="2" spans="1:6" x14ac:dyDescent="0.2">
      <c r="A2" s="2">
        <v>0</v>
      </c>
      <c r="B2" s="2">
        <v>0</v>
      </c>
      <c r="C2" s="2">
        <f>potential_preec_untrt!C2*SimParameters!$B$4</f>
        <v>0</v>
      </c>
      <c r="D2" s="11"/>
      <c r="E2" s="11"/>
      <c r="F2" s="15">
        <f>C2</f>
        <v>0</v>
      </c>
    </row>
    <row r="3" spans="1:6" x14ac:dyDescent="0.2">
      <c r="A3" s="2">
        <v>0</v>
      </c>
      <c r="B3" s="2">
        <v>1</v>
      </c>
      <c r="C3" s="2">
        <f>potential_preec_untrt!C3*SimParameters!$B$4</f>
        <v>0</v>
      </c>
      <c r="D3" s="11"/>
      <c r="E3" s="11"/>
      <c r="F3" s="15">
        <f t="shared" ref="F3:F18" si="0">C3</f>
        <v>0</v>
      </c>
    </row>
    <row r="4" spans="1:6" x14ac:dyDescent="0.2">
      <c r="A4" s="2">
        <v>0</v>
      </c>
      <c r="B4" s="2">
        <v>2</v>
      </c>
      <c r="C4" s="2">
        <f>potential_preec_untrt!C4*SimParameters!$B$4</f>
        <v>0</v>
      </c>
      <c r="D4" s="11"/>
      <c r="E4" s="11"/>
      <c r="F4" s="15">
        <f t="shared" si="0"/>
        <v>0</v>
      </c>
    </row>
    <row r="5" spans="1:6" x14ac:dyDescent="0.2">
      <c r="A5" s="2">
        <v>0</v>
      </c>
      <c r="B5" s="2">
        <v>3</v>
      </c>
      <c r="C5" s="2">
        <f>potential_preec_untrt!C5*SimParameters!$B$4</f>
        <v>0</v>
      </c>
      <c r="D5" s="11"/>
      <c r="E5" s="11"/>
      <c r="F5" s="15">
        <f t="shared" si="0"/>
        <v>0</v>
      </c>
    </row>
    <row r="6" spans="1:6" x14ac:dyDescent="0.2">
      <c r="A6" s="2">
        <v>0</v>
      </c>
      <c r="B6" s="2">
        <v>4</v>
      </c>
      <c r="C6" s="2">
        <f>potential_preec_untrt!C6*SimParameters!$B$4</f>
        <v>0</v>
      </c>
      <c r="D6" s="11"/>
      <c r="E6" s="11"/>
      <c r="F6" s="15">
        <f t="shared" si="0"/>
        <v>0</v>
      </c>
    </row>
    <row r="7" spans="1:6" x14ac:dyDescent="0.2">
      <c r="A7" s="2">
        <v>0</v>
      </c>
      <c r="B7" s="2">
        <v>5</v>
      </c>
      <c r="C7" s="2">
        <f>potential_preec_untrt!C7*SimParameters!$B$4</f>
        <v>0</v>
      </c>
      <c r="D7" s="11"/>
      <c r="E7" s="11"/>
      <c r="F7" s="15">
        <f t="shared" si="0"/>
        <v>0</v>
      </c>
    </row>
    <row r="8" spans="1:6" x14ac:dyDescent="0.2">
      <c r="A8" s="2">
        <v>0</v>
      </c>
      <c r="B8" s="2">
        <v>6</v>
      </c>
      <c r="C8" s="2">
        <f>potential_preec_untrt!C8*SimParameters!$B$4</f>
        <v>0</v>
      </c>
      <c r="D8" s="11"/>
      <c r="E8" s="11"/>
      <c r="F8" s="15">
        <f t="shared" si="0"/>
        <v>0</v>
      </c>
    </row>
    <row r="9" spans="1:6" x14ac:dyDescent="0.2">
      <c r="A9" s="2">
        <v>0</v>
      </c>
      <c r="B9" s="2">
        <v>7</v>
      </c>
      <c r="C9" s="2">
        <f>potential_preec_untrt!C9*SimParameters!$B$4</f>
        <v>0</v>
      </c>
      <c r="D9" s="11"/>
      <c r="E9" s="11"/>
      <c r="F9" s="15">
        <f t="shared" si="0"/>
        <v>0</v>
      </c>
    </row>
    <row r="10" spans="1:6" x14ac:dyDescent="0.2">
      <c r="A10" s="2">
        <v>0</v>
      </c>
      <c r="B10" s="2">
        <v>8</v>
      </c>
      <c r="C10" s="2">
        <f>potential_preec_untrt!C10*SimParameters!$B$4</f>
        <v>0</v>
      </c>
      <c r="D10" s="11"/>
      <c r="E10" s="11"/>
      <c r="F10" s="15">
        <f t="shared" si="0"/>
        <v>0</v>
      </c>
    </row>
    <row r="11" spans="1:6" x14ac:dyDescent="0.2">
      <c r="A11" s="2">
        <v>0</v>
      </c>
      <c r="B11" s="2">
        <v>9</v>
      </c>
      <c r="C11" s="2">
        <f>potential_preec_untrt!C11*SimParameters!$B$4</f>
        <v>0</v>
      </c>
      <c r="D11" s="11"/>
      <c r="E11" s="11"/>
      <c r="F11" s="15">
        <f t="shared" si="0"/>
        <v>0</v>
      </c>
    </row>
    <row r="12" spans="1:6" x14ac:dyDescent="0.2">
      <c r="A12" s="2">
        <v>0</v>
      </c>
      <c r="B12" s="2">
        <v>10</v>
      </c>
      <c r="C12" s="2">
        <f>potential_preec_untrt!C12*SimParameters!$B$4</f>
        <v>0</v>
      </c>
      <c r="D12" s="11"/>
      <c r="E12" s="11"/>
      <c r="F12" s="15">
        <f t="shared" si="0"/>
        <v>0</v>
      </c>
    </row>
    <row r="13" spans="1:6" x14ac:dyDescent="0.2">
      <c r="A13" s="2">
        <v>0</v>
      </c>
      <c r="B13" s="2">
        <v>11</v>
      </c>
      <c r="C13" s="2">
        <f>potential_preec_untrt!C13*SimParameters!$B$4</f>
        <v>0</v>
      </c>
      <c r="D13" s="11"/>
      <c r="E13" s="11"/>
      <c r="F13" s="15">
        <f t="shared" si="0"/>
        <v>0</v>
      </c>
    </row>
    <row r="14" spans="1:6" x14ac:dyDescent="0.2">
      <c r="A14" s="2">
        <v>0</v>
      </c>
      <c r="B14" s="2">
        <v>12</v>
      </c>
      <c r="C14" s="2">
        <f>potential_preec_untrt!C14*SimParameters!$B$4</f>
        <v>0</v>
      </c>
      <c r="D14" s="11"/>
      <c r="E14" s="11"/>
      <c r="F14" s="15">
        <f t="shared" si="0"/>
        <v>0</v>
      </c>
    </row>
    <row r="15" spans="1:6" x14ac:dyDescent="0.2">
      <c r="A15" s="2">
        <v>0</v>
      </c>
      <c r="B15" s="2">
        <v>13</v>
      </c>
      <c r="C15" s="2">
        <f>potential_preec_untrt!C15*SimParameters!$B$4</f>
        <v>0</v>
      </c>
      <c r="D15" s="11"/>
      <c r="E15" s="11"/>
      <c r="F15" s="15">
        <f t="shared" si="0"/>
        <v>0</v>
      </c>
    </row>
    <row r="16" spans="1:6" x14ac:dyDescent="0.2">
      <c r="A16" s="2">
        <v>0</v>
      </c>
      <c r="B16" s="2">
        <v>14</v>
      </c>
      <c r="C16" s="2">
        <f>potential_preec_untrt!C16*SimParameters!$B$4</f>
        <v>0</v>
      </c>
      <c r="D16" s="11"/>
      <c r="E16" s="11"/>
      <c r="F16" s="15">
        <f t="shared" si="0"/>
        <v>0</v>
      </c>
    </row>
    <row r="17" spans="1:6" x14ac:dyDescent="0.2">
      <c r="A17" s="2">
        <v>0</v>
      </c>
      <c r="B17" s="2">
        <v>15</v>
      </c>
      <c r="C17" s="2">
        <f>potential_preec_untrt!C17*SimParameters!$B$4</f>
        <v>0</v>
      </c>
      <c r="D17" s="11"/>
      <c r="E17" s="11"/>
      <c r="F17" s="15">
        <f t="shared" si="0"/>
        <v>0</v>
      </c>
    </row>
    <row r="18" spans="1:6" x14ac:dyDescent="0.2">
      <c r="A18" s="2">
        <v>0</v>
      </c>
      <c r="B18" s="2">
        <v>16</v>
      </c>
      <c r="C18" s="2">
        <f>potential_preec_untrt!C18*SimParameters!$B$4</f>
        <v>0</v>
      </c>
      <c r="D18" s="11"/>
      <c r="E18" s="11"/>
      <c r="F18" s="15">
        <f t="shared" si="0"/>
        <v>0</v>
      </c>
    </row>
    <row r="19" spans="1:6" x14ac:dyDescent="0.2">
      <c r="A19" s="2">
        <v>0</v>
      </c>
      <c r="B19" s="2">
        <v>17</v>
      </c>
      <c r="C19" s="2">
        <f>potential_preec_untrt!C19*SimParameters!$B$4</f>
        <v>4.0000000000000001E-8</v>
      </c>
      <c r="D19" s="15">
        <f>LOG(C19/(1-C19))</f>
        <v>-7.3979399913002579</v>
      </c>
      <c r="E19" s="15">
        <f>D19+LOG(SimParameters!$B$19)</f>
        <v>-8.0969099956362776</v>
      </c>
      <c r="F19" s="15">
        <f>EXP(E19)/(1+EXP(E19))</f>
        <v>3.0438584699493763E-4</v>
      </c>
    </row>
    <row r="20" spans="1:6" x14ac:dyDescent="0.2">
      <c r="A20" s="2">
        <v>0</v>
      </c>
      <c r="B20" s="2">
        <v>18</v>
      </c>
      <c r="C20" s="2">
        <f>potential_preec_untrt!C20*SimParameters!$B$4</f>
        <v>8.0000000000000002E-8</v>
      </c>
      <c r="D20" s="15">
        <f t="shared" ref="D20:D83" si="1">LOG(C20/(1-C20))</f>
        <v>-7.0969099782644962</v>
      </c>
      <c r="E20" s="15">
        <f>D20+LOG(SimParameters!$B$19)</f>
        <v>-7.795879982600515</v>
      </c>
      <c r="F20" s="15">
        <f t="shared" ref="F20:F83" si="2">EXP(E20)/(1+EXP(E20))</f>
        <v>4.1125737432160908E-4</v>
      </c>
    </row>
    <row r="21" spans="1:6" x14ac:dyDescent="0.2">
      <c r="A21" s="2">
        <v>0</v>
      </c>
      <c r="B21" s="2">
        <v>19</v>
      </c>
      <c r="C21" s="2">
        <f>potential_preec_untrt!C21*SimParameters!$B$4</f>
        <v>8.0000000000000002E-8</v>
      </c>
      <c r="D21" s="15">
        <f t="shared" si="1"/>
        <v>-7.0969099782644962</v>
      </c>
      <c r="E21" s="15">
        <f>D21+LOG(SimParameters!$B$19)</f>
        <v>-7.795879982600515</v>
      </c>
      <c r="F21" s="15">
        <f t="shared" si="2"/>
        <v>4.1125737432160908E-4</v>
      </c>
    </row>
    <row r="22" spans="1:6" x14ac:dyDescent="0.2">
      <c r="A22" s="2">
        <v>0</v>
      </c>
      <c r="B22" s="2">
        <v>20</v>
      </c>
      <c r="C22" s="2">
        <f>potential_preec_untrt!C22*SimParameters!$B$4</f>
        <v>6.4000000000000001E-7</v>
      </c>
      <c r="D22" s="15">
        <f t="shared" si="1"/>
        <v>-6.1938197480675559</v>
      </c>
      <c r="E22" s="15">
        <f>D22+LOG(SimParameters!$B$19)</f>
        <v>-6.8927897524035746</v>
      </c>
      <c r="F22" s="15">
        <f t="shared" si="2"/>
        <v>1.0140487321676731E-3</v>
      </c>
    </row>
    <row r="23" spans="1:6" x14ac:dyDescent="0.2">
      <c r="A23" s="2">
        <v>0</v>
      </c>
      <c r="B23" s="2">
        <v>21</v>
      </c>
      <c r="C23" s="2">
        <f>potential_preec_untrt!C23*SimParameters!$B$4</f>
        <v>7.9999999999999996E-7</v>
      </c>
      <c r="D23" s="15">
        <f t="shared" si="1"/>
        <v>-6.0969096655723316</v>
      </c>
      <c r="E23" s="15">
        <f>D23+LOG(SimParameters!$B$19)</f>
        <v>-6.7958796699083504</v>
      </c>
      <c r="F23" s="15">
        <f t="shared" si="2"/>
        <v>1.1171243738873006E-3</v>
      </c>
    </row>
    <row r="24" spans="1:6" x14ac:dyDescent="0.2">
      <c r="A24" s="2">
        <v>0</v>
      </c>
      <c r="B24" s="2">
        <v>22</v>
      </c>
      <c r="C24" s="2">
        <f>potential_preec_untrt!C24*SimParameters!$B$4</f>
        <v>1.2000000000000002E-6</v>
      </c>
      <c r="D24" s="15">
        <f t="shared" si="1"/>
        <v>-5.920818232798684</v>
      </c>
      <c r="E24" s="15">
        <f>D24+LOG(SimParameters!$B$19)</f>
        <v>-6.6197882371347028</v>
      </c>
      <c r="F24" s="15">
        <f t="shared" si="2"/>
        <v>1.3319369246177649E-3</v>
      </c>
    </row>
    <row r="25" spans="1:6" x14ac:dyDescent="0.2">
      <c r="A25" s="2">
        <v>0</v>
      </c>
      <c r="B25" s="2">
        <v>23</v>
      </c>
      <c r="C25" s="2">
        <f>potential_preec_untrt!C25*SimParameters!$B$4</f>
        <v>1.2000000000000002E-6</v>
      </c>
      <c r="D25" s="15">
        <f t="shared" si="1"/>
        <v>-5.920818232798684</v>
      </c>
      <c r="E25" s="15">
        <f>D25+LOG(SimParameters!$B$19)</f>
        <v>-6.6197882371347028</v>
      </c>
      <c r="F25" s="15">
        <f t="shared" si="2"/>
        <v>1.3319369246177649E-3</v>
      </c>
    </row>
    <row r="26" spans="1:6" x14ac:dyDescent="0.2">
      <c r="A26" s="2">
        <v>0</v>
      </c>
      <c r="B26" s="2">
        <v>24</v>
      </c>
      <c r="C26" s="2">
        <f>potential_preec_untrt!C26*SimParameters!$B$4</f>
        <v>1.5999999999999999E-6</v>
      </c>
      <c r="D26" s="15">
        <f t="shared" si="1"/>
        <v>-5.7958793224723486</v>
      </c>
      <c r="E26" s="15">
        <f>D26+LOG(SimParameters!$B$19)</f>
        <v>-6.4948493268083674</v>
      </c>
      <c r="F26" s="15">
        <f t="shared" si="2"/>
        <v>1.5089226056949276E-3</v>
      </c>
    </row>
    <row r="27" spans="1:6" x14ac:dyDescent="0.2">
      <c r="A27" s="2">
        <v>0</v>
      </c>
      <c r="B27" s="2">
        <v>25</v>
      </c>
      <c r="C27" s="2">
        <f>potential_preec_untrt!C27*SimParameters!$B$4</f>
        <v>6.3999999999999997E-6</v>
      </c>
      <c r="D27" s="15">
        <f t="shared" si="1"/>
        <v>-5.1938172465225341</v>
      </c>
      <c r="E27" s="15">
        <f>D27+LOG(SimParameters!$B$19)</f>
        <v>-5.8927872508585528</v>
      </c>
      <c r="F27" s="15">
        <f t="shared" si="2"/>
        <v>2.7516825274686799E-3</v>
      </c>
    </row>
    <row r="28" spans="1:6" x14ac:dyDescent="0.2">
      <c r="A28" s="2">
        <v>0</v>
      </c>
      <c r="B28" s="2">
        <v>26</v>
      </c>
      <c r="C28" s="2">
        <f>potential_preec_untrt!C28*SimParameters!$B$4</f>
        <v>1.6000000000000003E-5</v>
      </c>
      <c r="D28" s="15">
        <f t="shared" si="1"/>
        <v>-4.7958730685767748</v>
      </c>
      <c r="E28" s="15">
        <f>D28+LOG(SimParameters!$B$19)</f>
        <v>-5.4948430729127935</v>
      </c>
      <c r="F28" s="15">
        <f t="shared" si="2"/>
        <v>4.0910952414538217E-3</v>
      </c>
    </row>
    <row r="29" spans="1:6" x14ac:dyDescent="0.2">
      <c r="A29" s="2">
        <v>0</v>
      </c>
      <c r="B29" s="2">
        <v>27</v>
      </c>
      <c r="C29" s="2">
        <f>potential_preec_untrt!C29*SimParameters!$B$4</f>
        <v>8.0000000000000007E-5</v>
      </c>
      <c r="D29" s="15">
        <f t="shared" si="1"/>
        <v>-4.096875268059688</v>
      </c>
      <c r="E29" s="15">
        <f>D29+LOG(SimParameters!$B$19)</f>
        <v>-4.7958452723957068</v>
      </c>
      <c r="F29" s="15">
        <f t="shared" si="2"/>
        <v>8.1962764200181667E-3</v>
      </c>
    </row>
    <row r="30" spans="1:6" x14ac:dyDescent="0.2">
      <c r="A30" s="2">
        <v>0</v>
      </c>
      <c r="B30" s="2">
        <v>28</v>
      </c>
      <c r="C30" s="2">
        <f>potential_preec_untrt!C30*SimParameters!$B$4</f>
        <v>3.2000000000000003E-4</v>
      </c>
      <c r="D30" s="15">
        <f t="shared" si="1"/>
        <v>-3.4947110252052624</v>
      </c>
      <c r="E30" s="15">
        <f>D30+LOG(SimParameters!$B$19)</f>
        <v>-4.1936810295412812</v>
      </c>
      <c r="F30" s="15">
        <f t="shared" si="2"/>
        <v>1.4866291682698516E-2</v>
      </c>
    </row>
    <row r="31" spans="1:6" x14ac:dyDescent="0.2">
      <c r="A31" s="2">
        <v>0</v>
      </c>
      <c r="B31" s="2">
        <v>29</v>
      </c>
      <c r="C31" s="2">
        <f>potential_preec_untrt!C31*SimParameters!$B$4</f>
        <v>4.0000000000000002E-4</v>
      </c>
      <c r="D31" s="15">
        <f t="shared" si="1"/>
        <v>-3.3977662561264501</v>
      </c>
      <c r="E31" s="15">
        <f>D31+LOG(SimParameters!$B$19)</f>
        <v>-4.0967362604624693</v>
      </c>
      <c r="F31" s="15">
        <f t="shared" si="2"/>
        <v>1.6354921785067249E-2</v>
      </c>
    </row>
    <row r="32" spans="1:6" x14ac:dyDescent="0.2">
      <c r="A32" s="2">
        <v>0</v>
      </c>
      <c r="B32" s="2">
        <v>30</v>
      </c>
      <c r="C32" s="2">
        <f>potential_preec_untrt!C32*SimParameters!$B$4</f>
        <v>6.4000000000000005E-4</v>
      </c>
      <c r="D32" s="15">
        <f t="shared" si="1"/>
        <v>-3.1935419885662175</v>
      </c>
      <c r="E32" s="15">
        <f>D32+LOG(SimParameters!$B$19)</f>
        <v>-3.8925119929022363</v>
      </c>
      <c r="F32" s="15">
        <f t="shared" si="2"/>
        <v>1.9986447282310034E-2</v>
      </c>
    </row>
    <row r="33" spans="1:6" x14ac:dyDescent="0.2">
      <c r="A33" s="2">
        <v>0</v>
      </c>
      <c r="B33" s="2">
        <v>31</v>
      </c>
      <c r="C33" s="2">
        <f>potential_preec_untrt!C33*SimParameters!$B$4</f>
        <v>9.5999999999999992E-4</v>
      </c>
      <c r="D33" s="15">
        <f t="shared" si="1"/>
        <v>-3.0173116440067362</v>
      </c>
      <c r="E33" s="15">
        <f>D33+LOG(SimParameters!$B$19)</f>
        <v>-3.716281648342755</v>
      </c>
      <c r="F33" s="15">
        <f t="shared" si="2"/>
        <v>2.3746627197533426E-2</v>
      </c>
    </row>
    <row r="34" spans="1:6" x14ac:dyDescent="0.2">
      <c r="A34" s="2">
        <v>0</v>
      </c>
      <c r="B34" s="2">
        <v>32</v>
      </c>
      <c r="C34" s="2">
        <f>potential_preec_untrt!C34*SimParameters!$B$4</f>
        <v>1.4400000000000001E-3</v>
      </c>
      <c r="D34" s="15">
        <f t="shared" si="1"/>
        <v>-2.841011673141558</v>
      </c>
      <c r="E34" s="15">
        <f>D34+LOG(SimParameters!$B$19)</f>
        <v>-3.5399816774775767</v>
      </c>
      <c r="F34" s="15">
        <f t="shared" si="2"/>
        <v>2.8195790017344867E-2</v>
      </c>
    </row>
    <row r="35" spans="1:6" x14ac:dyDescent="0.2">
      <c r="A35" s="2">
        <v>0</v>
      </c>
      <c r="B35" s="2">
        <v>33</v>
      </c>
      <c r="C35" s="2">
        <f>potential_preec_untrt!C35*SimParameters!$B$4</f>
        <v>4.0000000000000001E-3</v>
      </c>
      <c r="D35" s="15">
        <f t="shared" si="1"/>
        <v>-2.3961993470957363</v>
      </c>
      <c r="E35" s="15">
        <f>D35+LOG(SimParameters!$B$19)</f>
        <v>-3.0951693514317551</v>
      </c>
      <c r="F35" s="15">
        <f t="shared" si="2"/>
        <v>4.3306954825074587E-2</v>
      </c>
    </row>
    <row r="36" spans="1:6" x14ac:dyDescent="0.2">
      <c r="A36" s="2">
        <v>0</v>
      </c>
      <c r="B36" s="2">
        <v>34</v>
      </c>
      <c r="C36" s="2">
        <f>potential_preec_untrt!C36*SimParameters!$B$4</f>
        <v>8.0000000000000002E-3</v>
      </c>
      <c r="D36" s="15">
        <f t="shared" si="1"/>
        <v>-2.0934216851622351</v>
      </c>
      <c r="E36" s="15">
        <f>D36+LOG(SimParameters!$B$19)</f>
        <v>-2.7923916894982539</v>
      </c>
      <c r="F36" s="15">
        <f t="shared" si="2"/>
        <v>5.7736702059241522E-2</v>
      </c>
    </row>
    <row r="37" spans="1:6" x14ac:dyDescent="0.2">
      <c r="A37" s="2">
        <v>0</v>
      </c>
      <c r="B37" s="2">
        <v>35</v>
      </c>
      <c r="C37" s="2">
        <f>potential_preec_untrt!C37*SimParameters!$B$4</f>
        <v>1.6E-2</v>
      </c>
      <c r="D37" s="15">
        <f t="shared" si="1"/>
        <v>-1.7888751157754166</v>
      </c>
      <c r="E37" s="15">
        <f>D37+LOG(SimParameters!$B$19)</f>
        <v>-2.4878451201114355</v>
      </c>
      <c r="F37" s="15">
        <f t="shared" si="2"/>
        <v>7.6714687362351444E-2</v>
      </c>
    </row>
    <row r="38" spans="1:6" x14ac:dyDescent="0.2">
      <c r="A38" s="2">
        <v>0</v>
      </c>
      <c r="B38" s="2">
        <v>36</v>
      </c>
      <c r="C38" s="2">
        <f>potential_preec_untrt!C38*SimParameters!$B$4</f>
        <v>1.6E-2</v>
      </c>
      <c r="D38" s="15">
        <f t="shared" si="1"/>
        <v>-1.7888751157754166</v>
      </c>
      <c r="E38" s="15">
        <f>D38+LOG(SimParameters!$B$19)</f>
        <v>-2.4878451201114355</v>
      </c>
      <c r="F38" s="15">
        <f t="shared" si="2"/>
        <v>7.6714687362351444E-2</v>
      </c>
    </row>
    <row r="39" spans="1:6" x14ac:dyDescent="0.2">
      <c r="A39" s="2">
        <v>0</v>
      </c>
      <c r="B39" s="2">
        <v>37</v>
      </c>
      <c r="C39" s="2">
        <f>potential_preec_untrt!C39*SimParameters!$B$4</f>
        <v>8.0000000000000016E-2</v>
      </c>
      <c r="D39" s="15">
        <f t="shared" si="1"/>
        <v>-1.0606978403536116</v>
      </c>
      <c r="E39" s="15">
        <f>D39+LOG(SimParameters!$B$19)</f>
        <v>-1.7596678446896303</v>
      </c>
      <c r="F39" s="15">
        <f t="shared" si="2"/>
        <v>0.1468319447883758</v>
      </c>
    </row>
    <row r="40" spans="1:6" x14ac:dyDescent="0.2">
      <c r="A40" s="2">
        <v>0</v>
      </c>
      <c r="B40" s="2">
        <v>38</v>
      </c>
      <c r="C40" s="2">
        <f>potential_preec_untrt!C40*SimParameters!$B$4</f>
        <v>0.10400000000000001</v>
      </c>
      <c r="D40" s="15">
        <f t="shared" si="1"/>
        <v>-0.93527467036334477</v>
      </c>
      <c r="E40" s="15">
        <f>D40+LOG(SimParameters!$B$19)</f>
        <v>-1.6342446746993635</v>
      </c>
      <c r="F40" s="15">
        <f t="shared" si="2"/>
        <v>0.16324971276375985</v>
      </c>
    </row>
    <row r="41" spans="1:6" x14ac:dyDescent="0.2">
      <c r="A41" s="2">
        <v>0</v>
      </c>
      <c r="B41" s="2">
        <v>39</v>
      </c>
      <c r="C41" s="2">
        <f>potential_preec_untrt!C41*SimParameters!$B$4</f>
        <v>0.12</v>
      </c>
      <c r="D41" s="15">
        <f t="shared" si="1"/>
        <v>-0.86530142610254379</v>
      </c>
      <c r="E41" s="15">
        <f>D41+LOG(SimParameters!$B$19)</f>
        <v>-1.5642714304385625</v>
      </c>
      <c r="F41" s="15">
        <f t="shared" si="2"/>
        <v>0.17303457871352046</v>
      </c>
    </row>
    <row r="42" spans="1:6" x14ac:dyDescent="0.2">
      <c r="A42" s="2">
        <v>0</v>
      </c>
      <c r="B42" s="2">
        <v>40</v>
      </c>
      <c r="C42" s="2">
        <f>potential_preec_untrt!C42*SimParameters!$B$4</f>
        <v>0.16000000000000003</v>
      </c>
      <c r="D42" s="15">
        <f t="shared" si="1"/>
        <v>-0.7201593034059568</v>
      </c>
      <c r="E42" s="15">
        <f>D42+LOG(SimParameters!$B$19)</f>
        <v>-1.4191293077419755</v>
      </c>
      <c r="F42" s="15">
        <f t="shared" si="2"/>
        <v>0.19479811695813234</v>
      </c>
    </row>
    <row r="43" spans="1:6" x14ac:dyDescent="0.2">
      <c r="A43" s="3">
        <v>1</v>
      </c>
      <c r="B43" s="3">
        <v>0</v>
      </c>
      <c r="C43" s="3">
        <f>potential_preec_untrt!C43*SimParameters!$B$4</f>
        <v>0</v>
      </c>
      <c r="D43" s="14"/>
      <c r="E43" s="14"/>
      <c r="F43" s="14">
        <f>C43</f>
        <v>0</v>
      </c>
    </row>
    <row r="44" spans="1:6" x14ac:dyDescent="0.2">
      <c r="A44" s="3">
        <v>1</v>
      </c>
      <c r="B44" s="3">
        <v>1</v>
      </c>
      <c r="C44" s="3">
        <f>potential_preec_untrt!C44*SimParameters!$B$4</f>
        <v>0</v>
      </c>
      <c r="D44" s="14"/>
      <c r="E44" s="14"/>
      <c r="F44" s="14">
        <f t="shared" ref="F44:F59" si="3">C44</f>
        <v>0</v>
      </c>
    </row>
    <row r="45" spans="1:6" x14ac:dyDescent="0.2">
      <c r="A45" s="3">
        <v>1</v>
      </c>
      <c r="B45" s="3">
        <v>2</v>
      </c>
      <c r="C45" s="3">
        <f>potential_preec_untrt!C45*SimParameters!$B$4</f>
        <v>0</v>
      </c>
      <c r="D45" s="14"/>
      <c r="E45" s="14"/>
      <c r="F45" s="14">
        <f t="shared" si="3"/>
        <v>0</v>
      </c>
    </row>
    <row r="46" spans="1:6" x14ac:dyDescent="0.2">
      <c r="A46" s="3">
        <v>1</v>
      </c>
      <c r="B46" s="3">
        <v>3</v>
      </c>
      <c r="C46" s="3">
        <f>potential_preec_untrt!C46*SimParameters!$B$4</f>
        <v>0</v>
      </c>
      <c r="D46" s="14"/>
      <c r="E46" s="14"/>
      <c r="F46" s="14">
        <f t="shared" si="3"/>
        <v>0</v>
      </c>
    </row>
    <row r="47" spans="1:6" x14ac:dyDescent="0.2">
      <c r="A47" s="3">
        <v>1</v>
      </c>
      <c r="B47" s="3">
        <v>4</v>
      </c>
      <c r="C47" s="3">
        <f>potential_preec_untrt!C47*SimParameters!$B$4</f>
        <v>0</v>
      </c>
      <c r="D47" s="14"/>
      <c r="E47" s="14"/>
      <c r="F47" s="14">
        <f t="shared" si="3"/>
        <v>0</v>
      </c>
    </row>
    <row r="48" spans="1:6" x14ac:dyDescent="0.2">
      <c r="A48" s="3">
        <v>1</v>
      </c>
      <c r="B48" s="3">
        <v>5</v>
      </c>
      <c r="C48" s="3">
        <f>potential_preec_untrt!C48*SimParameters!$B$4</f>
        <v>0</v>
      </c>
      <c r="D48" s="14"/>
      <c r="E48" s="14"/>
      <c r="F48" s="14">
        <f t="shared" si="3"/>
        <v>0</v>
      </c>
    </row>
    <row r="49" spans="1:6" x14ac:dyDescent="0.2">
      <c r="A49" s="3">
        <v>1</v>
      </c>
      <c r="B49" s="3">
        <v>6</v>
      </c>
      <c r="C49" s="3">
        <f>potential_preec_untrt!C49*SimParameters!$B$4</f>
        <v>0</v>
      </c>
      <c r="D49" s="14"/>
      <c r="E49" s="14"/>
      <c r="F49" s="14">
        <f t="shared" si="3"/>
        <v>0</v>
      </c>
    </row>
    <row r="50" spans="1:6" x14ac:dyDescent="0.2">
      <c r="A50" s="3">
        <v>1</v>
      </c>
      <c r="B50" s="3">
        <v>7</v>
      </c>
      <c r="C50" s="3">
        <f>potential_preec_untrt!C50*SimParameters!$B$4</f>
        <v>0</v>
      </c>
      <c r="D50" s="14"/>
      <c r="E50" s="14"/>
      <c r="F50" s="14">
        <f t="shared" si="3"/>
        <v>0</v>
      </c>
    </row>
    <row r="51" spans="1:6" x14ac:dyDescent="0.2">
      <c r="A51" s="3">
        <v>1</v>
      </c>
      <c r="B51" s="3">
        <v>8</v>
      </c>
      <c r="C51" s="3">
        <f>potential_preec_untrt!C51*SimParameters!$B$4</f>
        <v>0</v>
      </c>
      <c r="D51" s="14"/>
      <c r="E51" s="14"/>
      <c r="F51" s="14">
        <f t="shared" si="3"/>
        <v>0</v>
      </c>
    </row>
    <row r="52" spans="1:6" x14ac:dyDescent="0.2">
      <c r="A52" s="3">
        <v>1</v>
      </c>
      <c r="B52" s="3">
        <v>9</v>
      </c>
      <c r="C52" s="3">
        <f>potential_preec_untrt!C52*SimParameters!$B$4</f>
        <v>0</v>
      </c>
      <c r="D52" s="14"/>
      <c r="E52" s="14"/>
      <c r="F52" s="14">
        <f t="shared" si="3"/>
        <v>0</v>
      </c>
    </row>
    <row r="53" spans="1:6" x14ac:dyDescent="0.2">
      <c r="A53" s="3">
        <v>1</v>
      </c>
      <c r="B53" s="3">
        <v>10</v>
      </c>
      <c r="C53" s="3">
        <f>potential_preec_untrt!C53*SimParameters!$B$4</f>
        <v>0</v>
      </c>
      <c r="D53" s="14"/>
      <c r="E53" s="14"/>
      <c r="F53" s="14">
        <f t="shared" si="3"/>
        <v>0</v>
      </c>
    </row>
    <row r="54" spans="1:6" x14ac:dyDescent="0.2">
      <c r="A54" s="3">
        <v>1</v>
      </c>
      <c r="B54" s="3">
        <v>11</v>
      </c>
      <c r="C54" s="3">
        <f>potential_preec_untrt!C54*SimParameters!$B$4</f>
        <v>0</v>
      </c>
      <c r="D54" s="14"/>
      <c r="E54" s="14"/>
      <c r="F54" s="14">
        <f t="shared" si="3"/>
        <v>0</v>
      </c>
    </row>
    <row r="55" spans="1:6" x14ac:dyDescent="0.2">
      <c r="A55" s="3">
        <v>1</v>
      </c>
      <c r="B55" s="3">
        <v>12</v>
      </c>
      <c r="C55" s="3">
        <f>potential_preec_untrt!C55*SimParameters!$B$4</f>
        <v>0</v>
      </c>
      <c r="D55" s="14"/>
      <c r="E55" s="14"/>
      <c r="F55" s="14">
        <f t="shared" si="3"/>
        <v>0</v>
      </c>
    </row>
    <row r="56" spans="1:6" x14ac:dyDescent="0.2">
      <c r="A56" s="3">
        <v>1</v>
      </c>
      <c r="B56" s="3">
        <v>13</v>
      </c>
      <c r="C56" s="3">
        <f>potential_preec_untrt!C56*SimParameters!$B$4</f>
        <v>0</v>
      </c>
      <c r="D56" s="14"/>
      <c r="E56" s="14"/>
      <c r="F56" s="14">
        <f t="shared" si="3"/>
        <v>0</v>
      </c>
    </row>
    <row r="57" spans="1:6" x14ac:dyDescent="0.2">
      <c r="A57" s="3">
        <v>1</v>
      </c>
      <c r="B57" s="3">
        <v>14</v>
      </c>
      <c r="C57" s="3">
        <f>potential_preec_untrt!C57*SimParameters!$B$4</f>
        <v>0</v>
      </c>
      <c r="D57" s="14"/>
      <c r="E57" s="14"/>
      <c r="F57" s="14">
        <f t="shared" si="3"/>
        <v>0</v>
      </c>
    </row>
    <row r="58" spans="1:6" x14ac:dyDescent="0.2">
      <c r="A58" s="3">
        <v>1</v>
      </c>
      <c r="B58" s="3">
        <v>15</v>
      </c>
      <c r="C58" s="3">
        <f>potential_preec_untrt!C58*SimParameters!$B$4</f>
        <v>0</v>
      </c>
      <c r="D58" s="14"/>
      <c r="E58" s="14"/>
      <c r="F58" s="14">
        <f t="shared" si="3"/>
        <v>0</v>
      </c>
    </row>
    <row r="59" spans="1:6" x14ac:dyDescent="0.2">
      <c r="A59" s="3">
        <v>1</v>
      </c>
      <c r="B59" s="3">
        <v>16</v>
      </c>
      <c r="C59" s="3">
        <f>potential_preec_untrt!C59*SimParameters!$B$4</f>
        <v>0</v>
      </c>
      <c r="D59" s="14"/>
      <c r="E59" s="14"/>
      <c r="F59" s="14">
        <f t="shared" si="3"/>
        <v>0</v>
      </c>
    </row>
    <row r="60" spans="1:6" x14ac:dyDescent="0.2">
      <c r="A60" s="3">
        <v>1</v>
      </c>
      <c r="B60" s="3">
        <v>17</v>
      </c>
      <c r="C60" s="3">
        <f>potential_preec_untrt!C60*SimParameters!$B$4</f>
        <v>4.4000000000000004E-8</v>
      </c>
      <c r="D60" s="14">
        <f t="shared" si="1"/>
        <v>-7.356547304404855</v>
      </c>
      <c r="E60" s="14">
        <f>D60+LOG(SimParameters!$B$19)</f>
        <v>-8.0555173087408747</v>
      </c>
      <c r="F60" s="14">
        <f t="shared" si="2"/>
        <v>3.1724550992462533E-4</v>
      </c>
    </row>
    <row r="61" spans="1:6" x14ac:dyDescent="0.2">
      <c r="A61" s="3">
        <v>1</v>
      </c>
      <c r="B61" s="3">
        <v>18</v>
      </c>
      <c r="C61" s="3">
        <f>potential_preec_untrt!C61*SimParameters!$B$4</f>
        <v>8.8000000000000007E-8</v>
      </c>
      <c r="D61" s="14">
        <f t="shared" si="1"/>
        <v>-7.0555172896319149</v>
      </c>
      <c r="E61" s="14">
        <f>D61+LOG(SimParameters!$B$19)</f>
        <v>-7.7544872939679337</v>
      </c>
      <c r="F61" s="14">
        <f t="shared" si="2"/>
        <v>4.2863019973513739E-4</v>
      </c>
    </row>
    <row r="62" spans="1:6" x14ac:dyDescent="0.2">
      <c r="A62" s="3">
        <v>1</v>
      </c>
      <c r="B62" s="3">
        <v>19</v>
      </c>
      <c r="C62" s="3">
        <f>potential_preec_untrt!C62*SimParameters!$B$4</f>
        <v>8.8000000000000007E-8</v>
      </c>
      <c r="D62" s="14">
        <f t="shared" si="1"/>
        <v>-7.0555172896319149</v>
      </c>
      <c r="E62" s="14">
        <f>D62+LOG(SimParameters!$B$19)</f>
        <v>-7.7544872939679337</v>
      </c>
      <c r="F62" s="14">
        <f t="shared" si="2"/>
        <v>4.2863019973513739E-4</v>
      </c>
    </row>
    <row r="63" spans="1:6" x14ac:dyDescent="0.2">
      <c r="A63" s="3">
        <v>1</v>
      </c>
      <c r="B63" s="3">
        <v>20</v>
      </c>
      <c r="C63" s="3">
        <f>potential_preec_untrt!C63*SimParameters!$B$4</f>
        <v>7.0400000000000006E-7</v>
      </c>
      <c r="D63" s="14">
        <f t="shared" si="1"/>
        <v>-6.1524270351144645</v>
      </c>
      <c r="E63" s="14">
        <f>D63+LOG(SimParameters!$B$19)</f>
        <v>-6.8513970394504833</v>
      </c>
      <c r="F63" s="14">
        <f t="shared" si="2"/>
        <v>1.0568584933255392E-3</v>
      </c>
    </row>
    <row r="64" spans="1:6" x14ac:dyDescent="0.2">
      <c r="A64" s="3">
        <v>1</v>
      </c>
      <c r="B64" s="3">
        <v>21</v>
      </c>
      <c r="C64" s="3">
        <f>potential_preec_untrt!C64*SimParameters!$B$4</f>
        <v>8.8000000000000004E-7</v>
      </c>
      <c r="D64" s="14">
        <f t="shared" si="1"/>
        <v>-6.0555169456705187</v>
      </c>
      <c r="E64" s="14">
        <f>D64+LOG(SimParameters!$B$19)</f>
        <v>-6.7544869500065374</v>
      </c>
      <c r="F64" s="14">
        <f t="shared" si="2"/>
        <v>1.1642805820033031E-3</v>
      </c>
    </row>
    <row r="65" spans="1:6" x14ac:dyDescent="0.2">
      <c r="A65" s="3">
        <v>1</v>
      </c>
      <c r="B65" s="3">
        <v>22</v>
      </c>
      <c r="C65" s="3">
        <f>potential_preec_untrt!C65*SimParameters!$B$4</f>
        <v>1.3200000000000001E-6</v>
      </c>
      <c r="D65" s="14">
        <f t="shared" si="1"/>
        <v>-5.879425495525056</v>
      </c>
      <c r="E65" s="14">
        <f>D65+LOG(SimParameters!$B$19)</f>
        <v>-6.5783954998610747</v>
      </c>
      <c r="F65" s="14">
        <f t="shared" si="2"/>
        <v>1.3881482524430249E-3</v>
      </c>
    </row>
    <row r="66" spans="1:6" x14ac:dyDescent="0.2">
      <c r="A66" s="3">
        <v>1</v>
      </c>
      <c r="B66" s="3">
        <v>23</v>
      </c>
      <c r="C66" s="3">
        <f>potential_preec_untrt!C66*SimParameters!$B$4</f>
        <v>1.3200000000000001E-6</v>
      </c>
      <c r="D66" s="14">
        <f t="shared" si="1"/>
        <v>-5.879425495525056</v>
      </c>
      <c r="E66" s="14">
        <f>D66+LOG(SimParameters!$B$19)</f>
        <v>-6.5783954998610747</v>
      </c>
      <c r="F66" s="14">
        <f t="shared" si="2"/>
        <v>1.3881482524430249E-3</v>
      </c>
    </row>
    <row r="67" spans="1:6" x14ac:dyDescent="0.2">
      <c r="A67" s="3">
        <v>1</v>
      </c>
      <c r="B67" s="3">
        <v>24</v>
      </c>
      <c r="C67" s="3">
        <f>potential_preec_untrt!C67*SimParameters!$B$4</f>
        <v>1.7600000000000001E-6</v>
      </c>
      <c r="D67" s="14">
        <f t="shared" si="1"/>
        <v>-5.7544865678268895</v>
      </c>
      <c r="E67" s="14">
        <f>D67+LOG(SimParameters!$B$19)</f>
        <v>-6.4534565721629082</v>
      </c>
      <c r="F67" s="14">
        <f t="shared" si="2"/>
        <v>1.5725914717383898E-3</v>
      </c>
    </row>
    <row r="68" spans="1:6" x14ac:dyDescent="0.2">
      <c r="A68" s="3">
        <v>1</v>
      </c>
      <c r="B68" s="3">
        <v>25</v>
      </c>
      <c r="C68" s="3">
        <f>potential_preec_untrt!C68*SimParameters!$B$4</f>
        <v>7.0400000000000004E-6</v>
      </c>
      <c r="D68" s="14">
        <f t="shared" si="1"/>
        <v>-5.1524242834139731</v>
      </c>
      <c r="E68" s="14">
        <f>D68+LOG(SimParameters!$B$19)</f>
        <v>-5.8513942877499918</v>
      </c>
      <c r="F68" s="14">
        <f t="shared" si="2"/>
        <v>2.8676395420041915E-3</v>
      </c>
    </row>
    <row r="69" spans="1:6" x14ac:dyDescent="0.2">
      <c r="A69" s="3">
        <v>1</v>
      </c>
      <c r="B69" s="3">
        <v>26</v>
      </c>
      <c r="C69" s="3">
        <f>potential_preec_untrt!C69*SimParameters!$B$4</f>
        <v>1.7600000000000004E-5</v>
      </c>
      <c r="D69" s="14">
        <f t="shared" si="1"/>
        <v>-4.7544796885357039</v>
      </c>
      <c r="E69" s="14">
        <f>D69+LOG(SimParameters!$B$19)</f>
        <v>-5.4534496928717227</v>
      </c>
      <c r="F69" s="14">
        <f t="shared" si="2"/>
        <v>4.2632561228359185E-3</v>
      </c>
    </row>
    <row r="70" spans="1:6" x14ac:dyDescent="0.2">
      <c r="A70" s="3">
        <v>1</v>
      </c>
      <c r="B70" s="3">
        <v>27</v>
      </c>
      <c r="C70" s="3">
        <f>potential_preec_untrt!C70*SimParameters!$B$4</f>
        <v>8.8000000000000025E-5</v>
      </c>
      <c r="D70" s="14">
        <f t="shared" si="1"/>
        <v>-4.0554791082537367</v>
      </c>
      <c r="E70" s="14">
        <f>D70+LOG(SimParameters!$B$19)</f>
        <v>-4.7544491125897554</v>
      </c>
      <c r="F70" s="14">
        <f t="shared" si="2"/>
        <v>8.5397331546595845E-3</v>
      </c>
    </row>
    <row r="71" spans="1:6" x14ac:dyDescent="0.2">
      <c r="A71" s="3">
        <v>1</v>
      </c>
      <c r="B71" s="3">
        <v>28</v>
      </c>
      <c r="C71" s="3">
        <f>potential_preec_untrt!C71*SimParameters!$B$4</f>
        <v>3.520000000000001E-4</v>
      </c>
      <c r="D71" s="14">
        <f t="shared" si="1"/>
        <v>-3.4533044379525117</v>
      </c>
      <c r="E71" s="14">
        <f>D71+LOG(SimParameters!$B$19)</f>
        <v>-4.1522744422885305</v>
      </c>
      <c r="F71" s="14">
        <f t="shared" si="2"/>
        <v>1.5485043882038368E-2</v>
      </c>
    </row>
    <row r="72" spans="1:6" x14ac:dyDescent="0.2">
      <c r="A72" s="3">
        <v>1</v>
      </c>
      <c r="B72" s="3">
        <v>29</v>
      </c>
      <c r="C72" s="3">
        <f>potential_preec_untrt!C72*SimParameters!$B$4</f>
        <v>4.4000000000000007E-4</v>
      </c>
      <c r="D72" s="14">
        <f t="shared" si="1"/>
        <v>-3.3563561918897333</v>
      </c>
      <c r="E72" s="14">
        <f>D72+LOG(SimParameters!$B$19)</f>
        <v>-4.0553261962257521</v>
      </c>
      <c r="F72" s="14">
        <f t="shared" si="2"/>
        <v>1.7034619342510351E-2</v>
      </c>
    </row>
    <row r="73" spans="1:6" x14ac:dyDescent="0.2">
      <c r="A73" s="3">
        <v>1</v>
      </c>
      <c r="B73" s="3">
        <v>30</v>
      </c>
      <c r="C73" s="3">
        <f>potential_preec_untrt!C73*SimParameters!$B$4</f>
        <v>7.040000000000002E-4</v>
      </c>
      <c r="D73" s="14">
        <f t="shared" si="1"/>
        <v>-3.1521214898704435</v>
      </c>
      <c r="E73" s="14">
        <f>D73+LOG(SimParameters!$B$19)</f>
        <v>-3.8510914942064622</v>
      </c>
      <c r="F73" s="14">
        <f t="shared" si="2"/>
        <v>2.0814087287952962E-2</v>
      </c>
    </row>
    <row r="74" spans="1:6" x14ac:dyDescent="0.2">
      <c r="A74" s="3">
        <v>1</v>
      </c>
      <c r="B74" s="3">
        <v>31</v>
      </c>
      <c r="C74" s="3">
        <f>potential_preec_untrt!C74*SimParameters!$B$4</f>
        <v>1.0560000000000001E-3</v>
      </c>
      <c r="D74" s="14">
        <f t="shared" si="1"/>
        <v>-2.9758772245100031</v>
      </c>
      <c r="E74" s="14">
        <f>D74+LOG(SimParameters!$B$19)</f>
        <v>-3.6748472288460219</v>
      </c>
      <c r="F74" s="14">
        <f t="shared" si="2"/>
        <v>2.4726383587674761E-2</v>
      </c>
    </row>
    <row r="75" spans="1:6" x14ac:dyDescent="0.2">
      <c r="A75" s="3">
        <v>1</v>
      </c>
      <c r="B75" s="3">
        <v>32</v>
      </c>
      <c r="C75" s="3">
        <f>potential_preec_untrt!C75*SimParameters!$B$4</f>
        <v>1.5840000000000001E-3</v>
      </c>
      <c r="D75" s="14">
        <f t="shared" si="1"/>
        <v>-2.799556354876573</v>
      </c>
      <c r="E75" s="14">
        <f>D75+LOG(SimParameters!$B$19)</f>
        <v>-3.4985263592125917</v>
      </c>
      <c r="F75" s="14">
        <f t="shared" si="2"/>
        <v>2.9354189383821068E-2</v>
      </c>
    </row>
    <row r="76" spans="1:6" x14ac:dyDescent="0.2">
      <c r="A76" s="3">
        <v>1</v>
      </c>
      <c r="B76" s="3">
        <v>33</v>
      </c>
      <c r="C76" s="3">
        <f>potential_preec_untrt!C76*SimParameters!$B$4</f>
        <v>4.4000000000000003E-3</v>
      </c>
      <c r="D76" s="14">
        <f t="shared" si="1"/>
        <v>-2.3546322114503684</v>
      </c>
      <c r="E76" s="14">
        <f>D76+LOG(SimParameters!$B$19)</f>
        <v>-3.0536022157863871</v>
      </c>
      <c r="F76" s="14">
        <f t="shared" si="2"/>
        <v>4.5062210072855845E-2</v>
      </c>
    </row>
    <row r="77" spans="1:6" x14ac:dyDescent="0.2">
      <c r="A77" s="3">
        <v>1</v>
      </c>
      <c r="B77" s="3">
        <v>34</v>
      </c>
      <c r="C77" s="3">
        <f>potential_preec_untrt!C77*SimParameters!$B$4</f>
        <v>8.8000000000000005E-3</v>
      </c>
      <c r="D77" s="14">
        <f t="shared" si="1"/>
        <v>-2.0516786212178384</v>
      </c>
      <c r="E77" s="14">
        <f>D77+LOG(SimParameters!$B$19)</f>
        <v>-2.7506486255538571</v>
      </c>
      <c r="F77" s="14">
        <f t="shared" si="2"/>
        <v>6.005002868936829E-2</v>
      </c>
    </row>
    <row r="78" spans="1:6" x14ac:dyDescent="0.2">
      <c r="A78" s="3">
        <v>1</v>
      </c>
      <c r="B78" s="3">
        <v>35</v>
      </c>
      <c r="C78" s="3">
        <f>potential_preec_untrt!C78*SimParameters!$B$4</f>
        <v>1.7600000000000001E-2</v>
      </c>
      <c r="D78" s="14">
        <f t="shared" si="1"/>
        <v>-1.7467756859829426</v>
      </c>
      <c r="E78" s="14">
        <f>D78+LOG(SimParameters!$B$19)</f>
        <v>-2.4457456903189616</v>
      </c>
      <c r="F78" s="14">
        <f t="shared" si="2"/>
        <v>7.9750215786880879E-2</v>
      </c>
    </row>
    <row r="79" spans="1:6" x14ac:dyDescent="0.2">
      <c r="A79" s="3">
        <v>1</v>
      </c>
      <c r="B79" s="3">
        <v>36</v>
      </c>
      <c r="C79" s="3">
        <f>potential_preec_untrt!C79*SimParameters!$B$4</f>
        <v>1.7600000000000001E-2</v>
      </c>
      <c r="D79" s="14">
        <f t="shared" si="1"/>
        <v>-1.7467756859829426</v>
      </c>
      <c r="E79" s="14">
        <f>D79+LOG(SimParameters!$B$19)</f>
        <v>-2.4457456903189616</v>
      </c>
      <c r="F79" s="14">
        <f t="shared" si="2"/>
        <v>7.9750215786880879E-2</v>
      </c>
    </row>
    <row r="80" spans="1:6" x14ac:dyDescent="0.2">
      <c r="A80" s="3">
        <v>1</v>
      </c>
      <c r="B80" s="3">
        <v>37</v>
      </c>
      <c r="C80" s="3">
        <f>potential_preec_untrt!C80*SimParameters!$B$4</f>
        <v>8.8000000000000023E-2</v>
      </c>
      <c r="D80" s="14">
        <f t="shared" si="1"/>
        <v>-1.0155121661782474</v>
      </c>
      <c r="E80" s="14">
        <f>D80+LOG(SimParameters!$B$19)</f>
        <v>-1.7144821705142661</v>
      </c>
      <c r="F80" s="14">
        <f t="shared" si="2"/>
        <v>0.15258326100230415</v>
      </c>
    </row>
    <row r="81" spans="1:6" x14ac:dyDescent="0.2">
      <c r="A81" s="3">
        <v>1</v>
      </c>
      <c r="B81" s="3">
        <v>38</v>
      </c>
      <c r="C81" s="3">
        <f>potential_preec_untrt!C81*SimParameters!$B$4</f>
        <v>0.11440000000000002</v>
      </c>
      <c r="D81" s="14">
        <f t="shared" si="1"/>
        <v>-0.88881158341366095</v>
      </c>
      <c r="E81" s="14">
        <f>D81+LOG(SimParameters!$B$19)</f>
        <v>-1.5877815877496797</v>
      </c>
      <c r="F81" s="14">
        <f t="shared" si="2"/>
        <v>0.16969624095025629</v>
      </c>
    </row>
    <row r="82" spans="1:6" x14ac:dyDescent="0.2">
      <c r="A82" s="3">
        <v>1</v>
      </c>
      <c r="B82" s="3">
        <v>39</v>
      </c>
      <c r="C82" s="3">
        <f>potential_preec_untrt!C82*SimParameters!$B$4</f>
        <v>0.13200000000000001</v>
      </c>
      <c r="D82" s="14">
        <f t="shared" si="1"/>
        <v>-0.81794579397064204</v>
      </c>
      <c r="E82" s="14">
        <f>D82+LOG(SimParameters!$B$19)</f>
        <v>-1.5169157983066608</v>
      </c>
      <c r="F82" s="14">
        <f t="shared" si="2"/>
        <v>0.1799161328549074</v>
      </c>
    </row>
    <row r="83" spans="1:6" x14ac:dyDescent="0.2">
      <c r="A83" s="3">
        <v>1</v>
      </c>
      <c r="B83" s="3">
        <v>40</v>
      </c>
      <c r="C83" s="3">
        <f>potential_preec_untrt!C83*SimParameters!$B$4</f>
        <v>0.17600000000000005</v>
      </c>
      <c r="D83" s="14">
        <f t="shared" si="1"/>
        <v>-0.67041454388296584</v>
      </c>
      <c r="E83" s="14">
        <f>D83+LOG(SimParameters!$B$19)</f>
        <v>-1.3693845482189846</v>
      </c>
      <c r="F83" s="14">
        <f t="shared" si="2"/>
        <v>0.20271930012456069</v>
      </c>
    </row>
    <row r="84" spans="1:6" x14ac:dyDescent="0.2">
      <c r="A84" s="4">
        <v>2</v>
      </c>
      <c r="B84" s="4">
        <v>0</v>
      </c>
      <c r="C84" s="4">
        <f>potential_preec_untrt!C84*SimParameters!$B$4</f>
        <v>0</v>
      </c>
      <c r="D84" s="12"/>
      <c r="E84" s="12"/>
      <c r="F84" s="13">
        <f>C84</f>
        <v>0</v>
      </c>
    </row>
    <row r="85" spans="1:6" x14ac:dyDescent="0.2">
      <c r="A85" s="4">
        <v>2</v>
      </c>
      <c r="B85" s="4">
        <v>1</v>
      </c>
      <c r="C85" s="4">
        <f>potential_preec_untrt!C85*SimParameters!$B$4</f>
        <v>0</v>
      </c>
      <c r="D85" s="12"/>
      <c r="E85" s="12"/>
      <c r="F85" s="13">
        <f t="shared" ref="F85:F100" si="4">C85</f>
        <v>0</v>
      </c>
    </row>
    <row r="86" spans="1:6" x14ac:dyDescent="0.2">
      <c r="A86" s="4">
        <v>2</v>
      </c>
      <c r="B86" s="4">
        <v>2</v>
      </c>
      <c r="C86" s="4">
        <f>potential_preec_untrt!C86*SimParameters!$B$4</f>
        <v>0</v>
      </c>
      <c r="D86" s="12"/>
      <c r="E86" s="12"/>
      <c r="F86" s="13">
        <f t="shared" si="4"/>
        <v>0</v>
      </c>
    </row>
    <row r="87" spans="1:6" x14ac:dyDescent="0.2">
      <c r="A87" s="4">
        <v>2</v>
      </c>
      <c r="B87" s="4">
        <v>3</v>
      </c>
      <c r="C87" s="4">
        <f>potential_preec_untrt!C87*SimParameters!$B$4</f>
        <v>0</v>
      </c>
      <c r="D87" s="12"/>
      <c r="E87" s="12"/>
      <c r="F87" s="13">
        <f t="shared" si="4"/>
        <v>0</v>
      </c>
    </row>
    <row r="88" spans="1:6" x14ac:dyDescent="0.2">
      <c r="A88" s="4">
        <v>2</v>
      </c>
      <c r="B88" s="4">
        <v>4</v>
      </c>
      <c r="C88" s="4">
        <f>potential_preec_untrt!C88*SimParameters!$B$4</f>
        <v>0</v>
      </c>
      <c r="D88" s="12"/>
      <c r="E88" s="12"/>
      <c r="F88" s="13">
        <f t="shared" si="4"/>
        <v>0</v>
      </c>
    </row>
    <row r="89" spans="1:6" x14ac:dyDescent="0.2">
      <c r="A89" s="4">
        <v>2</v>
      </c>
      <c r="B89" s="4">
        <v>5</v>
      </c>
      <c r="C89" s="4">
        <f>potential_preec_untrt!C89*SimParameters!$B$4</f>
        <v>0</v>
      </c>
      <c r="D89" s="12"/>
      <c r="E89" s="12"/>
      <c r="F89" s="13">
        <f t="shared" si="4"/>
        <v>0</v>
      </c>
    </row>
    <row r="90" spans="1:6" x14ac:dyDescent="0.2">
      <c r="A90" s="4">
        <v>2</v>
      </c>
      <c r="B90" s="4">
        <v>6</v>
      </c>
      <c r="C90" s="4">
        <f>potential_preec_untrt!C90*SimParameters!$B$4</f>
        <v>0</v>
      </c>
      <c r="D90" s="12"/>
      <c r="E90" s="12"/>
      <c r="F90" s="13">
        <f t="shared" si="4"/>
        <v>0</v>
      </c>
    </row>
    <row r="91" spans="1:6" x14ac:dyDescent="0.2">
      <c r="A91" s="4">
        <v>2</v>
      </c>
      <c r="B91" s="4">
        <v>7</v>
      </c>
      <c r="C91" s="4">
        <f>potential_preec_untrt!C91*SimParameters!$B$4</f>
        <v>0</v>
      </c>
      <c r="D91" s="12"/>
      <c r="E91" s="12"/>
      <c r="F91" s="13">
        <f t="shared" si="4"/>
        <v>0</v>
      </c>
    </row>
    <row r="92" spans="1:6" x14ac:dyDescent="0.2">
      <c r="A92" s="4">
        <v>2</v>
      </c>
      <c r="B92" s="4">
        <v>8</v>
      </c>
      <c r="C92" s="4">
        <f>potential_preec_untrt!C92*SimParameters!$B$4</f>
        <v>0</v>
      </c>
      <c r="D92" s="12"/>
      <c r="E92" s="12"/>
      <c r="F92" s="13">
        <f t="shared" si="4"/>
        <v>0</v>
      </c>
    </row>
    <row r="93" spans="1:6" x14ac:dyDescent="0.2">
      <c r="A93" s="4">
        <v>2</v>
      </c>
      <c r="B93" s="4">
        <v>9</v>
      </c>
      <c r="C93" s="4">
        <f>potential_preec_untrt!C93*SimParameters!$B$4</f>
        <v>0</v>
      </c>
      <c r="D93" s="12"/>
      <c r="E93" s="12"/>
      <c r="F93" s="13">
        <f t="shared" si="4"/>
        <v>0</v>
      </c>
    </row>
    <row r="94" spans="1:6" x14ac:dyDescent="0.2">
      <c r="A94" s="4">
        <v>2</v>
      </c>
      <c r="B94" s="4">
        <v>10</v>
      </c>
      <c r="C94" s="4">
        <f>potential_preec_untrt!C94*SimParameters!$B$4</f>
        <v>0</v>
      </c>
      <c r="D94" s="12"/>
      <c r="E94" s="12"/>
      <c r="F94" s="13">
        <f t="shared" si="4"/>
        <v>0</v>
      </c>
    </row>
    <row r="95" spans="1:6" x14ac:dyDescent="0.2">
      <c r="A95" s="4">
        <v>2</v>
      </c>
      <c r="B95" s="4">
        <v>11</v>
      </c>
      <c r="C95" s="4">
        <f>potential_preec_untrt!C95*SimParameters!$B$4</f>
        <v>0</v>
      </c>
      <c r="D95" s="12"/>
      <c r="E95" s="12"/>
      <c r="F95" s="13">
        <f t="shared" si="4"/>
        <v>0</v>
      </c>
    </row>
    <row r="96" spans="1:6" x14ac:dyDescent="0.2">
      <c r="A96" s="4">
        <v>2</v>
      </c>
      <c r="B96" s="4">
        <v>12</v>
      </c>
      <c r="C96" s="4">
        <f>potential_preec_untrt!C96*SimParameters!$B$4</f>
        <v>0</v>
      </c>
      <c r="D96" s="12"/>
      <c r="E96" s="12"/>
      <c r="F96" s="13">
        <f t="shared" si="4"/>
        <v>0</v>
      </c>
    </row>
    <row r="97" spans="1:6" x14ac:dyDescent="0.2">
      <c r="A97" s="4">
        <v>2</v>
      </c>
      <c r="B97" s="4">
        <v>13</v>
      </c>
      <c r="C97" s="4">
        <f>potential_preec_untrt!C97*SimParameters!$B$4</f>
        <v>0</v>
      </c>
      <c r="D97" s="12"/>
      <c r="E97" s="12"/>
      <c r="F97" s="13">
        <f t="shared" si="4"/>
        <v>0</v>
      </c>
    </row>
    <row r="98" spans="1:6" x14ac:dyDescent="0.2">
      <c r="A98" s="4">
        <v>2</v>
      </c>
      <c r="B98" s="4">
        <v>14</v>
      </c>
      <c r="C98" s="4">
        <f>potential_preec_untrt!C98*SimParameters!$B$4</f>
        <v>0</v>
      </c>
      <c r="D98" s="12"/>
      <c r="E98" s="12"/>
      <c r="F98" s="13">
        <f t="shared" si="4"/>
        <v>0</v>
      </c>
    </row>
    <row r="99" spans="1:6" x14ac:dyDescent="0.2">
      <c r="A99" s="4">
        <v>2</v>
      </c>
      <c r="B99" s="4">
        <v>15</v>
      </c>
      <c r="C99" s="4">
        <f>potential_preec_untrt!C99*SimParameters!$B$4</f>
        <v>0</v>
      </c>
      <c r="D99" s="12"/>
      <c r="E99" s="12"/>
      <c r="F99" s="13">
        <f t="shared" si="4"/>
        <v>0</v>
      </c>
    </row>
    <row r="100" spans="1:6" x14ac:dyDescent="0.2">
      <c r="A100" s="4">
        <v>2</v>
      </c>
      <c r="B100" s="4">
        <v>16</v>
      </c>
      <c r="C100" s="4">
        <f>potential_preec_untrt!C100*SimParameters!$B$4</f>
        <v>0</v>
      </c>
      <c r="D100" s="12"/>
      <c r="E100" s="12"/>
      <c r="F100" s="13">
        <f t="shared" si="4"/>
        <v>0</v>
      </c>
    </row>
    <row r="101" spans="1:6" x14ac:dyDescent="0.2">
      <c r="A101" s="4">
        <v>2</v>
      </c>
      <c r="B101" s="4">
        <v>17</v>
      </c>
      <c r="C101" s="4">
        <f>potential_preec_untrt!C101*SimParameters!$B$4</f>
        <v>4.8E-8</v>
      </c>
      <c r="D101" s="13">
        <f t="shared" ref="D101:D124" si="5">LOG(C101/(1-C101))</f>
        <v>-7.3187587417782769</v>
      </c>
      <c r="E101" s="13">
        <f>D101+LOG(SimParameters!$B$19)</f>
        <v>-8.0177287461142956</v>
      </c>
      <c r="F101" s="13">
        <f t="shared" ref="F101:F124" si="6">EXP(E101)/(1+EXP(E101))</f>
        <v>3.2945912624731462E-4</v>
      </c>
    </row>
    <row r="102" spans="1:6" x14ac:dyDescent="0.2">
      <c r="A102" s="4">
        <v>2</v>
      </c>
      <c r="B102" s="4">
        <v>18</v>
      </c>
      <c r="C102" s="4">
        <f>potential_preec_untrt!C102*SimParameters!$B$4</f>
        <v>9.5999999999999999E-8</v>
      </c>
      <c r="D102" s="13">
        <f t="shared" si="5"/>
        <v>-7.0177287252681593</v>
      </c>
      <c r="E102" s="13">
        <f>D102+LOG(SimParameters!$B$19)</f>
        <v>-7.716698729604178</v>
      </c>
      <c r="F102" s="13">
        <f t="shared" si="6"/>
        <v>4.4513010007662056E-4</v>
      </c>
    </row>
    <row r="103" spans="1:6" x14ac:dyDescent="0.2">
      <c r="A103" s="4">
        <v>2</v>
      </c>
      <c r="B103" s="4">
        <v>19</v>
      </c>
      <c r="C103" s="4">
        <f>potential_preec_untrt!C103*SimParameters!$B$4</f>
        <v>9.5999999999999999E-8</v>
      </c>
      <c r="D103" s="13">
        <f t="shared" si="5"/>
        <v>-7.0177287252681593</v>
      </c>
      <c r="E103" s="13">
        <f>D103+LOG(SimParameters!$B$19)</f>
        <v>-7.716698729604178</v>
      </c>
      <c r="F103" s="13">
        <f t="shared" si="6"/>
        <v>4.4513010007662056E-4</v>
      </c>
    </row>
    <row r="104" spans="1:6" x14ac:dyDescent="0.2">
      <c r="A104" s="4">
        <v>2</v>
      </c>
      <c r="B104" s="4">
        <v>20</v>
      </c>
      <c r="C104" s="4">
        <f>potential_preec_untrt!C104*SimParameters!$B$4</f>
        <v>7.6799999999999999E-7</v>
      </c>
      <c r="D104" s="13">
        <f t="shared" si="5"/>
        <v>-6.1146384464301979</v>
      </c>
      <c r="E104" s="13">
        <f>D104+LOG(SimParameters!$B$19)</f>
        <v>-6.8136084507662167</v>
      </c>
      <c r="F104" s="13">
        <f t="shared" si="6"/>
        <v>1.0975151942723088E-3</v>
      </c>
    </row>
    <row r="105" spans="1:6" x14ac:dyDescent="0.2">
      <c r="A105" s="4">
        <v>2</v>
      </c>
      <c r="B105" s="4">
        <v>21</v>
      </c>
      <c r="C105" s="4">
        <f>potential_preec_untrt!C105*SimParameters!$B$4</f>
        <v>9.5999999999999991E-7</v>
      </c>
      <c r="D105" s="13">
        <f t="shared" si="5"/>
        <v>-6.0177283500375287</v>
      </c>
      <c r="E105" s="13">
        <f>D105+LOG(SimParameters!$B$19)</f>
        <v>-6.7166983543735475</v>
      </c>
      <c r="F105" s="13">
        <f t="shared" si="6"/>
        <v>1.2090647518031609E-3</v>
      </c>
    </row>
    <row r="106" spans="1:6" x14ac:dyDescent="0.2">
      <c r="A106" s="4">
        <v>2</v>
      </c>
      <c r="B106" s="4">
        <v>22</v>
      </c>
      <c r="C106" s="4">
        <f>potential_preec_untrt!C106*SimParameters!$B$4</f>
        <v>1.44E-6</v>
      </c>
      <c r="D106" s="13">
        <f t="shared" si="5"/>
        <v>-5.8416368825202465</v>
      </c>
      <c r="E106" s="13">
        <f>D106+LOG(SimParameters!$B$19)</f>
        <v>-6.5406068868562652</v>
      </c>
      <c r="F106" s="13">
        <f t="shared" si="6"/>
        <v>1.4415311121032304E-3</v>
      </c>
    </row>
    <row r="107" spans="1:6" x14ac:dyDescent="0.2">
      <c r="A107" s="4">
        <v>2</v>
      </c>
      <c r="B107" s="4">
        <v>23</v>
      </c>
      <c r="C107" s="4">
        <f>potential_preec_untrt!C107*SimParameters!$B$4</f>
        <v>1.44E-6</v>
      </c>
      <c r="D107" s="13">
        <f t="shared" si="5"/>
        <v>-5.8416368825202465</v>
      </c>
      <c r="E107" s="13">
        <f>D107+LOG(SimParameters!$B$19)</f>
        <v>-6.5406068868562652</v>
      </c>
      <c r="F107" s="13">
        <f t="shared" si="6"/>
        <v>1.4415311121032304E-3</v>
      </c>
    </row>
    <row r="108" spans="1:6" x14ac:dyDescent="0.2">
      <c r="A108" s="4">
        <v>2</v>
      </c>
      <c r="B108" s="4">
        <v>24</v>
      </c>
      <c r="C108" s="4">
        <f>potential_preec_untrt!C108*SimParameters!$B$4</f>
        <v>1.9199999999999998E-6</v>
      </c>
      <c r="D108" s="13">
        <f t="shared" si="5"/>
        <v>-5.7166979374502445</v>
      </c>
      <c r="E108" s="13">
        <f>D108+LOG(SimParameters!$B$19)</f>
        <v>-6.4156679417862632</v>
      </c>
      <c r="F108" s="13">
        <f t="shared" si="6"/>
        <v>1.6330557394528848E-3</v>
      </c>
    </row>
    <row r="109" spans="1:6" x14ac:dyDescent="0.2">
      <c r="A109" s="4">
        <v>2</v>
      </c>
      <c r="B109" s="4">
        <v>25</v>
      </c>
      <c r="C109" s="4">
        <f>potential_preec_untrt!C109*SimParameters!$B$4</f>
        <v>7.6799999999999993E-6</v>
      </c>
      <c r="D109" s="13">
        <f t="shared" si="5"/>
        <v>-5.1146354445740592</v>
      </c>
      <c r="E109" s="13">
        <f>D109+LOG(SimParameters!$B$19)</f>
        <v>-5.8136054489100779</v>
      </c>
      <c r="F109" s="13">
        <f t="shared" si="6"/>
        <v>2.9777489786293682E-3</v>
      </c>
    </row>
    <row r="110" spans="1:6" x14ac:dyDescent="0.2">
      <c r="A110" s="4">
        <v>2</v>
      </c>
      <c r="B110" s="4">
        <v>26</v>
      </c>
      <c r="C110" s="4">
        <f>potential_preec_untrt!C110*SimParameters!$B$4</f>
        <v>1.9200000000000003E-5</v>
      </c>
      <c r="D110" s="13">
        <f t="shared" si="5"/>
        <v>-4.7166904327623476</v>
      </c>
      <c r="E110" s="13">
        <f>D110+LOG(SimParameters!$B$19)</f>
        <v>-5.4156604370983663</v>
      </c>
      <c r="F110" s="13">
        <f t="shared" si="6"/>
        <v>4.426717318032041E-3</v>
      </c>
    </row>
    <row r="111" spans="1:6" x14ac:dyDescent="0.2">
      <c r="A111" s="4">
        <v>2</v>
      </c>
      <c r="B111" s="4">
        <v>27</v>
      </c>
      <c r="C111" s="4">
        <f>potential_preec_untrt!C111*SimParameters!$B$4</f>
        <v>9.6000000000000002E-5</v>
      </c>
      <c r="D111" s="13">
        <f t="shared" si="5"/>
        <v>-4.0176870726888119</v>
      </c>
      <c r="E111" s="13">
        <f>D111+LOG(SimParameters!$B$19)</f>
        <v>-4.7166570770248306</v>
      </c>
      <c r="F111" s="13">
        <f t="shared" si="6"/>
        <v>8.8657269692349119E-3</v>
      </c>
    </row>
    <row r="112" spans="1:6" x14ac:dyDescent="0.2">
      <c r="A112" s="4">
        <v>2</v>
      </c>
      <c r="B112" s="4">
        <v>28</v>
      </c>
      <c r="C112" s="4">
        <f>potential_preec_untrt!C112*SimParameters!$B$4</f>
        <v>3.8400000000000001E-4</v>
      </c>
      <c r="D112" s="13">
        <f t="shared" si="5"/>
        <v>-3.4155019745235555</v>
      </c>
      <c r="E112" s="13">
        <f>D112+LOG(SimParameters!$B$19)</f>
        <v>-4.1144719788595747</v>
      </c>
      <c r="F112" s="13">
        <f t="shared" si="6"/>
        <v>1.6072033481906906E-2</v>
      </c>
    </row>
    <row r="113" spans="1:6" x14ac:dyDescent="0.2">
      <c r="A113" s="4">
        <v>2</v>
      </c>
      <c r="B113" s="4">
        <v>29</v>
      </c>
      <c r="C113" s="4">
        <f>potential_preec_untrt!C113*SimParameters!$B$4</f>
        <v>4.7999999999999996E-4</v>
      </c>
      <c r="D113" s="13">
        <f t="shared" si="5"/>
        <v>-3.3185502512263594</v>
      </c>
      <c r="E113" s="13">
        <f>D113+LOG(SimParameters!$B$19)</f>
        <v>-4.0175202555623777</v>
      </c>
      <c r="F113" s="13">
        <f t="shared" si="6"/>
        <v>1.7679354083987433E-2</v>
      </c>
    </row>
    <row r="114" spans="1:6" x14ac:dyDescent="0.2">
      <c r="A114" s="4">
        <v>2</v>
      </c>
      <c r="B114" s="4">
        <v>30</v>
      </c>
      <c r="C114" s="4">
        <f>potential_preec_untrt!C114*SimParameters!$B$4</f>
        <v>7.6800000000000002E-4</v>
      </c>
      <c r="D114" s="13">
        <f t="shared" si="5"/>
        <v>-3.1143051136621178</v>
      </c>
      <c r="E114" s="13">
        <f>D114+LOG(SimParameters!$B$19)</f>
        <v>-3.8132751179981366</v>
      </c>
      <c r="F114" s="13">
        <f t="shared" si="6"/>
        <v>2.1598946558741741E-2</v>
      </c>
    </row>
    <row r="115" spans="1:6" x14ac:dyDescent="0.2">
      <c r="A115" s="4">
        <v>2</v>
      </c>
      <c r="B115" s="4">
        <v>31</v>
      </c>
      <c r="C115" s="4">
        <f>potential_preec_untrt!C115*SimParameters!$B$4</f>
        <v>1.152E-3</v>
      </c>
      <c r="D115" s="13">
        <f t="shared" si="5"/>
        <v>-2.9380469252711707</v>
      </c>
      <c r="E115" s="13">
        <f>D115+LOG(SimParameters!$B$19)</f>
        <v>-3.6370169296071895</v>
      </c>
      <c r="F115" s="13">
        <f t="shared" si="6"/>
        <v>2.5655250878529656E-2</v>
      </c>
    </row>
    <row r="116" spans="1:6" x14ac:dyDescent="0.2">
      <c r="A116" s="4">
        <v>2</v>
      </c>
      <c r="B116" s="4">
        <v>32</v>
      </c>
      <c r="C116" s="4">
        <f>potential_preec_untrt!C116*SimParameters!$B$4</f>
        <v>1.7280000000000002E-3</v>
      </c>
      <c r="D116" s="13">
        <f t="shared" si="5"/>
        <v>-2.7617051518462854</v>
      </c>
      <c r="E116" s="13">
        <f>D116+LOG(SimParameters!$B$19)</f>
        <v>-3.4606751561823041</v>
      </c>
      <c r="F116" s="13">
        <f t="shared" si="6"/>
        <v>3.0452093117645997E-2</v>
      </c>
    </row>
    <row r="117" spans="1:6" x14ac:dyDescent="0.2">
      <c r="A117" s="4">
        <v>2</v>
      </c>
      <c r="B117" s="4">
        <v>33</v>
      </c>
      <c r="C117" s="4">
        <f>potential_preec_untrt!C117*SimParameters!$B$4</f>
        <v>4.8000000000000004E-3</v>
      </c>
      <c r="D117" s="13">
        <f t="shared" si="5"/>
        <v>-2.3166691299711561</v>
      </c>
      <c r="E117" s="13">
        <f>D117+LOG(SimParameters!$B$19)</f>
        <v>-3.0156391343071749</v>
      </c>
      <c r="F117" s="13">
        <f t="shared" si="6"/>
        <v>4.6724329063534874E-2</v>
      </c>
    </row>
    <row r="118" spans="1:6" x14ac:dyDescent="0.2">
      <c r="A118" s="4">
        <v>2</v>
      </c>
      <c r="B118" s="4">
        <v>34</v>
      </c>
      <c r="C118" s="4">
        <f>potential_preec_untrt!C118*SimParameters!$B$4</f>
        <v>9.6000000000000009E-3</v>
      </c>
      <c r="D118" s="13">
        <f t="shared" si="5"/>
        <v>-2.0135393986364742</v>
      </c>
      <c r="E118" s="13">
        <f>D118+LOG(SimParameters!$B$19)</f>
        <v>-2.712509402972493</v>
      </c>
      <c r="F118" s="13">
        <f t="shared" si="6"/>
        <v>6.2239227813195554E-2</v>
      </c>
    </row>
    <row r="119" spans="1:6" x14ac:dyDescent="0.2">
      <c r="A119" s="4">
        <v>2</v>
      </c>
      <c r="B119" s="4">
        <v>35</v>
      </c>
      <c r="C119" s="4">
        <f>potential_preec_untrt!C119*SimParameters!$B$4</f>
        <v>1.9200000000000002E-2</v>
      </c>
      <c r="D119" s="13">
        <f t="shared" si="5"/>
        <v>-1.7082792284707902</v>
      </c>
      <c r="E119" s="13">
        <f>D119+LOG(SimParameters!$B$19)</f>
        <v>-2.4072492328068087</v>
      </c>
      <c r="F119" s="13">
        <f t="shared" si="6"/>
        <v>8.2621573981492086E-2</v>
      </c>
    </row>
    <row r="120" spans="1:6" x14ac:dyDescent="0.2">
      <c r="A120" s="4">
        <v>2</v>
      </c>
      <c r="B120" s="4">
        <v>36</v>
      </c>
      <c r="C120" s="4">
        <f>potential_preec_untrt!C120*SimParameters!$B$4</f>
        <v>1.9200000000000002E-2</v>
      </c>
      <c r="D120" s="13">
        <f t="shared" si="5"/>
        <v>-1.7082792284707902</v>
      </c>
      <c r="E120" s="13">
        <f>D120+LOG(SimParameters!$B$19)</f>
        <v>-2.4072492328068087</v>
      </c>
      <c r="F120" s="13">
        <f t="shared" si="6"/>
        <v>8.2621573981492086E-2</v>
      </c>
    </row>
    <row r="121" spans="1:6" x14ac:dyDescent="0.2">
      <c r="A121" s="4">
        <v>2</v>
      </c>
      <c r="B121" s="4">
        <v>37</v>
      </c>
      <c r="C121" s="4">
        <f>potential_preec_untrt!C121*SimParameters!$B$4</f>
        <v>9.6000000000000002E-2</v>
      </c>
      <c r="D121" s="13">
        <f t="shared" si="5"/>
        <v>-0.97389719743579495</v>
      </c>
      <c r="E121" s="13">
        <f>D121+LOG(SimParameters!$B$19)</f>
        <v>-1.6728672017718136</v>
      </c>
      <c r="F121" s="13">
        <f t="shared" si="6"/>
        <v>0.15804228070078649</v>
      </c>
    </row>
    <row r="122" spans="1:6" x14ac:dyDescent="0.2">
      <c r="A122" s="4">
        <v>2</v>
      </c>
      <c r="B122" s="4">
        <v>38</v>
      </c>
      <c r="C122" s="4">
        <f>potential_preec_untrt!C122*SimParameters!$B$4</f>
        <v>0.12480000000000001</v>
      </c>
      <c r="D122" s="13">
        <f t="shared" si="5"/>
        <v>-0.84589272364295032</v>
      </c>
      <c r="E122" s="13">
        <f>D122+LOG(SimParameters!$B$19)</f>
        <v>-1.5448627279789691</v>
      </c>
      <c r="F122" s="13">
        <f t="shared" si="6"/>
        <v>0.17582948876995311</v>
      </c>
    </row>
    <row r="123" spans="1:6" x14ac:dyDescent="0.2">
      <c r="A123" s="4">
        <v>2</v>
      </c>
      <c r="B123" s="4">
        <v>39</v>
      </c>
      <c r="C123" s="4">
        <f>potential_preec_untrt!C123*SimParameters!$B$4</f>
        <v>0.14399999999999999</v>
      </c>
      <c r="D123" s="13">
        <f t="shared" si="5"/>
        <v>-0.7741112725819036</v>
      </c>
      <c r="E123" s="13">
        <f>D123+LOG(SimParameters!$B$19)</f>
        <v>-1.4730812769179225</v>
      </c>
      <c r="F123" s="13">
        <f t="shared" si="6"/>
        <v>0.18647472675972418</v>
      </c>
    </row>
    <row r="124" spans="1:6" x14ac:dyDescent="0.2">
      <c r="A124" s="4">
        <v>2</v>
      </c>
      <c r="B124" s="4">
        <v>40</v>
      </c>
      <c r="C124" s="4">
        <f>potential_preec_untrt!C124*SimParameters!$B$4</f>
        <v>0.192</v>
      </c>
      <c r="D124" s="13">
        <f t="shared" si="5"/>
        <v>-0.62411013207103661</v>
      </c>
      <c r="E124" s="13">
        <f>D124+LOG(SimParameters!$B$19)</f>
        <v>-1.3230801364070555</v>
      </c>
      <c r="F124" s="13">
        <f t="shared" si="6"/>
        <v>0.21030629549724905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104" workbookViewId="0">
      <selection activeCell="C26" sqref="C26"/>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potential_preg_untrt!C26*SimParameters!$B$22</f>
        <v>1.5E-6</v>
      </c>
    </row>
    <row r="27" spans="1:3" x14ac:dyDescent="0.2">
      <c r="A27" s="2">
        <v>0</v>
      </c>
      <c r="B27" s="2">
        <v>25</v>
      </c>
      <c r="C27" s="2">
        <f>potential_preg_untrt!C27*SimParameters!$B$22</f>
        <v>1.5E-6</v>
      </c>
    </row>
    <row r="28" spans="1:3" x14ac:dyDescent="0.2">
      <c r="A28" s="2">
        <v>0</v>
      </c>
      <c r="B28" s="2">
        <v>26</v>
      </c>
      <c r="C28" s="2">
        <f>potential_preg_untrt!C28*SimParameters!$B$22</f>
        <v>1.5E-6</v>
      </c>
    </row>
    <row r="29" spans="1:3" x14ac:dyDescent="0.2">
      <c r="A29" s="2">
        <v>0</v>
      </c>
      <c r="B29" s="2">
        <v>27</v>
      </c>
      <c r="C29" s="2">
        <f>potential_preg_untrt!C29*SimParameters!$B$22</f>
        <v>1.5E-5</v>
      </c>
    </row>
    <row r="30" spans="1:3" x14ac:dyDescent="0.2">
      <c r="A30" s="2">
        <v>0</v>
      </c>
      <c r="B30" s="2">
        <v>28</v>
      </c>
      <c r="C30" s="2">
        <f>potential_preg_untrt!C30*SimParameters!$B$22</f>
        <v>6.2500000000000001E-5</v>
      </c>
    </row>
    <row r="31" spans="1:3" x14ac:dyDescent="0.2">
      <c r="A31" s="2">
        <v>0</v>
      </c>
      <c r="B31" s="2">
        <v>29</v>
      </c>
      <c r="C31" s="2">
        <f>potential_preg_untrt!C31*SimParameters!$B$22</f>
        <v>6.2500000000000001E-5</v>
      </c>
    </row>
    <row r="32" spans="1:3" x14ac:dyDescent="0.2">
      <c r="A32" s="2">
        <v>0</v>
      </c>
      <c r="B32" s="2">
        <v>30</v>
      </c>
      <c r="C32" s="2">
        <f>potential_preg_untrt!C32*SimParameters!$B$22</f>
        <v>6.2500000000000001E-5</v>
      </c>
    </row>
    <row r="33" spans="1:3" x14ac:dyDescent="0.2">
      <c r="A33" s="2">
        <v>0</v>
      </c>
      <c r="B33" s="2">
        <v>31</v>
      </c>
      <c r="C33" s="2">
        <f>potential_preg_untrt!C33*SimParameters!$B$22</f>
        <v>3.7499999999999995E-4</v>
      </c>
    </row>
    <row r="34" spans="1:3" x14ac:dyDescent="0.2">
      <c r="A34" s="2">
        <v>0</v>
      </c>
      <c r="B34" s="2">
        <v>32</v>
      </c>
      <c r="C34" s="2">
        <f>potential_preg_untrt!C34*SimParameters!$B$22</f>
        <v>3.7499999999999995E-4</v>
      </c>
    </row>
    <row r="35" spans="1:3" x14ac:dyDescent="0.2">
      <c r="A35" s="2">
        <v>0</v>
      </c>
      <c r="B35" s="2">
        <v>33</v>
      </c>
      <c r="C35" s="2">
        <f>potential_preg_untrt!C35*SimParameters!$B$22</f>
        <v>3.7499999999999995E-4</v>
      </c>
    </row>
    <row r="36" spans="1:3" x14ac:dyDescent="0.2">
      <c r="A36" s="2">
        <v>0</v>
      </c>
      <c r="B36" s="2">
        <v>34</v>
      </c>
      <c r="C36" s="2">
        <f>potential_preg_untrt!C36*SimParameters!$B$22</f>
        <v>2E-3</v>
      </c>
    </row>
    <row r="37" spans="1:3" x14ac:dyDescent="0.2">
      <c r="A37" s="2">
        <v>0</v>
      </c>
      <c r="B37" s="2">
        <v>35</v>
      </c>
      <c r="C37" s="2">
        <f>potential_preg_untrt!C37*SimParameters!$B$22</f>
        <v>2.9999999999999996E-3</v>
      </c>
    </row>
    <row r="38" spans="1:3" x14ac:dyDescent="0.2">
      <c r="A38" s="2">
        <v>0</v>
      </c>
      <c r="B38" s="2">
        <v>36</v>
      </c>
      <c r="C38" s="2">
        <f>potential_preg_untrt!C38*SimParameters!$B$22</f>
        <v>4.0000000000000001E-3</v>
      </c>
    </row>
    <row r="39" spans="1:3" x14ac:dyDescent="0.2">
      <c r="A39" s="2">
        <v>0</v>
      </c>
      <c r="B39" s="2">
        <v>37</v>
      </c>
      <c r="C39" s="2">
        <f>potential_preg_untrt!C39*SimParameters!$B$22</f>
        <v>1.4999999999999999E-2</v>
      </c>
    </row>
    <row r="40" spans="1:3" x14ac:dyDescent="0.2">
      <c r="A40" s="2">
        <v>0</v>
      </c>
      <c r="B40" s="2">
        <v>38</v>
      </c>
      <c r="C40" s="2">
        <f>potential_preg_untrt!C40*SimParameters!$B$22</f>
        <v>2.5000000000000001E-2</v>
      </c>
    </row>
    <row r="41" spans="1:3" x14ac:dyDescent="0.2">
      <c r="A41" s="2">
        <v>0</v>
      </c>
      <c r="B41" s="2">
        <v>39</v>
      </c>
      <c r="C41" s="2">
        <f>potential_preg_untrt!C41*SimParameters!$B$22</f>
        <v>0.5</v>
      </c>
    </row>
    <row r="42" spans="1:3" x14ac:dyDescent="0.2">
      <c r="A42" s="2">
        <v>0</v>
      </c>
      <c r="B42" s="2">
        <v>40</v>
      </c>
      <c r="C42" s="2">
        <f>potential_preg_untrt!C42*SimParameters!$B$22</f>
        <v>0.5</v>
      </c>
    </row>
    <row r="43" spans="1:3" x14ac:dyDescent="0.2">
      <c r="A43" s="3">
        <v>1</v>
      </c>
      <c r="B43" s="3">
        <v>0</v>
      </c>
      <c r="C43" s="3">
        <f>C2*SimParameters!$B$9</f>
        <v>0</v>
      </c>
    </row>
    <row r="44" spans="1:3" x14ac:dyDescent="0.2">
      <c r="A44" s="3">
        <v>1</v>
      </c>
      <c r="B44" s="3">
        <v>1</v>
      </c>
      <c r="C44" s="3">
        <f>C3*SimParameters!$B$9</f>
        <v>0</v>
      </c>
    </row>
    <row r="45" spans="1:3" x14ac:dyDescent="0.2">
      <c r="A45" s="3">
        <v>1</v>
      </c>
      <c r="B45" s="3">
        <v>2</v>
      </c>
      <c r="C45" s="3">
        <f>C4*SimParameters!$B$9</f>
        <v>0</v>
      </c>
    </row>
    <row r="46" spans="1:3" x14ac:dyDescent="0.2">
      <c r="A46" s="3">
        <v>1</v>
      </c>
      <c r="B46" s="3">
        <v>3</v>
      </c>
      <c r="C46" s="3">
        <f>C5*SimParameters!$B$9</f>
        <v>0</v>
      </c>
    </row>
    <row r="47" spans="1:3" x14ac:dyDescent="0.2">
      <c r="A47" s="3">
        <v>1</v>
      </c>
      <c r="B47" s="3">
        <v>4</v>
      </c>
      <c r="C47" s="3">
        <f>C6*SimParameters!$B$9</f>
        <v>0</v>
      </c>
    </row>
    <row r="48" spans="1:3" x14ac:dyDescent="0.2">
      <c r="A48" s="3">
        <v>1</v>
      </c>
      <c r="B48" s="3">
        <v>5</v>
      </c>
      <c r="C48" s="3">
        <f>C7*SimParameters!$B$9</f>
        <v>0</v>
      </c>
    </row>
    <row r="49" spans="1:3" x14ac:dyDescent="0.2">
      <c r="A49" s="3">
        <v>1</v>
      </c>
      <c r="B49" s="3">
        <v>6</v>
      </c>
      <c r="C49" s="3">
        <f>C8*SimParameters!$B$9</f>
        <v>0</v>
      </c>
    </row>
    <row r="50" spans="1:3" x14ac:dyDescent="0.2">
      <c r="A50" s="3">
        <v>1</v>
      </c>
      <c r="B50" s="3">
        <v>7</v>
      </c>
      <c r="C50" s="3">
        <f>C9*SimParameters!$B$9</f>
        <v>0</v>
      </c>
    </row>
    <row r="51" spans="1:3" x14ac:dyDescent="0.2">
      <c r="A51" s="3">
        <v>1</v>
      </c>
      <c r="B51" s="3">
        <v>8</v>
      </c>
      <c r="C51" s="3">
        <f>C10*SimParameters!$B$9</f>
        <v>0</v>
      </c>
    </row>
    <row r="52" spans="1:3" x14ac:dyDescent="0.2">
      <c r="A52" s="3">
        <v>1</v>
      </c>
      <c r="B52" s="3">
        <v>9</v>
      </c>
      <c r="C52" s="3">
        <f>C11*SimParameters!$B$9</f>
        <v>0</v>
      </c>
    </row>
    <row r="53" spans="1:3" x14ac:dyDescent="0.2">
      <c r="A53" s="3">
        <v>1</v>
      </c>
      <c r="B53" s="3">
        <v>10</v>
      </c>
      <c r="C53" s="3">
        <f>C12*SimParameters!$B$9</f>
        <v>0</v>
      </c>
    </row>
    <row r="54" spans="1:3" x14ac:dyDescent="0.2">
      <c r="A54" s="3">
        <v>1</v>
      </c>
      <c r="B54" s="3">
        <v>11</v>
      </c>
      <c r="C54" s="3">
        <f>C13*SimParameters!$B$9</f>
        <v>0</v>
      </c>
    </row>
    <row r="55" spans="1:3" x14ac:dyDescent="0.2">
      <c r="A55" s="3">
        <v>1</v>
      </c>
      <c r="B55" s="3">
        <v>12</v>
      </c>
      <c r="C55" s="3">
        <f>C14*SimParameters!$B$9</f>
        <v>0</v>
      </c>
    </row>
    <row r="56" spans="1:3" x14ac:dyDescent="0.2">
      <c r="A56" s="3">
        <v>1</v>
      </c>
      <c r="B56" s="3">
        <v>13</v>
      </c>
      <c r="C56" s="3">
        <f>C15*SimParameters!$B$9</f>
        <v>0</v>
      </c>
    </row>
    <row r="57" spans="1:3" x14ac:dyDescent="0.2">
      <c r="A57" s="3">
        <v>1</v>
      </c>
      <c r="B57" s="3">
        <v>14</v>
      </c>
      <c r="C57" s="3">
        <f>C16*SimParameters!$B$9</f>
        <v>0</v>
      </c>
    </row>
    <row r="58" spans="1:3" x14ac:dyDescent="0.2">
      <c r="A58" s="3">
        <v>1</v>
      </c>
      <c r="B58" s="3">
        <v>15</v>
      </c>
      <c r="C58" s="3">
        <f>C17*SimParameters!$B$9</f>
        <v>0</v>
      </c>
    </row>
    <row r="59" spans="1:3" x14ac:dyDescent="0.2">
      <c r="A59" s="3">
        <v>1</v>
      </c>
      <c r="B59" s="3">
        <v>16</v>
      </c>
      <c r="C59" s="3">
        <f>C18*SimParameters!$B$9</f>
        <v>0</v>
      </c>
    </row>
    <row r="60" spans="1:3" x14ac:dyDescent="0.2">
      <c r="A60" s="3">
        <v>1</v>
      </c>
      <c r="B60" s="3">
        <v>17</v>
      </c>
      <c r="C60" s="3">
        <f>C19</f>
        <v>1</v>
      </c>
    </row>
    <row r="61" spans="1:3" x14ac:dyDescent="0.2">
      <c r="A61" s="3">
        <v>1</v>
      </c>
      <c r="B61" s="3">
        <v>18</v>
      </c>
      <c r="C61" s="3">
        <f t="shared" ref="C61:C66" si="0">C20</f>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si="0"/>
        <v>0.5</v>
      </c>
    </row>
    <row r="65" spans="1:3" x14ac:dyDescent="0.2">
      <c r="A65" s="3">
        <v>1</v>
      </c>
      <c r="B65" s="3">
        <v>22</v>
      </c>
      <c r="C65" s="3">
        <f t="shared" si="0"/>
        <v>0.5</v>
      </c>
    </row>
    <row r="66" spans="1:3" x14ac:dyDescent="0.2">
      <c r="A66" s="3">
        <v>1</v>
      </c>
      <c r="B66" s="3">
        <v>23</v>
      </c>
      <c r="C66" s="3">
        <f t="shared" si="0"/>
        <v>0.5</v>
      </c>
    </row>
    <row r="67" spans="1:3" x14ac:dyDescent="0.2">
      <c r="A67" s="3">
        <v>1</v>
      </c>
      <c r="B67" s="3">
        <v>24</v>
      </c>
      <c r="C67" s="3">
        <f>C26*SimParameters!$B$9</f>
        <v>1.6500000000000001E-6</v>
      </c>
    </row>
    <row r="68" spans="1:3" x14ac:dyDescent="0.2">
      <c r="A68" s="3">
        <v>1</v>
      </c>
      <c r="B68" s="3">
        <v>25</v>
      </c>
      <c r="C68" s="3">
        <f>C27*SimParameters!$B$9</f>
        <v>1.6500000000000001E-6</v>
      </c>
    </row>
    <row r="69" spans="1:3" x14ac:dyDescent="0.2">
      <c r="A69" s="3">
        <v>1</v>
      </c>
      <c r="B69" s="3">
        <v>26</v>
      </c>
      <c r="C69" s="3">
        <f>C28*SimParameters!$B$9</f>
        <v>1.6500000000000001E-6</v>
      </c>
    </row>
    <row r="70" spans="1:3" x14ac:dyDescent="0.2">
      <c r="A70" s="3">
        <v>1</v>
      </c>
      <c r="B70" s="3">
        <v>27</v>
      </c>
      <c r="C70" s="3">
        <f>C29*SimParameters!$B$9</f>
        <v>1.6500000000000001E-5</v>
      </c>
    </row>
    <row r="71" spans="1:3" x14ac:dyDescent="0.2">
      <c r="A71" s="3">
        <v>1</v>
      </c>
      <c r="B71" s="3">
        <v>28</v>
      </c>
      <c r="C71" s="3">
        <f>C30*SimParameters!$B$9</f>
        <v>6.8750000000000004E-5</v>
      </c>
    </row>
    <row r="72" spans="1:3" x14ac:dyDescent="0.2">
      <c r="A72" s="3">
        <v>1</v>
      </c>
      <c r="B72" s="3">
        <v>29</v>
      </c>
      <c r="C72" s="3">
        <f>C31*SimParameters!$B$9</f>
        <v>6.8750000000000004E-5</v>
      </c>
    </row>
    <row r="73" spans="1:3" x14ac:dyDescent="0.2">
      <c r="A73" s="3">
        <v>1</v>
      </c>
      <c r="B73" s="3">
        <v>30</v>
      </c>
      <c r="C73" s="3">
        <f>C32*SimParameters!$B$9</f>
        <v>6.8750000000000004E-5</v>
      </c>
    </row>
    <row r="74" spans="1:3" x14ac:dyDescent="0.2">
      <c r="A74" s="3">
        <v>1</v>
      </c>
      <c r="B74" s="3">
        <v>31</v>
      </c>
      <c r="C74" s="3">
        <f>C33*SimParameters!$B$9</f>
        <v>4.125E-4</v>
      </c>
    </row>
    <row r="75" spans="1:3" x14ac:dyDescent="0.2">
      <c r="A75" s="3">
        <v>1</v>
      </c>
      <c r="B75" s="3">
        <v>32</v>
      </c>
      <c r="C75" s="3">
        <f>C34*SimParameters!$B$9</f>
        <v>4.125E-4</v>
      </c>
    </row>
    <row r="76" spans="1:3" x14ac:dyDescent="0.2">
      <c r="A76" s="3">
        <v>1</v>
      </c>
      <c r="B76" s="3">
        <v>33</v>
      </c>
      <c r="C76" s="3">
        <f>C35*SimParameters!$B$9</f>
        <v>4.125E-4</v>
      </c>
    </row>
    <row r="77" spans="1:3" x14ac:dyDescent="0.2">
      <c r="A77" s="3">
        <v>1</v>
      </c>
      <c r="B77" s="3">
        <v>34</v>
      </c>
      <c r="C77" s="3">
        <f>C36*SimParameters!$B$9</f>
        <v>2.2000000000000001E-3</v>
      </c>
    </row>
    <row r="78" spans="1:3" x14ac:dyDescent="0.2">
      <c r="A78" s="3">
        <v>1</v>
      </c>
      <c r="B78" s="3">
        <v>35</v>
      </c>
      <c r="C78" s="3">
        <f>C37*SimParameters!$B$9</f>
        <v>3.3E-3</v>
      </c>
    </row>
    <row r="79" spans="1:3" x14ac:dyDescent="0.2">
      <c r="A79" s="3">
        <v>1</v>
      </c>
      <c r="B79" s="3">
        <v>36</v>
      </c>
      <c r="C79" s="3">
        <f>C38*SimParameters!$B$9</f>
        <v>4.4000000000000003E-3</v>
      </c>
    </row>
    <row r="80" spans="1:3" x14ac:dyDescent="0.2">
      <c r="A80" s="3">
        <v>1</v>
      </c>
      <c r="B80" s="3">
        <v>37</v>
      </c>
      <c r="C80" s="3">
        <f>C39*SimParameters!$B$9</f>
        <v>1.6500000000000001E-2</v>
      </c>
    </row>
    <row r="81" spans="1:3" x14ac:dyDescent="0.2">
      <c r="A81" s="3">
        <v>1</v>
      </c>
      <c r="B81" s="3">
        <v>38</v>
      </c>
      <c r="C81" s="3">
        <f>C40*SimParameters!$B$9</f>
        <v>2.7500000000000004E-2</v>
      </c>
    </row>
    <row r="82" spans="1:3" x14ac:dyDescent="0.2">
      <c r="A82" s="3">
        <v>1</v>
      </c>
      <c r="B82" s="3">
        <v>39</v>
      </c>
      <c r="C82" s="3">
        <f>C41*SimParameters!$B$9</f>
        <v>0.55000000000000004</v>
      </c>
    </row>
    <row r="83" spans="1:3" x14ac:dyDescent="0.2">
      <c r="A83" s="3">
        <v>1</v>
      </c>
      <c r="B83" s="3">
        <v>40</v>
      </c>
      <c r="C83" s="3">
        <f>C42*SimParameters!$B$9</f>
        <v>0.55000000000000004</v>
      </c>
    </row>
    <row r="84" spans="1:3" x14ac:dyDescent="0.2">
      <c r="A84" s="4">
        <v>2</v>
      </c>
      <c r="B84" s="4">
        <v>0</v>
      </c>
      <c r="C84" s="4">
        <f>C2*SimParameters!$B$16</f>
        <v>0</v>
      </c>
    </row>
    <row r="85" spans="1:3" x14ac:dyDescent="0.2">
      <c r="A85" s="4">
        <v>2</v>
      </c>
      <c r="B85" s="4">
        <v>1</v>
      </c>
      <c r="C85" s="4">
        <f>C3*SimParameters!$B$16</f>
        <v>0</v>
      </c>
    </row>
    <row r="86" spans="1:3" x14ac:dyDescent="0.2">
      <c r="A86" s="4">
        <v>2</v>
      </c>
      <c r="B86" s="4">
        <v>2</v>
      </c>
      <c r="C86" s="4">
        <f>C4*SimParameters!$B$16</f>
        <v>0</v>
      </c>
    </row>
    <row r="87" spans="1:3" x14ac:dyDescent="0.2">
      <c r="A87" s="4">
        <v>2</v>
      </c>
      <c r="B87" s="4">
        <v>3</v>
      </c>
      <c r="C87" s="4">
        <f>C5*SimParameters!$B$16</f>
        <v>0</v>
      </c>
    </row>
    <row r="88" spans="1:3" x14ac:dyDescent="0.2">
      <c r="A88" s="4">
        <v>2</v>
      </c>
      <c r="B88" s="4">
        <v>4</v>
      </c>
      <c r="C88" s="4">
        <f>C6*SimParameters!$B$16</f>
        <v>0</v>
      </c>
    </row>
    <row r="89" spans="1:3" x14ac:dyDescent="0.2">
      <c r="A89" s="4">
        <v>2</v>
      </c>
      <c r="B89" s="4">
        <v>5</v>
      </c>
      <c r="C89" s="4">
        <f>C7*SimParameters!$B$16</f>
        <v>0</v>
      </c>
    </row>
    <row r="90" spans="1:3" x14ac:dyDescent="0.2">
      <c r="A90" s="4">
        <v>2</v>
      </c>
      <c r="B90" s="4">
        <v>6</v>
      </c>
      <c r="C90" s="4">
        <f>C8*SimParameters!$B$16</f>
        <v>0</v>
      </c>
    </row>
    <row r="91" spans="1:3" x14ac:dyDescent="0.2">
      <c r="A91" s="4">
        <v>2</v>
      </c>
      <c r="B91" s="4">
        <v>7</v>
      </c>
      <c r="C91" s="4">
        <f>C9*SimParameters!$B$16</f>
        <v>0</v>
      </c>
    </row>
    <row r="92" spans="1:3" x14ac:dyDescent="0.2">
      <c r="A92" s="4">
        <v>2</v>
      </c>
      <c r="B92" s="4">
        <v>8</v>
      </c>
      <c r="C92" s="4">
        <f>C10*SimParameters!$B$16</f>
        <v>0</v>
      </c>
    </row>
    <row r="93" spans="1:3" x14ac:dyDescent="0.2">
      <c r="A93" s="4">
        <v>2</v>
      </c>
      <c r="B93" s="4">
        <v>9</v>
      </c>
      <c r="C93" s="4">
        <f>C11*SimParameters!$B$16</f>
        <v>0</v>
      </c>
    </row>
    <row r="94" spans="1:3" x14ac:dyDescent="0.2">
      <c r="A94" s="4">
        <v>2</v>
      </c>
      <c r="B94" s="4">
        <v>10</v>
      </c>
      <c r="C94" s="4">
        <f>C12*SimParameters!$B$16</f>
        <v>0</v>
      </c>
    </row>
    <row r="95" spans="1:3" x14ac:dyDescent="0.2">
      <c r="A95" s="4">
        <v>2</v>
      </c>
      <c r="B95" s="4">
        <v>11</v>
      </c>
      <c r="C95" s="4">
        <f>C13*SimParameters!$B$16</f>
        <v>0</v>
      </c>
    </row>
    <row r="96" spans="1:3" x14ac:dyDescent="0.2">
      <c r="A96" s="4">
        <v>2</v>
      </c>
      <c r="B96" s="4">
        <v>12</v>
      </c>
      <c r="C96" s="4">
        <f>C14*SimParameters!$B$16</f>
        <v>0</v>
      </c>
    </row>
    <row r="97" spans="1:3" x14ac:dyDescent="0.2">
      <c r="A97" s="4">
        <v>2</v>
      </c>
      <c r="B97" s="4">
        <v>13</v>
      </c>
      <c r="C97" s="4">
        <f>C15*SimParameters!$B$16</f>
        <v>0</v>
      </c>
    </row>
    <row r="98" spans="1:3" x14ac:dyDescent="0.2">
      <c r="A98" s="4">
        <v>2</v>
      </c>
      <c r="B98" s="4">
        <v>14</v>
      </c>
      <c r="C98" s="4">
        <f>C16*SimParameters!$B$16</f>
        <v>0</v>
      </c>
    </row>
    <row r="99" spans="1:3" x14ac:dyDescent="0.2">
      <c r="A99" s="4">
        <v>2</v>
      </c>
      <c r="B99" s="4">
        <v>15</v>
      </c>
      <c r="C99" s="4">
        <f>C17*SimParameters!$B$16</f>
        <v>0</v>
      </c>
    </row>
    <row r="100" spans="1:3" x14ac:dyDescent="0.2">
      <c r="A100" s="4">
        <v>2</v>
      </c>
      <c r="B100" s="4">
        <v>16</v>
      </c>
      <c r="C100" s="4">
        <f>C18*SimParameters!$B$16</f>
        <v>0</v>
      </c>
    </row>
    <row r="101" spans="1:3" x14ac:dyDescent="0.2">
      <c r="A101" s="4">
        <v>2</v>
      </c>
      <c r="B101" s="4">
        <v>17</v>
      </c>
      <c r="C101" s="4">
        <f>C19</f>
        <v>1</v>
      </c>
    </row>
    <row r="102" spans="1:3" x14ac:dyDescent="0.2">
      <c r="A102" s="4">
        <v>2</v>
      </c>
      <c r="B102" s="4">
        <v>18</v>
      </c>
      <c r="C102" s="4">
        <f t="shared" ref="C102:C107" si="1">C20</f>
        <v>1</v>
      </c>
    </row>
    <row r="103" spans="1:3" x14ac:dyDescent="0.2">
      <c r="A103" s="4">
        <v>2</v>
      </c>
      <c r="B103" s="4">
        <v>19</v>
      </c>
      <c r="C103" s="4">
        <f t="shared" si="1"/>
        <v>1</v>
      </c>
    </row>
    <row r="104" spans="1:3" x14ac:dyDescent="0.2">
      <c r="A104" s="4">
        <v>2</v>
      </c>
      <c r="B104" s="4">
        <v>20</v>
      </c>
      <c r="C104" s="4">
        <f t="shared" si="1"/>
        <v>1</v>
      </c>
    </row>
    <row r="105" spans="1:3" x14ac:dyDescent="0.2">
      <c r="A105" s="4">
        <v>2</v>
      </c>
      <c r="B105" s="4">
        <v>21</v>
      </c>
      <c r="C105" s="4">
        <f t="shared" si="1"/>
        <v>0.5</v>
      </c>
    </row>
    <row r="106" spans="1:3" x14ac:dyDescent="0.2">
      <c r="A106" s="4">
        <v>2</v>
      </c>
      <c r="B106" s="4">
        <v>22</v>
      </c>
      <c r="C106" s="4">
        <f t="shared" si="1"/>
        <v>0.5</v>
      </c>
    </row>
    <row r="107" spans="1:3" x14ac:dyDescent="0.2">
      <c r="A107" s="4">
        <v>2</v>
      </c>
      <c r="B107" s="4">
        <v>23</v>
      </c>
      <c r="C107" s="4">
        <f t="shared" si="1"/>
        <v>0.5</v>
      </c>
    </row>
    <row r="108" spans="1:3" x14ac:dyDescent="0.2">
      <c r="A108" s="4">
        <v>2</v>
      </c>
      <c r="B108" s="4">
        <v>24</v>
      </c>
      <c r="C108" s="4">
        <f>C26*SimParameters!$B$16</f>
        <v>1.7999999999999999E-6</v>
      </c>
    </row>
    <row r="109" spans="1:3" x14ac:dyDescent="0.2">
      <c r="A109" s="4">
        <v>2</v>
      </c>
      <c r="B109" s="4">
        <v>25</v>
      </c>
      <c r="C109" s="4">
        <f>C27*SimParameters!$B$16</f>
        <v>1.7999999999999999E-6</v>
      </c>
    </row>
    <row r="110" spans="1:3" x14ac:dyDescent="0.2">
      <c r="A110" s="4">
        <v>2</v>
      </c>
      <c r="B110" s="4">
        <v>26</v>
      </c>
      <c r="C110" s="4">
        <f>C28*SimParameters!$B$16</f>
        <v>1.7999999999999999E-6</v>
      </c>
    </row>
    <row r="111" spans="1:3" x14ac:dyDescent="0.2">
      <c r="A111" s="4">
        <v>2</v>
      </c>
      <c r="B111" s="4">
        <v>27</v>
      </c>
      <c r="C111" s="4">
        <f>C29*SimParameters!$B$16</f>
        <v>1.8E-5</v>
      </c>
    </row>
    <row r="112" spans="1:3" x14ac:dyDescent="0.2">
      <c r="A112" s="4">
        <v>2</v>
      </c>
      <c r="B112" s="4">
        <v>28</v>
      </c>
      <c r="C112" s="4">
        <f>C30*SimParameters!$B$16</f>
        <v>7.4999999999999993E-5</v>
      </c>
    </row>
    <row r="113" spans="1:3" x14ac:dyDescent="0.2">
      <c r="A113" s="4">
        <v>2</v>
      </c>
      <c r="B113" s="4">
        <v>29</v>
      </c>
      <c r="C113" s="4">
        <f>C31*SimParameters!$B$16</f>
        <v>7.4999999999999993E-5</v>
      </c>
    </row>
    <row r="114" spans="1:3" x14ac:dyDescent="0.2">
      <c r="A114" s="4">
        <v>2</v>
      </c>
      <c r="B114" s="4">
        <v>30</v>
      </c>
      <c r="C114" s="4">
        <f>C32*SimParameters!$B$16</f>
        <v>7.4999999999999993E-5</v>
      </c>
    </row>
    <row r="115" spans="1:3" x14ac:dyDescent="0.2">
      <c r="A115" s="4">
        <v>2</v>
      </c>
      <c r="B115" s="4">
        <v>31</v>
      </c>
      <c r="C115" s="4">
        <f>C33*SimParameters!$B$16</f>
        <v>4.4999999999999993E-4</v>
      </c>
    </row>
    <row r="116" spans="1:3" x14ac:dyDescent="0.2">
      <c r="A116" s="4">
        <v>2</v>
      </c>
      <c r="B116" s="4">
        <v>32</v>
      </c>
      <c r="C116" s="4">
        <f>C34*SimParameters!$B$16</f>
        <v>4.4999999999999993E-4</v>
      </c>
    </row>
    <row r="117" spans="1:3" x14ac:dyDescent="0.2">
      <c r="A117" s="4">
        <v>2</v>
      </c>
      <c r="B117" s="4">
        <v>33</v>
      </c>
      <c r="C117" s="4">
        <f>C35*SimParameters!$B$16</f>
        <v>4.4999999999999993E-4</v>
      </c>
    </row>
    <row r="118" spans="1:3" x14ac:dyDescent="0.2">
      <c r="A118" s="4">
        <v>2</v>
      </c>
      <c r="B118" s="4">
        <v>34</v>
      </c>
      <c r="C118" s="4">
        <f>C36*SimParameters!$B$16</f>
        <v>2.3999999999999998E-3</v>
      </c>
    </row>
    <row r="119" spans="1:3" x14ac:dyDescent="0.2">
      <c r="A119" s="4">
        <v>2</v>
      </c>
      <c r="B119" s="4">
        <v>35</v>
      </c>
      <c r="C119" s="4">
        <f>C37*SimParameters!$B$16</f>
        <v>3.5999999999999995E-3</v>
      </c>
    </row>
    <row r="120" spans="1:3" x14ac:dyDescent="0.2">
      <c r="A120" s="4">
        <v>2</v>
      </c>
      <c r="B120" s="4">
        <v>36</v>
      </c>
      <c r="C120" s="4">
        <f>C38*SimParameters!$B$16</f>
        <v>4.7999999999999996E-3</v>
      </c>
    </row>
    <row r="121" spans="1:3" x14ac:dyDescent="0.2">
      <c r="A121" s="4">
        <v>2</v>
      </c>
      <c r="B121" s="4">
        <v>37</v>
      </c>
      <c r="C121" s="4">
        <f>C39*SimParameters!$B$16</f>
        <v>1.7999999999999999E-2</v>
      </c>
    </row>
    <row r="122" spans="1:3" x14ac:dyDescent="0.2">
      <c r="A122" s="4">
        <v>2</v>
      </c>
      <c r="B122" s="4">
        <v>38</v>
      </c>
      <c r="C122" s="4">
        <f>C40*SimParameters!$B$16</f>
        <v>0.03</v>
      </c>
    </row>
    <row r="123" spans="1:3" x14ac:dyDescent="0.2">
      <c r="A123" s="4">
        <v>2</v>
      </c>
      <c r="B123" s="4">
        <v>39</v>
      </c>
      <c r="C123" s="4">
        <f>C41*SimParameters!$B$16</f>
        <v>0.6</v>
      </c>
    </row>
    <row r="124" spans="1:3" x14ac:dyDescent="0.2">
      <c r="A124" s="4">
        <v>2</v>
      </c>
      <c r="B124" s="4">
        <v>40</v>
      </c>
      <c r="C124" s="4">
        <f>C42*SimParameters!$B$16</f>
        <v>0.6</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F124"/>
  <sheetViews>
    <sheetView topLeftCell="A105" workbookViewId="0">
      <selection activeCell="M36" sqref="M36"/>
    </sheetView>
  </sheetViews>
  <sheetFormatPr baseColWidth="10" defaultRowHeight="16" x14ac:dyDescent="0.2"/>
  <cols>
    <col min="2" max="2" width="19.1640625" bestFit="1" customWidth="1"/>
    <col min="4" max="4" width="12.1640625" bestFit="1" customWidth="1"/>
    <col min="6" max="6" width="11.6640625" bestFit="1" customWidth="1"/>
  </cols>
  <sheetData>
    <row r="1" spans="1:6" x14ac:dyDescent="0.2">
      <c r="A1" s="1" t="s">
        <v>11</v>
      </c>
      <c r="B1" s="1" t="s">
        <v>7</v>
      </c>
      <c r="C1" s="1" t="s">
        <v>20</v>
      </c>
      <c r="D1" s="1" t="s">
        <v>21</v>
      </c>
      <c r="E1" s="1" t="s">
        <v>22</v>
      </c>
      <c r="F1" s="1" t="s">
        <v>40</v>
      </c>
    </row>
    <row r="2" spans="1:6" x14ac:dyDescent="0.2">
      <c r="A2" s="2">
        <v>0</v>
      </c>
      <c r="B2" s="2">
        <v>0</v>
      </c>
      <c r="C2" s="8">
        <v>0</v>
      </c>
      <c r="F2">
        <v>1</v>
      </c>
    </row>
    <row r="3" spans="1:6" x14ac:dyDescent="0.2">
      <c r="A3" s="2">
        <v>0</v>
      </c>
      <c r="B3" s="2">
        <v>1</v>
      </c>
      <c r="C3" s="8">
        <v>0</v>
      </c>
    </row>
    <row r="4" spans="1:6" x14ac:dyDescent="0.2">
      <c r="A4" s="2">
        <v>0</v>
      </c>
      <c r="B4" s="2">
        <v>2</v>
      </c>
      <c r="C4" s="8">
        <v>0</v>
      </c>
    </row>
    <row r="5" spans="1:6" x14ac:dyDescent="0.2">
      <c r="A5" s="2">
        <v>0</v>
      </c>
      <c r="B5" s="2">
        <v>3</v>
      </c>
      <c r="C5" s="8">
        <v>0</v>
      </c>
      <c r="D5">
        <v>0</v>
      </c>
    </row>
    <row r="6" spans="1:6" x14ac:dyDescent="0.2">
      <c r="A6" s="2">
        <v>0</v>
      </c>
      <c r="B6" s="2">
        <v>4</v>
      </c>
      <c r="C6" s="8">
        <v>1</v>
      </c>
      <c r="D6">
        <v>1</v>
      </c>
    </row>
    <row r="7" spans="1:6" x14ac:dyDescent="0.2">
      <c r="A7" s="2">
        <v>0</v>
      </c>
      <c r="B7" s="2">
        <v>5</v>
      </c>
      <c r="C7" s="8">
        <v>0.11</v>
      </c>
    </row>
    <row r="8" spans="1:6" x14ac:dyDescent="0.2">
      <c r="A8" s="2">
        <v>0</v>
      </c>
      <c r="B8" s="2">
        <v>6</v>
      </c>
      <c r="C8" s="8">
        <v>0.11</v>
      </c>
      <c r="D8">
        <v>0.2</v>
      </c>
      <c r="E8">
        <f>1-((1-D8)^(1/COUNTA(C7:C8)))</f>
        <v>0.10557280900008414</v>
      </c>
    </row>
    <row r="9" spans="1:6" x14ac:dyDescent="0.2">
      <c r="A9" s="2">
        <v>0</v>
      </c>
      <c r="B9" s="2">
        <v>7</v>
      </c>
      <c r="C9" s="8">
        <v>1</v>
      </c>
      <c r="D9">
        <v>1</v>
      </c>
    </row>
    <row r="10" spans="1:6" x14ac:dyDescent="0.2">
      <c r="A10" s="2">
        <v>0</v>
      </c>
      <c r="B10" s="2">
        <v>8</v>
      </c>
      <c r="C10" s="8">
        <v>0.44</v>
      </c>
    </row>
    <row r="11" spans="1:6" x14ac:dyDescent="0.2">
      <c r="A11" s="2">
        <v>0</v>
      </c>
      <c r="B11" s="2">
        <v>9</v>
      </c>
      <c r="C11" s="8">
        <v>0.44</v>
      </c>
    </row>
    <row r="12" spans="1:6" x14ac:dyDescent="0.2">
      <c r="A12" s="2">
        <v>0</v>
      </c>
      <c r="B12" s="2">
        <v>10</v>
      </c>
      <c r="C12" s="8">
        <v>0.44</v>
      </c>
    </row>
    <row r="13" spans="1:6" x14ac:dyDescent="0.2">
      <c r="A13" s="2">
        <v>0</v>
      </c>
      <c r="B13" s="2">
        <v>11</v>
      </c>
      <c r="C13" s="8">
        <v>0.44</v>
      </c>
      <c r="D13">
        <v>0.9</v>
      </c>
      <c r="E13">
        <f>1-((1-D13)^(1/COUNTA(C10:C13)))</f>
        <v>0.43765867480965093</v>
      </c>
    </row>
    <row r="14" spans="1:6" x14ac:dyDescent="0.2">
      <c r="A14" s="2">
        <v>0</v>
      </c>
      <c r="B14" s="2">
        <v>12</v>
      </c>
      <c r="C14" s="8">
        <v>0.44</v>
      </c>
    </row>
    <row r="15" spans="1:6" x14ac:dyDescent="0.2">
      <c r="A15" s="2">
        <v>0</v>
      </c>
      <c r="B15" s="2">
        <v>13</v>
      </c>
      <c r="C15" s="8">
        <v>0.44</v>
      </c>
    </row>
    <row r="16" spans="1:6" x14ac:dyDescent="0.2">
      <c r="A16" s="2">
        <v>0</v>
      </c>
      <c r="B16" s="2">
        <v>14</v>
      </c>
      <c r="C16" s="8">
        <v>0.44</v>
      </c>
    </row>
    <row r="17" spans="1:5" x14ac:dyDescent="0.2">
      <c r="A17" s="2">
        <v>0</v>
      </c>
      <c r="B17" s="2">
        <v>15</v>
      </c>
      <c r="C17" s="8">
        <v>0.44</v>
      </c>
      <c r="D17">
        <v>0.9</v>
      </c>
    </row>
    <row r="18" spans="1:5" x14ac:dyDescent="0.2">
      <c r="A18" s="2">
        <v>0</v>
      </c>
      <c r="B18" s="2">
        <v>16</v>
      </c>
      <c r="C18" s="8">
        <v>1</v>
      </c>
      <c r="D18">
        <v>1</v>
      </c>
    </row>
    <row r="19" spans="1:5" x14ac:dyDescent="0.2">
      <c r="A19" s="2">
        <v>0</v>
      </c>
      <c r="B19" s="2">
        <v>17</v>
      </c>
      <c r="C19" s="8">
        <v>0.54</v>
      </c>
    </row>
    <row r="20" spans="1:5" x14ac:dyDescent="0.2">
      <c r="A20" s="2">
        <v>0</v>
      </c>
      <c r="B20" s="2">
        <v>18</v>
      </c>
      <c r="C20" s="8">
        <v>0.54</v>
      </c>
    </row>
    <row r="21" spans="1:5" x14ac:dyDescent="0.2">
      <c r="A21" s="2">
        <v>0</v>
      </c>
      <c r="B21" s="2">
        <v>19</v>
      </c>
      <c r="C21" s="8">
        <v>0.54</v>
      </c>
      <c r="D21">
        <v>0.9</v>
      </c>
      <c r="E21">
        <f>1-((1-D21)^(1/COUNTA(C19:C21)))</f>
        <v>0.53584111663872214</v>
      </c>
    </row>
    <row r="22" spans="1:5" x14ac:dyDescent="0.2">
      <c r="A22" s="2">
        <v>0</v>
      </c>
      <c r="B22" s="2">
        <v>20</v>
      </c>
      <c r="C22" s="8">
        <v>0.54</v>
      </c>
    </row>
    <row r="23" spans="1:5" x14ac:dyDescent="0.2">
      <c r="A23" s="2">
        <v>0</v>
      </c>
      <c r="B23" s="2">
        <v>21</v>
      </c>
      <c r="C23" s="8">
        <v>0.54</v>
      </c>
    </row>
    <row r="24" spans="1:5" x14ac:dyDescent="0.2">
      <c r="A24" s="2">
        <v>0</v>
      </c>
      <c r="B24" s="2">
        <v>22</v>
      </c>
      <c r="C24" s="8">
        <v>0.54</v>
      </c>
      <c r="D24">
        <v>0.9</v>
      </c>
    </row>
    <row r="25" spans="1:5" x14ac:dyDescent="0.2">
      <c r="A25" s="2">
        <v>0</v>
      </c>
      <c r="B25" s="2">
        <v>23</v>
      </c>
      <c r="C25" s="8">
        <v>0.54</v>
      </c>
    </row>
    <row r="26" spans="1:5" x14ac:dyDescent="0.2">
      <c r="A26" s="2">
        <v>0</v>
      </c>
      <c r="B26" s="2">
        <v>24</v>
      </c>
      <c r="C26" s="8">
        <v>0.54</v>
      </c>
    </row>
    <row r="27" spans="1:5" x14ac:dyDescent="0.2">
      <c r="A27" s="2">
        <v>0</v>
      </c>
      <c r="B27" s="2">
        <v>25</v>
      </c>
      <c r="C27" s="8">
        <v>0.54</v>
      </c>
      <c r="D27">
        <v>0.9</v>
      </c>
    </row>
    <row r="28" spans="1:5" x14ac:dyDescent="0.2">
      <c r="A28" s="2">
        <v>0</v>
      </c>
      <c r="B28" s="2">
        <v>26</v>
      </c>
      <c r="C28" s="8">
        <v>0.54</v>
      </c>
    </row>
    <row r="29" spans="1:5" x14ac:dyDescent="0.2">
      <c r="A29" s="2">
        <v>0</v>
      </c>
      <c r="B29" s="2">
        <v>27</v>
      </c>
      <c r="C29" s="8">
        <v>0.54</v>
      </c>
    </row>
    <row r="30" spans="1:5" x14ac:dyDescent="0.2">
      <c r="A30" s="2">
        <v>0</v>
      </c>
      <c r="B30" s="2">
        <v>28</v>
      </c>
      <c r="C30" s="8">
        <v>0.54</v>
      </c>
      <c r="D30">
        <v>0.9</v>
      </c>
    </row>
    <row r="31" spans="1:5" x14ac:dyDescent="0.2">
      <c r="A31" s="2">
        <v>0</v>
      </c>
      <c r="B31" s="2">
        <v>29</v>
      </c>
      <c r="C31" s="8">
        <v>0.54</v>
      </c>
    </row>
    <row r="32" spans="1:5" x14ac:dyDescent="0.2">
      <c r="A32" s="2">
        <v>0</v>
      </c>
      <c r="B32" s="2">
        <v>30</v>
      </c>
      <c r="C32" s="8">
        <v>0.54</v>
      </c>
    </row>
    <row r="33" spans="1:6" x14ac:dyDescent="0.2">
      <c r="A33" s="2">
        <v>0</v>
      </c>
      <c r="B33" s="2">
        <v>31</v>
      </c>
      <c r="C33" s="8">
        <v>0.54</v>
      </c>
      <c r="D33">
        <v>0.9</v>
      </c>
    </row>
    <row r="34" spans="1:6" x14ac:dyDescent="0.2">
      <c r="A34" s="2">
        <v>0</v>
      </c>
      <c r="B34" s="2">
        <v>32</v>
      </c>
      <c r="C34" s="8">
        <v>0.7</v>
      </c>
    </row>
    <row r="35" spans="1:6" x14ac:dyDescent="0.2">
      <c r="A35" s="2">
        <v>0</v>
      </c>
      <c r="B35" s="2">
        <v>33</v>
      </c>
      <c r="C35" s="8">
        <v>0.7</v>
      </c>
      <c r="D35">
        <v>0.9</v>
      </c>
      <c r="E35">
        <f>1-((1-D35)^(1/COUNTA(C34:C35)))</f>
        <v>0.68377223398316211</v>
      </c>
    </row>
    <row r="36" spans="1:6" x14ac:dyDescent="0.2">
      <c r="A36" s="2">
        <v>0</v>
      </c>
      <c r="B36" s="2">
        <v>34</v>
      </c>
      <c r="C36" s="8">
        <v>0.7</v>
      </c>
    </row>
    <row r="37" spans="1:6" x14ac:dyDescent="0.2">
      <c r="A37" s="2">
        <v>0</v>
      </c>
      <c r="B37" s="2">
        <v>35</v>
      </c>
      <c r="C37" s="8">
        <v>0.7</v>
      </c>
      <c r="D37">
        <v>0.9</v>
      </c>
    </row>
    <row r="38" spans="1:6" x14ac:dyDescent="0.2">
      <c r="A38" s="2">
        <v>0</v>
      </c>
      <c r="B38" s="2">
        <v>36</v>
      </c>
      <c r="C38" s="8">
        <v>0.7</v>
      </c>
    </row>
    <row r="39" spans="1:6" x14ac:dyDescent="0.2">
      <c r="A39" s="2">
        <v>0</v>
      </c>
      <c r="B39" s="2">
        <v>37</v>
      </c>
      <c r="C39" s="8">
        <v>0.7</v>
      </c>
      <c r="D39">
        <v>0.9</v>
      </c>
    </row>
    <row r="40" spans="1:6" x14ac:dyDescent="0.2">
      <c r="A40" s="2">
        <v>0</v>
      </c>
      <c r="B40" s="2">
        <v>38</v>
      </c>
      <c r="C40" s="8">
        <v>0.7</v>
      </c>
    </row>
    <row r="41" spans="1:6" x14ac:dyDescent="0.2">
      <c r="A41" s="2">
        <v>0</v>
      </c>
      <c r="B41" s="2">
        <v>39</v>
      </c>
      <c r="C41" s="8">
        <v>0.7</v>
      </c>
      <c r="D41">
        <v>0.9</v>
      </c>
    </row>
    <row r="42" spans="1:6" x14ac:dyDescent="0.2">
      <c r="A42" s="2">
        <v>0</v>
      </c>
      <c r="B42" s="2">
        <v>40</v>
      </c>
      <c r="C42" s="8">
        <v>0.7</v>
      </c>
    </row>
    <row r="43" spans="1:6" x14ac:dyDescent="0.2">
      <c r="A43" s="3">
        <v>1</v>
      </c>
      <c r="B43" s="3">
        <v>0</v>
      </c>
      <c r="C43" s="3">
        <f>C2*$F$43</f>
        <v>0</v>
      </c>
      <c r="F43" s="8">
        <v>1.1000000000000001</v>
      </c>
    </row>
    <row r="44" spans="1:6" x14ac:dyDescent="0.2">
      <c r="A44" s="3">
        <v>1</v>
      </c>
      <c r="B44" s="3">
        <v>1</v>
      </c>
      <c r="C44" s="3">
        <f t="shared" ref="C44:C46" si="0">C3*$F$43</f>
        <v>0</v>
      </c>
    </row>
    <row r="45" spans="1:6" x14ac:dyDescent="0.2">
      <c r="A45" s="3">
        <v>1</v>
      </c>
      <c r="B45" s="3">
        <v>2</v>
      </c>
      <c r="C45" s="3">
        <f t="shared" si="0"/>
        <v>0</v>
      </c>
    </row>
    <row r="46" spans="1:6" x14ac:dyDescent="0.2">
      <c r="A46" s="3">
        <v>1</v>
      </c>
      <c r="B46" s="3">
        <v>3</v>
      </c>
      <c r="C46" s="3">
        <f t="shared" si="0"/>
        <v>0</v>
      </c>
    </row>
    <row r="47" spans="1:6" x14ac:dyDescent="0.2">
      <c r="A47" s="3">
        <v>1</v>
      </c>
      <c r="B47" s="3">
        <v>4</v>
      </c>
      <c r="C47" s="3">
        <f t="shared" ref="C47:C50" si="1">C6</f>
        <v>1</v>
      </c>
    </row>
    <row r="48" spans="1:6" x14ac:dyDescent="0.2">
      <c r="A48" s="3">
        <v>1</v>
      </c>
      <c r="B48" s="3">
        <v>5</v>
      </c>
      <c r="C48" s="3">
        <f>C7*$F$43</f>
        <v>0.12100000000000001</v>
      </c>
    </row>
    <row r="49" spans="1:3" x14ac:dyDescent="0.2">
      <c r="A49" s="3">
        <v>1</v>
      </c>
      <c r="B49" s="3">
        <v>6</v>
      </c>
      <c r="C49" s="3">
        <f>C8*$F$43</f>
        <v>0.12100000000000001</v>
      </c>
    </row>
    <row r="50" spans="1:3" x14ac:dyDescent="0.2">
      <c r="A50" s="3">
        <v>1</v>
      </c>
      <c r="B50" s="3">
        <v>7</v>
      </c>
      <c r="C50" s="3">
        <f t="shared" si="1"/>
        <v>1</v>
      </c>
    </row>
    <row r="51" spans="1:3" x14ac:dyDescent="0.2">
      <c r="A51" s="3">
        <v>1</v>
      </c>
      <c r="B51" s="3">
        <v>8</v>
      </c>
      <c r="C51" s="3">
        <f>C10*$F$43</f>
        <v>0.48400000000000004</v>
      </c>
    </row>
    <row r="52" spans="1:3" x14ac:dyDescent="0.2">
      <c r="A52" s="3">
        <v>1</v>
      </c>
      <c r="B52" s="3">
        <v>9</v>
      </c>
      <c r="C52" s="3">
        <f t="shared" ref="C52:C82" si="2">C11*$F$43</f>
        <v>0.48400000000000004</v>
      </c>
    </row>
    <row r="53" spans="1:3" x14ac:dyDescent="0.2">
      <c r="A53" s="3">
        <v>1</v>
      </c>
      <c r="B53" s="3">
        <v>10</v>
      </c>
      <c r="C53" s="3">
        <f t="shared" si="2"/>
        <v>0.48400000000000004</v>
      </c>
    </row>
    <row r="54" spans="1:3" x14ac:dyDescent="0.2">
      <c r="A54" s="3">
        <v>1</v>
      </c>
      <c r="B54" s="3">
        <v>11</v>
      </c>
      <c r="C54" s="3">
        <f t="shared" si="2"/>
        <v>0.48400000000000004</v>
      </c>
    </row>
    <row r="55" spans="1:3" x14ac:dyDescent="0.2">
      <c r="A55" s="3">
        <v>1</v>
      </c>
      <c r="B55" s="3">
        <v>12</v>
      </c>
      <c r="C55" s="3">
        <f t="shared" si="2"/>
        <v>0.48400000000000004</v>
      </c>
    </row>
    <row r="56" spans="1:3" x14ac:dyDescent="0.2">
      <c r="A56" s="3">
        <v>1</v>
      </c>
      <c r="B56" s="3">
        <v>13</v>
      </c>
      <c r="C56" s="3">
        <f t="shared" si="2"/>
        <v>0.48400000000000004</v>
      </c>
    </row>
    <row r="57" spans="1:3" x14ac:dyDescent="0.2">
      <c r="A57" s="3">
        <v>1</v>
      </c>
      <c r="B57" s="3">
        <v>14</v>
      </c>
      <c r="C57" s="3">
        <f t="shared" si="2"/>
        <v>0.48400000000000004</v>
      </c>
    </row>
    <row r="58" spans="1:3" x14ac:dyDescent="0.2">
      <c r="A58" s="3">
        <v>1</v>
      </c>
      <c r="B58" s="3">
        <v>15</v>
      </c>
      <c r="C58" s="3">
        <f t="shared" si="2"/>
        <v>0.48400000000000004</v>
      </c>
    </row>
    <row r="59" spans="1:3" x14ac:dyDescent="0.2">
      <c r="A59" s="3">
        <v>1</v>
      </c>
      <c r="B59" s="3">
        <v>16</v>
      </c>
      <c r="C59" s="3">
        <f t="shared" ref="C59" si="3">C18</f>
        <v>1</v>
      </c>
    </row>
    <row r="60" spans="1:3" x14ac:dyDescent="0.2">
      <c r="A60" s="3">
        <v>1</v>
      </c>
      <c r="B60" s="3">
        <v>17</v>
      </c>
      <c r="C60" s="3">
        <f t="shared" si="2"/>
        <v>0.59400000000000008</v>
      </c>
    </row>
    <row r="61" spans="1:3" x14ac:dyDescent="0.2">
      <c r="A61" s="3">
        <v>1</v>
      </c>
      <c r="B61" s="3">
        <v>18</v>
      </c>
      <c r="C61" s="3">
        <f t="shared" si="2"/>
        <v>0.59400000000000008</v>
      </c>
    </row>
    <row r="62" spans="1:3" x14ac:dyDescent="0.2">
      <c r="A62" s="3">
        <v>1</v>
      </c>
      <c r="B62" s="3">
        <v>19</v>
      </c>
      <c r="C62" s="3">
        <f t="shared" si="2"/>
        <v>0.59400000000000008</v>
      </c>
    </row>
    <row r="63" spans="1:3" x14ac:dyDescent="0.2">
      <c r="A63" s="3">
        <v>1</v>
      </c>
      <c r="B63" s="3">
        <v>20</v>
      </c>
      <c r="C63" s="3">
        <f t="shared" si="2"/>
        <v>0.59400000000000008</v>
      </c>
    </row>
    <row r="64" spans="1:3" x14ac:dyDescent="0.2">
      <c r="A64" s="3">
        <v>1</v>
      </c>
      <c r="B64" s="3">
        <v>21</v>
      </c>
      <c r="C64" s="3">
        <f t="shared" si="2"/>
        <v>0.59400000000000008</v>
      </c>
    </row>
    <row r="65" spans="1:3" x14ac:dyDescent="0.2">
      <c r="A65" s="3">
        <v>1</v>
      </c>
      <c r="B65" s="3">
        <v>22</v>
      </c>
      <c r="C65" s="3">
        <f t="shared" si="2"/>
        <v>0.59400000000000008</v>
      </c>
    </row>
    <row r="66" spans="1:3" x14ac:dyDescent="0.2">
      <c r="A66" s="3">
        <v>1</v>
      </c>
      <c r="B66" s="3">
        <v>23</v>
      </c>
      <c r="C66" s="3">
        <f t="shared" si="2"/>
        <v>0.59400000000000008</v>
      </c>
    </row>
    <row r="67" spans="1:3" x14ac:dyDescent="0.2">
      <c r="A67" s="3">
        <v>1</v>
      </c>
      <c r="B67" s="3">
        <v>24</v>
      </c>
      <c r="C67" s="3">
        <f t="shared" si="2"/>
        <v>0.59400000000000008</v>
      </c>
    </row>
    <row r="68" spans="1:3" x14ac:dyDescent="0.2">
      <c r="A68" s="3">
        <v>1</v>
      </c>
      <c r="B68" s="3">
        <v>25</v>
      </c>
      <c r="C68" s="3">
        <f t="shared" si="2"/>
        <v>0.59400000000000008</v>
      </c>
    </row>
    <row r="69" spans="1:3" x14ac:dyDescent="0.2">
      <c r="A69" s="3">
        <v>1</v>
      </c>
      <c r="B69" s="3">
        <v>26</v>
      </c>
      <c r="C69" s="3">
        <f t="shared" si="2"/>
        <v>0.59400000000000008</v>
      </c>
    </row>
    <row r="70" spans="1:3" x14ac:dyDescent="0.2">
      <c r="A70" s="3">
        <v>1</v>
      </c>
      <c r="B70" s="3">
        <v>27</v>
      </c>
      <c r="C70" s="3">
        <f t="shared" si="2"/>
        <v>0.59400000000000008</v>
      </c>
    </row>
    <row r="71" spans="1:3" x14ac:dyDescent="0.2">
      <c r="A71" s="3">
        <v>1</v>
      </c>
      <c r="B71" s="3">
        <v>28</v>
      </c>
      <c r="C71" s="3">
        <f t="shared" si="2"/>
        <v>0.59400000000000008</v>
      </c>
    </row>
    <row r="72" spans="1:3" x14ac:dyDescent="0.2">
      <c r="A72" s="3">
        <v>1</v>
      </c>
      <c r="B72" s="3">
        <v>29</v>
      </c>
      <c r="C72" s="3">
        <f t="shared" si="2"/>
        <v>0.59400000000000008</v>
      </c>
    </row>
    <row r="73" spans="1:3" x14ac:dyDescent="0.2">
      <c r="A73" s="3">
        <v>1</v>
      </c>
      <c r="B73" s="3">
        <v>30</v>
      </c>
      <c r="C73" s="3">
        <f t="shared" si="2"/>
        <v>0.59400000000000008</v>
      </c>
    </row>
    <row r="74" spans="1:3" x14ac:dyDescent="0.2">
      <c r="A74" s="3">
        <v>1</v>
      </c>
      <c r="B74" s="3">
        <v>31</v>
      </c>
      <c r="C74" s="3">
        <f t="shared" si="2"/>
        <v>0.59400000000000008</v>
      </c>
    </row>
    <row r="75" spans="1:3" x14ac:dyDescent="0.2">
      <c r="A75" s="3">
        <v>1</v>
      </c>
      <c r="B75" s="3">
        <v>32</v>
      </c>
      <c r="C75" s="3">
        <f t="shared" si="2"/>
        <v>0.77</v>
      </c>
    </row>
    <row r="76" spans="1:3" x14ac:dyDescent="0.2">
      <c r="A76" s="3">
        <v>1</v>
      </c>
      <c r="B76" s="3">
        <v>33</v>
      </c>
      <c r="C76" s="3">
        <f t="shared" si="2"/>
        <v>0.77</v>
      </c>
    </row>
    <row r="77" spans="1:3" x14ac:dyDescent="0.2">
      <c r="A77" s="3">
        <v>1</v>
      </c>
      <c r="B77" s="3">
        <v>34</v>
      </c>
      <c r="C77" s="3">
        <f t="shared" si="2"/>
        <v>0.77</v>
      </c>
    </row>
    <row r="78" spans="1:3" x14ac:dyDescent="0.2">
      <c r="A78" s="3">
        <v>1</v>
      </c>
      <c r="B78" s="3">
        <v>35</v>
      </c>
      <c r="C78" s="3">
        <f t="shared" si="2"/>
        <v>0.77</v>
      </c>
    </row>
    <row r="79" spans="1:3" x14ac:dyDescent="0.2">
      <c r="A79" s="3">
        <v>1</v>
      </c>
      <c r="B79" s="3">
        <v>36</v>
      </c>
      <c r="C79" s="3">
        <f t="shared" si="2"/>
        <v>0.77</v>
      </c>
    </row>
    <row r="80" spans="1:3" x14ac:dyDescent="0.2">
      <c r="A80" s="3">
        <v>1</v>
      </c>
      <c r="B80" s="3">
        <v>37</v>
      </c>
      <c r="C80" s="3">
        <f t="shared" si="2"/>
        <v>0.77</v>
      </c>
    </row>
    <row r="81" spans="1:6" x14ac:dyDescent="0.2">
      <c r="A81" s="3">
        <v>1</v>
      </c>
      <c r="B81" s="3">
        <v>38</v>
      </c>
      <c r="C81" s="3">
        <f t="shared" si="2"/>
        <v>0.77</v>
      </c>
    </row>
    <row r="82" spans="1:6" x14ac:dyDescent="0.2">
      <c r="A82" s="3">
        <v>1</v>
      </c>
      <c r="B82" s="3">
        <v>39</v>
      </c>
      <c r="C82" s="3">
        <f t="shared" si="2"/>
        <v>0.77</v>
      </c>
    </row>
    <row r="83" spans="1:6" x14ac:dyDescent="0.2">
      <c r="A83" s="3">
        <v>1</v>
      </c>
      <c r="B83" s="3">
        <v>40</v>
      </c>
      <c r="C83" s="3">
        <f>C42*$F$43</f>
        <v>0.77</v>
      </c>
    </row>
    <row r="84" spans="1:6" x14ac:dyDescent="0.2">
      <c r="A84" s="4">
        <v>2</v>
      </c>
      <c r="B84" s="4">
        <v>0</v>
      </c>
      <c r="C84" s="4">
        <f>C2*$F$84</f>
        <v>0</v>
      </c>
      <c r="F84" s="8">
        <v>1.2</v>
      </c>
    </row>
    <row r="85" spans="1:6" x14ac:dyDescent="0.2">
      <c r="A85" s="4">
        <v>2</v>
      </c>
      <c r="B85" s="4">
        <v>1</v>
      </c>
      <c r="C85" s="4">
        <f t="shared" ref="C85:C87" si="4">C3*$F$84</f>
        <v>0</v>
      </c>
    </row>
    <row r="86" spans="1:6" x14ac:dyDescent="0.2">
      <c r="A86" s="4">
        <v>2</v>
      </c>
      <c r="B86" s="4">
        <v>2</v>
      </c>
      <c r="C86" s="4">
        <f t="shared" si="4"/>
        <v>0</v>
      </c>
    </row>
    <row r="87" spans="1:6" x14ac:dyDescent="0.2">
      <c r="A87" s="4">
        <v>2</v>
      </c>
      <c r="B87" s="4">
        <v>3</v>
      </c>
      <c r="C87" s="4">
        <f t="shared" si="4"/>
        <v>0</v>
      </c>
    </row>
    <row r="88" spans="1:6" x14ac:dyDescent="0.2">
      <c r="A88" s="4">
        <v>2</v>
      </c>
      <c r="B88" s="4">
        <v>4</v>
      </c>
      <c r="C88" s="4">
        <f t="shared" ref="C88" si="5">C6</f>
        <v>1</v>
      </c>
    </row>
    <row r="89" spans="1:6" x14ac:dyDescent="0.2">
      <c r="A89" s="4">
        <v>2</v>
      </c>
      <c r="B89" s="4">
        <v>5</v>
      </c>
      <c r="C89" s="4">
        <f>C7*$F$84</f>
        <v>0.13200000000000001</v>
      </c>
    </row>
    <row r="90" spans="1:6" x14ac:dyDescent="0.2">
      <c r="A90" s="4">
        <v>2</v>
      </c>
      <c r="B90" s="4">
        <v>6</v>
      </c>
      <c r="C90" s="4">
        <f>C8*$F$84</f>
        <v>0.13200000000000001</v>
      </c>
    </row>
    <row r="91" spans="1:6" x14ac:dyDescent="0.2">
      <c r="A91" s="4">
        <v>2</v>
      </c>
      <c r="B91" s="4">
        <v>7</v>
      </c>
      <c r="C91" s="4">
        <f t="shared" ref="C91" si="6">C9</f>
        <v>1</v>
      </c>
    </row>
    <row r="92" spans="1:6" x14ac:dyDescent="0.2">
      <c r="A92" s="4">
        <v>2</v>
      </c>
      <c r="B92" s="4">
        <v>8</v>
      </c>
      <c r="C92" s="4">
        <f>C10*$F$84</f>
        <v>0.52800000000000002</v>
      </c>
    </row>
    <row r="93" spans="1:6" x14ac:dyDescent="0.2">
      <c r="A93" s="4">
        <v>2</v>
      </c>
      <c r="B93" s="4">
        <v>9</v>
      </c>
      <c r="C93" s="4">
        <f t="shared" ref="C93:C123" si="7">C11*$F$84</f>
        <v>0.52800000000000002</v>
      </c>
    </row>
    <row r="94" spans="1:6" x14ac:dyDescent="0.2">
      <c r="A94" s="4">
        <v>2</v>
      </c>
      <c r="B94" s="4">
        <v>10</v>
      </c>
      <c r="C94" s="4">
        <f t="shared" si="7"/>
        <v>0.52800000000000002</v>
      </c>
    </row>
    <row r="95" spans="1:6" x14ac:dyDescent="0.2">
      <c r="A95" s="4">
        <v>2</v>
      </c>
      <c r="B95" s="4">
        <v>11</v>
      </c>
      <c r="C95" s="4">
        <f t="shared" si="7"/>
        <v>0.52800000000000002</v>
      </c>
    </row>
    <row r="96" spans="1:6" x14ac:dyDescent="0.2">
      <c r="A96" s="4">
        <v>2</v>
      </c>
      <c r="B96" s="4">
        <v>12</v>
      </c>
      <c r="C96" s="4">
        <f t="shared" si="7"/>
        <v>0.52800000000000002</v>
      </c>
    </row>
    <row r="97" spans="1:3" x14ac:dyDescent="0.2">
      <c r="A97" s="4">
        <v>2</v>
      </c>
      <c r="B97" s="4">
        <v>13</v>
      </c>
      <c r="C97" s="4">
        <f t="shared" si="7"/>
        <v>0.52800000000000002</v>
      </c>
    </row>
    <row r="98" spans="1:3" x14ac:dyDescent="0.2">
      <c r="A98" s="4">
        <v>2</v>
      </c>
      <c r="B98" s="4">
        <v>14</v>
      </c>
      <c r="C98" s="4">
        <f t="shared" si="7"/>
        <v>0.52800000000000002</v>
      </c>
    </row>
    <row r="99" spans="1:3" x14ac:dyDescent="0.2">
      <c r="A99" s="4">
        <v>2</v>
      </c>
      <c r="B99" s="4">
        <v>15</v>
      </c>
      <c r="C99" s="4">
        <f t="shared" si="7"/>
        <v>0.52800000000000002</v>
      </c>
    </row>
    <row r="100" spans="1:3" x14ac:dyDescent="0.2">
      <c r="A100" s="4">
        <v>2</v>
      </c>
      <c r="B100" s="4">
        <v>16</v>
      </c>
      <c r="C100" s="4">
        <f t="shared" ref="C100" si="8">C18</f>
        <v>1</v>
      </c>
    </row>
    <row r="101" spans="1:3" x14ac:dyDescent="0.2">
      <c r="A101" s="4">
        <v>2</v>
      </c>
      <c r="B101" s="4">
        <v>17</v>
      </c>
      <c r="C101" s="4">
        <f t="shared" si="7"/>
        <v>0.64800000000000002</v>
      </c>
    </row>
    <row r="102" spans="1:3" x14ac:dyDescent="0.2">
      <c r="A102" s="4">
        <v>2</v>
      </c>
      <c r="B102" s="4">
        <v>18</v>
      </c>
      <c r="C102" s="4">
        <f t="shared" si="7"/>
        <v>0.64800000000000002</v>
      </c>
    </row>
    <row r="103" spans="1:3" x14ac:dyDescent="0.2">
      <c r="A103" s="4">
        <v>2</v>
      </c>
      <c r="B103" s="4">
        <v>19</v>
      </c>
      <c r="C103" s="4">
        <f t="shared" si="7"/>
        <v>0.64800000000000002</v>
      </c>
    </row>
    <row r="104" spans="1:3" x14ac:dyDescent="0.2">
      <c r="A104" s="4">
        <v>2</v>
      </c>
      <c r="B104" s="4">
        <v>20</v>
      </c>
      <c r="C104" s="4">
        <f t="shared" si="7"/>
        <v>0.64800000000000002</v>
      </c>
    </row>
    <row r="105" spans="1:3" x14ac:dyDescent="0.2">
      <c r="A105" s="4">
        <v>2</v>
      </c>
      <c r="B105" s="4">
        <v>21</v>
      </c>
      <c r="C105" s="4">
        <f t="shared" si="7"/>
        <v>0.64800000000000002</v>
      </c>
    </row>
    <row r="106" spans="1:3" x14ac:dyDescent="0.2">
      <c r="A106" s="4">
        <v>2</v>
      </c>
      <c r="B106" s="4">
        <v>22</v>
      </c>
      <c r="C106" s="4">
        <f t="shared" si="7"/>
        <v>0.64800000000000002</v>
      </c>
    </row>
    <row r="107" spans="1:3" x14ac:dyDescent="0.2">
      <c r="A107" s="4">
        <v>2</v>
      </c>
      <c r="B107" s="4">
        <v>23</v>
      </c>
      <c r="C107" s="4">
        <f t="shared" si="7"/>
        <v>0.64800000000000002</v>
      </c>
    </row>
    <row r="108" spans="1:3" x14ac:dyDescent="0.2">
      <c r="A108" s="4">
        <v>2</v>
      </c>
      <c r="B108" s="4">
        <v>24</v>
      </c>
      <c r="C108" s="4">
        <f t="shared" si="7"/>
        <v>0.64800000000000002</v>
      </c>
    </row>
    <row r="109" spans="1:3" x14ac:dyDescent="0.2">
      <c r="A109" s="4">
        <v>2</v>
      </c>
      <c r="B109" s="4">
        <v>25</v>
      </c>
      <c r="C109" s="4">
        <f t="shared" si="7"/>
        <v>0.64800000000000002</v>
      </c>
    </row>
    <row r="110" spans="1:3" x14ac:dyDescent="0.2">
      <c r="A110" s="4">
        <v>2</v>
      </c>
      <c r="B110" s="4">
        <v>26</v>
      </c>
      <c r="C110" s="4">
        <f t="shared" si="7"/>
        <v>0.64800000000000002</v>
      </c>
    </row>
    <row r="111" spans="1:3" x14ac:dyDescent="0.2">
      <c r="A111" s="4">
        <v>2</v>
      </c>
      <c r="B111" s="4">
        <v>27</v>
      </c>
      <c r="C111" s="4">
        <f t="shared" si="7"/>
        <v>0.64800000000000002</v>
      </c>
    </row>
    <row r="112" spans="1:3" x14ac:dyDescent="0.2">
      <c r="A112" s="4">
        <v>2</v>
      </c>
      <c r="B112" s="4">
        <v>28</v>
      </c>
      <c r="C112" s="4">
        <f t="shared" si="7"/>
        <v>0.64800000000000002</v>
      </c>
    </row>
    <row r="113" spans="1:3" x14ac:dyDescent="0.2">
      <c r="A113" s="4">
        <v>2</v>
      </c>
      <c r="B113" s="4">
        <v>29</v>
      </c>
      <c r="C113" s="4">
        <f t="shared" si="7"/>
        <v>0.64800000000000002</v>
      </c>
    </row>
    <row r="114" spans="1:3" x14ac:dyDescent="0.2">
      <c r="A114" s="4">
        <v>2</v>
      </c>
      <c r="B114" s="4">
        <v>30</v>
      </c>
      <c r="C114" s="4">
        <f t="shared" si="7"/>
        <v>0.64800000000000002</v>
      </c>
    </row>
    <row r="115" spans="1:3" x14ac:dyDescent="0.2">
      <c r="A115" s="4">
        <v>2</v>
      </c>
      <c r="B115" s="4">
        <v>31</v>
      </c>
      <c r="C115" s="4">
        <f t="shared" si="7"/>
        <v>0.64800000000000002</v>
      </c>
    </row>
    <row r="116" spans="1:3" x14ac:dyDescent="0.2">
      <c r="A116" s="4">
        <v>2</v>
      </c>
      <c r="B116" s="4">
        <v>32</v>
      </c>
      <c r="C116" s="4">
        <f t="shared" si="7"/>
        <v>0.84</v>
      </c>
    </row>
    <row r="117" spans="1:3" x14ac:dyDescent="0.2">
      <c r="A117" s="4">
        <v>2</v>
      </c>
      <c r="B117" s="4">
        <v>33</v>
      </c>
      <c r="C117" s="4">
        <f t="shared" si="7"/>
        <v>0.84</v>
      </c>
    </row>
    <row r="118" spans="1:3" x14ac:dyDescent="0.2">
      <c r="A118" s="4">
        <v>2</v>
      </c>
      <c r="B118" s="4">
        <v>34</v>
      </c>
      <c r="C118" s="4">
        <f t="shared" si="7"/>
        <v>0.84</v>
      </c>
    </row>
    <row r="119" spans="1:3" x14ac:dyDescent="0.2">
      <c r="A119" s="4">
        <v>2</v>
      </c>
      <c r="B119" s="4">
        <v>35</v>
      </c>
      <c r="C119" s="4">
        <f t="shared" si="7"/>
        <v>0.84</v>
      </c>
    </row>
    <row r="120" spans="1:3" x14ac:dyDescent="0.2">
      <c r="A120" s="4">
        <v>2</v>
      </c>
      <c r="B120" s="4">
        <v>36</v>
      </c>
      <c r="C120" s="4">
        <f t="shared" si="7"/>
        <v>0.84</v>
      </c>
    </row>
    <row r="121" spans="1:3" x14ac:dyDescent="0.2">
      <c r="A121" s="4">
        <v>2</v>
      </c>
      <c r="B121" s="4">
        <v>37</v>
      </c>
      <c r="C121" s="4">
        <f t="shared" si="7"/>
        <v>0.84</v>
      </c>
    </row>
    <row r="122" spans="1:3" x14ac:dyDescent="0.2">
      <c r="A122" s="4">
        <v>2</v>
      </c>
      <c r="B122" s="4">
        <v>38</v>
      </c>
      <c r="C122" s="4">
        <f t="shared" si="7"/>
        <v>0.84</v>
      </c>
    </row>
    <row r="123" spans="1:3" x14ac:dyDescent="0.2">
      <c r="A123" s="4">
        <v>2</v>
      </c>
      <c r="B123" s="4">
        <v>39</v>
      </c>
      <c r="C123" s="4">
        <f t="shared" si="7"/>
        <v>0.84</v>
      </c>
    </row>
    <row r="124" spans="1:3" x14ac:dyDescent="0.2">
      <c r="A124" s="4">
        <v>2</v>
      </c>
      <c r="B124" s="4">
        <v>40</v>
      </c>
      <c r="C124" s="4">
        <f>C42*$F$84</f>
        <v>0.84</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4DEEE-E4C1-4BDA-9F3A-10B42714F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2024-07-07T00:55:12Z</dcterms:modified>
</cp:coreProperties>
</file>