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D3CE0E3E-6D42-024C-BCF9-06437E1E486B}" xr6:coauthVersionLast="47" xr6:coauthVersionMax="47" xr10:uidLastSave="{00000000-0000-0000-0000-000000000000}"/>
  <bookViews>
    <workbookView xWindow="20" yWindow="500" windowWidth="28800" windowHeight="16140" activeTab="2"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10" l="1"/>
  <c r="G19" i="10" s="1"/>
  <c r="C20" i="10"/>
  <c r="D20" i="10" s="1"/>
  <c r="E20" i="10" s="1"/>
  <c r="F20" i="10" s="1"/>
  <c r="C21" i="10"/>
  <c r="G21" i="10" s="1"/>
  <c r="D36" i="10"/>
  <c r="E36" i="10" s="1"/>
  <c r="F36" i="10" s="1"/>
  <c r="F84" i="9"/>
  <c r="F49" i="9"/>
  <c r="F3" i="9"/>
  <c r="F4" i="9"/>
  <c r="F5" i="9"/>
  <c r="F6" i="9"/>
  <c r="F7" i="9"/>
  <c r="F8" i="9"/>
  <c r="F9" i="9"/>
  <c r="F10" i="9"/>
  <c r="F11" i="9"/>
  <c r="F12" i="9"/>
  <c r="F13" i="9"/>
  <c r="F14" i="9"/>
  <c r="F15" i="9"/>
  <c r="F16" i="9"/>
  <c r="F17" i="9"/>
  <c r="F18" i="9"/>
  <c r="F2" i="9"/>
  <c r="D72" i="9"/>
  <c r="E72" i="9" s="1"/>
  <c r="F72" i="9" s="1"/>
  <c r="D80" i="9"/>
  <c r="E80" i="9" s="1"/>
  <c r="F80" i="9" s="1"/>
  <c r="D116" i="9"/>
  <c r="E116" i="9" s="1"/>
  <c r="F116" i="9" s="1"/>
  <c r="E20" i="9"/>
  <c r="F20" i="9" s="1"/>
  <c r="E21" i="9"/>
  <c r="F21" i="9" s="1"/>
  <c r="E27" i="9"/>
  <c r="F27" i="9" s="1"/>
  <c r="E29" i="9"/>
  <c r="F29" i="9" s="1"/>
  <c r="E31" i="9"/>
  <c r="F31" i="9" s="1"/>
  <c r="E33" i="9"/>
  <c r="F33" i="9" s="1"/>
  <c r="E35" i="9"/>
  <c r="F35" i="9" s="1"/>
  <c r="E37" i="9"/>
  <c r="F37" i="9" s="1"/>
  <c r="E39" i="9"/>
  <c r="F39" i="9" s="1"/>
  <c r="E41" i="9"/>
  <c r="F41" i="9" s="1"/>
  <c r="D20" i="9"/>
  <c r="D21" i="9"/>
  <c r="D22" i="9"/>
  <c r="E22" i="9" s="1"/>
  <c r="F22" i="9" s="1"/>
  <c r="D23" i="9"/>
  <c r="E23" i="9" s="1"/>
  <c r="F23" i="9" s="1"/>
  <c r="D24" i="9"/>
  <c r="E24" i="9" s="1"/>
  <c r="F24" i="9" s="1"/>
  <c r="D25" i="9"/>
  <c r="E25" i="9" s="1"/>
  <c r="F25" i="9" s="1"/>
  <c r="D26" i="9"/>
  <c r="E26" i="9" s="1"/>
  <c r="F26" i="9" s="1"/>
  <c r="D27" i="9"/>
  <c r="D28" i="9"/>
  <c r="E28" i="9" s="1"/>
  <c r="F28" i="9" s="1"/>
  <c r="D29" i="9"/>
  <c r="D30" i="9"/>
  <c r="E30" i="9" s="1"/>
  <c r="F30" i="9" s="1"/>
  <c r="D31" i="9"/>
  <c r="D32" i="9"/>
  <c r="E32" i="9" s="1"/>
  <c r="F32" i="9" s="1"/>
  <c r="D33" i="9"/>
  <c r="D34" i="9"/>
  <c r="E34" i="9" s="1"/>
  <c r="F34" i="9" s="1"/>
  <c r="D35" i="9"/>
  <c r="D36" i="9"/>
  <c r="E36" i="9" s="1"/>
  <c r="F36" i="9" s="1"/>
  <c r="D37" i="9"/>
  <c r="D38" i="9"/>
  <c r="E38" i="9" s="1"/>
  <c r="F38" i="9" s="1"/>
  <c r="D39" i="9"/>
  <c r="D40" i="9"/>
  <c r="E40" i="9" s="1"/>
  <c r="F40" i="9" s="1"/>
  <c r="D41" i="9"/>
  <c r="D42" i="9"/>
  <c r="E42" i="9" s="1"/>
  <c r="F42" i="9" s="1"/>
  <c r="D19" i="9"/>
  <c r="E19" i="9" s="1"/>
  <c r="F19" i="9" s="1"/>
  <c r="C85" i="12"/>
  <c r="C86" i="12"/>
  <c r="C87" i="12"/>
  <c r="C84" i="12"/>
  <c r="C124" i="12"/>
  <c r="C83" i="12"/>
  <c r="C44" i="12"/>
  <c r="C45" i="12"/>
  <c r="C46" i="12"/>
  <c r="C43" i="12"/>
  <c r="C27" i="11"/>
  <c r="C109" i="11" s="1"/>
  <c r="C28" i="11"/>
  <c r="C110" i="11" s="1"/>
  <c r="C29" i="11"/>
  <c r="C111" i="11" s="1"/>
  <c r="C30" i="11"/>
  <c r="C112" i="11" s="1"/>
  <c r="C31" i="11"/>
  <c r="C113" i="11" s="1"/>
  <c r="C32" i="11"/>
  <c r="C114" i="11" s="1"/>
  <c r="C33" i="11"/>
  <c r="C115" i="11" s="1"/>
  <c r="C34" i="11"/>
  <c r="C35" i="11"/>
  <c r="C117" i="11" s="1"/>
  <c r="C36" i="11"/>
  <c r="C118" i="11" s="1"/>
  <c r="C37" i="11"/>
  <c r="C38" i="11"/>
  <c r="C39" i="11"/>
  <c r="C80" i="11" s="1"/>
  <c r="C40" i="11"/>
  <c r="C122" i="11" s="1"/>
  <c r="C41" i="11"/>
  <c r="C123" i="11" s="1"/>
  <c r="C42" i="11"/>
  <c r="C124" i="11" s="1"/>
  <c r="C26" i="11"/>
  <c r="C67" i="11" s="1"/>
  <c r="D3" i="2"/>
  <c r="D4" i="2"/>
  <c r="D5" i="2"/>
  <c r="D6" i="2"/>
  <c r="D7" i="2"/>
  <c r="D8" i="2"/>
  <c r="D9" i="2"/>
  <c r="D10" i="2"/>
  <c r="E10" i="2" s="1"/>
  <c r="D11" i="2"/>
  <c r="D12" i="2"/>
  <c r="D13" i="2"/>
  <c r="D14" i="2"/>
  <c r="D15" i="2"/>
  <c r="D16" i="2"/>
  <c r="D17" i="2"/>
  <c r="E17" i="2" s="1"/>
  <c r="D18" i="2"/>
  <c r="E18" i="2" s="1"/>
  <c r="D19" i="2"/>
  <c r="D20" i="2"/>
  <c r="D21" i="2"/>
  <c r="D22" i="2"/>
  <c r="D23" i="2"/>
  <c r="D24" i="2"/>
  <c r="D25" i="2"/>
  <c r="D26" i="2"/>
  <c r="D27" i="2"/>
  <c r="D28" i="2"/>
  <c r="D29" i="2"/>
  <c r="D30" i="2"/>
  <c r="D31" i="2"/>
  <c r="D32" i="2"/>
  <c r="D33" i="2"/>
  <c r="D34" i="2"/>
  <c r="D35" i="2"/>
  <c r="D36" i="2"/>
  <c r="D37" i="2"/>
  <c r="D38" i="2"/>
  <c r="D39" i="2"/>
  <c r="D40" i="2"/>
  <c r="E40" i="2" s="1"/>
  <c r="D41" i="2"/>
  <c r="D43" i="2"/>
  <c r="D44" i="2"/>
  <c r="D45" i="2"/>
  <c r="D46" i="2"/>
  <c r="D47" i="2"/>
  <c r="D48" i="2"/>
  <c r="D49" i="2"/>
  <c r="D50" i="2"/>
  <c r="D51" i="2"/>
  <c r="D52" i="2"/>
  <c r="D53" i="2"/>
  <c r="D54" i="2"/>
  <c r="D55" i="2"/>
  <c r="D56" i="2"/>
  <c r="E56" i="2" s="1"/>
  <c r="D57" i="2"/>
  <c r="D58" i="2"/>
  <c r="D59" i="2"/>
  <c r="D60" i="2"/>
  <c r="D61" i="2"/>
  <c r="D62" i="2"/>
  <c r="D63" i="2"/>
  <c r="D64" i="2"/>
  <c r="D65" i="2"/>
  <c r="D66" i="2"/>
  <c r="D67" i="2"/>
  <c r="D68" i="2"/>
  <c r="D69" i="2"/>
  <c r="D82" i="2"/>
  <c r="D84" i="2"/>
  <c r="D85" i="2"/>
  <c r="D86" i="2"/>
  <c r="D87" i="2"/>
  <c r="D88" i="2"/>
  <c r="D89" i="2"/>
  <c r="D90" i="2"/>
  <c r="D91" i="2"/>
  <c r="D92" i="2"/>
  <c r="D93" i="2"/>
  <c r="D94" i="2"/>
  <c r="D95" i="2"/>
  <c r="D96" i="2"/>
  <c r="E96" i="2" s="1"/>
  <c r="D97" i="2"/>
  <c r="E97" i="2" s="1"/>
  <c r="D98" i="2"/>
  <c r="D99" i="2"/>
  <c r="D100" i="2"/>
  <c r="D101" i="2"/>
  <c r="D102" i="2"/>
  <c r="D103" i="2"/>
  <c r="D104" i="2"/>
  <c r="D105" i="2"/>
  <c r="D106" i="2"/>
  <c r="D107" i="2"/>
  <c r="D108" i="2"/>
  <c r="D112" i="2"/>
  <c r="D115" i="2"/>
  <c r="D118" i="2"/>
  <c r="D122" i="2"/>
  <c r="D123" i="2"/>
  <c r="E7" i="2"/>
  <c r="E55" i="2"/>
  <c r="E87" i="2"/>
  <c r="D2" i="2"/>
  <c r="D123" i="6"/>
  <c r="D122" i="6"/>
  <c r="D121" i="6"/>
  <c r="D121" i="2" s="1"/>
  <c r="D120" i="6"/>
  <c r="D120" i="2" s="1"/>
  <c r="D119" i="6"/>
  <c r="D118" i="6"/>
  <c r="D117" i="6"/>
  <c r="D117" i="2" s="1"/>
  <c r="D116" i="6"/>
  <c r="D116" i="2" s="1"/>
  <c r="D115" i="6"/>
  <c r="D114" i="6"/>
  <c r="D114" i="2" s="1"/>
  <c r="D113" i="6"/>
  <c r="D113" i="2" s="1"/>
  <c r="D112" i="6"/>
  <c r="D111" i="6"/>
  <c r="D111" i="2" s="1"/>
  <c r="D110" i="6"/>
  <c r="D110" i="2" s="1"/>
  <c r="D109" i="6"/>
  <c r="D109" i="2" s="1"/>
  <c r="D108" i="6"/>
  <c r="D107" i="6"/>
  <c r="D106" i="6"/>
  <c r="D105" i="6"/>
  <c r="D104" i="6"/>
  <c r="D103" i="6"/>
  <c r="D102" i="6"/>
  <c r="D101" i="6"/>
  <c r="D100" i="6"/>
  <c r="D99" i="6"/>
  <c r="D98" i="6"/>
  <c r="D97" i="6"/>
  <c r="D96" i="6"/>
  <c r="D95" i="6"/>
  <c r="D94" i="6"/>
  <c r="D93" i="6"/>
  <c r="D92" i="6"/>
  <c r="D91" i="6"/>
  <c r="D90" i="6"/>
  <c r="D89" i="6"/>
  <c r="D88" i="6"/>
  <c r="E88" i="6" s="1"/>
  <c r="D87" i="6"/>
  <c r="E87" i="6" s="1"/>
  <c r="D86" i="6"/>
  <c r="E86" i="6" s="1"/>
  <c r="D85" i="6"/>
  <c r="E85" i="6" s="1"/>
  <c r="E123" i="6"/>
  <c r="D84" i="6"/>
  <c r="D44" i="6"/>
  <c r="D45" i="6"/>
  <c r="D46" i="6"/>
  <c r="D47" i="6"/>
  <c r="D48" i="6"/>
  <c r="D49" i="6"/>
  <c r="D50" i="6"/>
  <c r="D51" i="6"/>
  <c r="E51" i="6" s="1"/>
  <c r="D52" i="6"/>
  <c r="D53" i="6"/>
  <c r="D54" i="6"/>
  <c r="D55" i="6"/>
  <c r="D56" i="6"/>
  <c r="D57" i="6"/>
  <c r="D58" i="6"/>
  <c r="D59" i="6"/>
  <c r="E59" i="6" s="1"/>
  <c r="D60" i="6"/>
  <c r="D61" i="6"/>
  <c r="D62" i="6"/>
  <c r="D63" i="6"/>
  <c r="D64" i="6"/>
  <c r="D65" i="6"/>
  <c r="D66" i="6"/>
  <c r="D67" i="6"/>
  <c r="D68" i="6"/>
  <c r="D69" i="6"/>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2" i="11"/>
  <c r="C103" i="11"/>
  <c r="C104" i="11"/>
  <c r="C105" i="11"/>
  <c r="C106" i="11"/>
  <c r="C107" i="11"/>
  <c r="C101" i="11"/>
  <c r="C61" i="11"/>
  <c r="C62" i="11"/>
  <c r="C63" i="11"/>
  <c r="C64" i="11"/>
  <c r="C65" i="11"/>
  <c r="C66" i="11"/>
  <c r="C60" i="11"/>
  <c r="C102" i="12"/>
  <c r="C103" i="12"/>
  <c r="C104" i="12"/>
  <c r="C105" i="12"/>
  <c r="C106" i="12"/>
  <c r="C107" i="12"/>
  <c r="C108" i="12"/>
  <c r="C109" i="12"/>
  <c r="C110" i="12"/>
  <c r="C111" i="12"/>
  <c r="C112" i="12"/>
  <c r="C113" i="12"/>
  <c r="C114" i="12"/>
  <c r="C115" i="12"/>
  <c r="C116" i="12"/>
  <c r="C117" i="12"/>
  <c r="C118" i="12"/>
  <c r="C119" i="12"/>
  <c r="C120" i="12"/>
  <c r="C121" i="12"/>
  <c r="C122" i="12"/>
  <c r="C123"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80" i="12"/>
  <c r="C81" i="12"/>
  <c r="C82" i="12"/>
  <c r="C60" i="12"/>
  <c r="C52" i="12"/>
  <c r="C53" i="12"/>
  <c r="C54" i="12"/>
  <c r="C55" i="12"/>
  <c r="C56" i="12"/>
  <c r="C57" i="12"/>
  <c r="C58" i="12"/>
  <c r="C51" i="12"/>
  <c r="C49" i="12"/>
  <c r="C48" i="12"/>
  <c r="C100" i="12"/>
  <c r="C91" i="12"/>
  <c r="C88" i="12"/>
  <c r="C59" i="12"/>
  <c r="C50" i="12"/>
  <c r="C47" i="12"/>
  <c r="E35" i="12"/>
  <c r="E21" i="12"/>
  <c r="E8" i="12"/>
  <c r="E13" i="12"/>
  <c r="C85" i="11"/>
  <c r="C86" i="11"/>
  <c r="C87" i="11"/>
  <c r="C88" i="11"/>
  <c r="C89" i="11"/>
  <c r="C90" i="11"/>
  <c r="C91" i="11"/>
  <c r="C92" i="11"/>
  <c r="C93" i="11"/>
  <c r="C94" i="11"/>
  <c r="C95" i="11"/>
  <c r="C96" i="11"/>
  <c r="C97" i="11"/>
  <c r="C98" i="11"/>
  <c r="C99" i="11"/>
  <c r="C100" i="11"/>
  <c r="C84" i="11"/>
  <c r="C44" i="11"/>
  <c r="C45" i="11"/>
  <c r="C46" i="11"/>
  <c r="C47" i="11"/>
  <c r="C48" i="11"/>
  <c r="C49" i="11"/>
  <c r="C50" i="11"/>
  <c r="C51" i="11"/>
  <c r="C52" i="11"/>
  <c r="C53" i="11"/>
  <c r="C54" i="11"/>
  <c r="C55" i="11"/>
  <c r="C56" i="11"/>
  <c r="C57" i="11"/>
  <c r="C58" i="11"/>
  <c r="C59" i="11"/>
  <c r="C43" i="11"/>
  <c r="C75" i="11"/>
  <c r="C119" i="11"/>
  <c r="C120" i="11"/>
  <c r="C121" i="11"/>
  <c r="C6" i="10"/>
  <c r="G6" i="10" s="1"/>
  <c r="C7" i="10"/>
  <c r="G7" i="10" s="1"/>
  <c r="C8" i="10"/>
  <c r="G8" i="10" s="1"/>
  <c r="C9" i="10"/>
  <c r="G9" i="10" s="1"/>
  <c r="C10" i="10"/>
  <c r="G10" i="10" s="1"/>
  <c r="C11" i="10"/>
  <c r="G11" i="10" s="1"/>
  <c r="C12" i="10"/>
  <c r="G12" i="10" s="1"/>
  <c r="C13" i="10"/>
  <c r="G13" i="10" s="1"/>
  <c r="C14" i="10"/>
  <c r="G14" i="10" s="1"/>
  <c r="C15" i="10"/>
  <c r="G15" i="10" s="1"/>
  <c r="C16" i="10"/>
  <c r="G16" i="10" s="1"/>
  <c r="C17" i="10"/>
  <c r="G17" i="10" s="1"/>
  <c r="C18" i="10"/>
  <c r="G18" i="10" s="1"/>
  <c r="C22" i="10"/>
  <c r="G22" i="10" s="1"/>
  <c r="C23" i="10"/>
  <c r="G23" i="10" s="1"/>
  <c r="C24" i="10"/>
  <c r="G24" i="10" s="1"/>
  <c r="C25" i="10"/>
  <c r="G25" i="10" s="1"/>
  <c r="C26" i="10"/>
  <c r="G26" i="10" s="1"/>
  <c r="C27" i="10"/>
  <c r="G27" i="10" s="1"/>
  <c r="C28" i="10"/>
  <c r="G28" i="10" s="1"/>
  <c r="C29" i="10"/>
  <c r="G29" i="10" s="1"/>
  <c r="C30" i="10"/>
  <c r="G30" i="10" s="1"/>
  <c r="C31" i="10"/>
  <c r="G31" i="10" s="1"/>
  <c r="C32" i="10"/>
  <c r="G32" i="10" s="1"/>
  <c r="C33" i="10"/>
  <c r="G33" i="10" s="1"/>
  <c r="C34" i="10"/>
  <c r="G34" i="10" s="1"/>
  <c r="C35" i="10"/>
  <c r="G35" i="10" s="1"/>
  <c r="C36" i="10"/>
  <c r="G36" i="10" s="1"/>
  <c r="C37" i="10"/>
  <c r="G37" i="10" s="1"/>
  <c r="C38" i="10"/>
  <c r="G38" i="10" s="1"/>
  <c r="C39" i="10"/>
  <c r="G39" i="10" s="1"/>
  <c r="C40" i="10"/>
  <c r="G40" i="10" s="1"/>
  <c r="C41" i="10"/>
  <c r="G41" i="10" s="1"/>
  <c r="C42" i="10"/>
  <c r="G42" i="10" s="1"/>
  <c r="C3" i="10"/>
  <c r="G3" i="10" s="1"/>
  <c r="C4" i="10"/>
  <c r="G4" i="10" s="1"/>
  <c r="C5" i="10"/>
  <c r="F5" i="10" s="1"/>
  <c r="C2" i="10"/>
  <c r="F2" i="10" s="1"/>
  <c r="C84" i="9"/>
  <c r="C84" i="10" s="1"/>
  <c r="G84" i="10" s="1"/>
  <c r="C85" i="9"/>
  <c r="C85" i="10" s="1"/>
  <c r="G85" i="10" s="1"/>
  <c r="C86" i="9"/>
  <c r="C86" i="10" s="1"/>
  <c r="G86" i="10" s="1"/>
  <c r="C87" i="9"/>
  <c r="F87" i="9" s="1"/>
  <c r="C88" i="9"/>
  <c r="C88" i="10" s="1"/>
  <c r="G88" i="10" s="1"/>
  <c r="C89" i="9"/>
  <c r="C89" i="10" s="1"/>
  <c r="G89" i="10" s="1"/>
  <c r="C90" i="9"/>
  <c r="F90" i="9" s="1"/>
  <c r="C91" i="9"/>
  <c r="F91" i="9" s="1"/>
  <c r="C92" i="9"/>
  <c r="C92" i="10" s="1"/>
  <c r="G92" i="10" s="1"/>
  <c r="C93" i="9"/>
  <c r="C93" i="10" s="1"/>
  <c r="G93" i="10" s="1"/>
  <c r="C94" i="9"/>
  <c r="C94" i="10" s="1"/>
  <c r="G94" i="10" s="1"/>
  <c r="C95" i="9"/>
  <c r="F95" i="9" s="1"/>
  <c r="C96" i="9"/>
  <c r="C96" i="10" s="1"/>
  <c r="G96" i="10" s="1"/>
  <c r="C97" i="9"/>
  <c r="C97" i="10" s="1"/>
  <c r="G97" i="10" s="1"/>
  <c r="C98" i="9"/>
  <c r="F98" i="9" s="1"/>
  <c r="C99" i="9"/>
  <c r="F99" i="9" s="1"/>
  <c r="C100" i="9"/>
  <c r="C100" i="10" s="1"/>
  <c r="G100" i="10" s="1"/>
  <c r="C101" i="9"/>
  <c r="C101" i="10" s="1"/>
  <c r="G101" i="10" s="1"/>
  <c r="C102" i="9"/>
  <c r="C102" i="10" s="1"/>
  <c r="G102" i="10" s="1"/>
  <c r="C103" i="9"/>
  <c r="C104" i="9"/>
  <c r="C104" i="10" s="1"/>
  <c r="G104" i="10" s="1"/>
  <c r="C105" i="9"/>
  <c r="C105" i="10" s="1"/>
  <c r="G105" i="10" s="1"/>
  <c r="C106" i="9"/>
  <c r="D106" i="9" s="1"/>
  <c r="E106" i="9" s="1"/>
  <c r="F106" i="9" s="1"/>
  <c r="C107" i="9"/>
  <c r="D107" i="9" s="1"/>
  <c r="E107" i="9" s="1"/>
  <c r="F107" i="9" s="1"/>
  <c r="C43" i="9"/>
  <c r="F43" i="9" s="1"/>
  <c r="C44" i="9"/>
  <c r="F44" i="9" s="1"/>
  <c r="C45" i="9"/>
  <c r="C45" i="10" s="1"/>
  <c r="G45" i="10" s="1"/>
  <c r="C46" i="9"/>
  <c r="C46" i="10" s="1"/>
  <c r="G46" i="10" s="1"/>
  <c r="C47" i="9"/>
  <c r="F47" i="9" s="1"/>
  <c r="C48" i="9"/>
  <c r="F48" i="9" s="1"/>
  <c r="C49" i="9"/>
  <c r="C49" i="10" s="1"/>
  <c r="G49" i="10" s="1"/>
  <c r="C50" i="9"/>
  <c r="C50" i="10" s="1"/>
  <c r="G50" i="10" s="1"/>
  <c r="C51" i="9"/>
  <c r="F51" i="9" s="1"/>
  <c r="C52" i="9"/>
  <c r="F52" i="9" s="1"/>
  <c r="C53" i="9"/>
  <c r="C53" i="10" s="1"/>
  <c r="G53" i="10" s="1"/>
  <c r="C54" i="9"/>
  <c r="C54" i="10" s="1"/>
  <c r="G54" i="10" s="1"/>
  <c r="C55" i="9"/>
  <c r="F55" i="9" s="1"/>
  <c r="C56" i="9"/>
  <c r="F56" i="9" s="1"/>
  <c r="C57" i="9"/>
  <c r="C57" i="10" s="1"/>
  <c r="G57" i="10" s="1"/>
  <c r="C58" i="9"/>
  <c r="C58" i="10" s="1"/>
  <c r="G58" i="10" s="1"/>
  <c r="C59" i="9"/>
  <c r="F59" i="9" s="1"/>
  <c r="C60" i="9"/>
  <c r="C61" i="9"/>
  <c r="C61" i="10" s="1"/>
  <c r="G61" i="10" s="1"/>
  <c r="C62" i="9"/>
  <c r="C62" i="10" s="1"/>
  <c r="G62" i="10" s="1"/>
  <c r="C63" i="9"/>
  <c r="D63" i="9" s="1"/>
  <c r="E63" i="9" s="1"/>
  <c r="F63" i="9" s="1"/>
  <c r="C64" i="9"/>
  <c r="C65" i="9"/>
  <c r="D65" i="9" s="1"/>
  <c r="E65" i="9" s="1"/>
  <c r="F65" i="9" s="1"/>
  <c r="C66" i="9"/>
  <c r="C66" i="10" s="1"/>
  <c r="G66" i="10" s="1"/>
  <c r="C109" i="9"/>
  <c r="C109" i="10" s="1"/>
  <c r="G109" i="10" s="1"/>
  <c r="C110" i="9"/>
  <c r="C110" i="10" s="1"/>
  <c r="G110" i="10" s="1"/>
  <c r="C111" i="9"/>
  <c r="C111" i="10" s="1"/>
  <c r="G111" i="10" s="1"/>
  <c r="C112" i="9"/>
  <c r="C112" i="10" s="1"/>
  <c r="G112" i="10" s="1"/>
  <c r="C113" i="9"/>
  <c r="C113" i="10" s="1"/>
  <c r="G113" i="10" s="1"/>
  <c r="C114" i="9"/>
  <c r="D114" i="9" s="1"/>
  <c r="E114" i="9" s="1"/>
  <c r="F114" i="9" s="1"/>
  <c r="C115" i="9"/>
  <c r="D115" i="9" s="1"/>
  <c r="E115" i="9" s="1"/>
  <c r="F115" i="9" s="1"/>
  <c r="C116" i="9"/>
  <c r="C116" i="10" s="1"/>
  <c r="G116" i="10" s="1"/>
  <c r="C117" i="9"/>
  <c r="C117" i="10" s="1"/>
  <c r="G117" i="10" s="1"/>
  <c r="C118" i="9"/>
  <c r="C118" i="10" s="1"/>
  <c r="G118" i="10" s="1"/>
  <c r="C119" i="9"/>
  <c r="C119" i="10" s="1"/>
  <c r="G119" i="10" s="1"/>
  <c r="C120" i="9"/>
  <c r="C120" i="10" s="1"/>
  <c r="G120" i="10" s="1"/>
  <c r="C121" i="9"/>
  <c r="C121" i="10" s="1"/>
  <c r="G121" i="10" s="1"/>
  <c r="C122" i="9"/>
  <c r="D122" i="9" s="1"/>
  <c r="E122" i="9" s="1"/>
  <c r="F122" i="9" s="1"/>
  <c r="C123" i="9"/>
  <c r="D123" i="9" s="1"/>
  <c r="E123" i="9" s="1"/>
  <c r="F123" i="9" s="1"/>
  <c r="C124" i="9"/>
  <c r="D124" i="9" s="1"/>
  <c r="E124" i="9" s="1"/>
  <c r="F124" i="9" s="1"/>
  <c r="C108" i="9"/>
  <c r="C108" i="10" s="1"/>
  <c r="G108" i="10" s="1"/>
  <c r="C123" i="2"/>
  <c r="C122" i="2"/>
  <c r="C97" i="2"/>
  <c r="C96" i="2"/>
  <c r="C95" i="2"/>
  <c r="C94" i="2"/>
  <c r="C93" i="2"/>
  <c r="E93" i="2" s="1"/>
  <c r="C88" i="2"/>
  <c r="C87" i="2"/>
  <c r="C86" i="2"/>
  <c r="E86" i="2" s="1"/>
  <c r="E123" i="2"/>
  <c r="C45" i="2"/>
  <c r="C46" i="2"/>
  <c r="C47" i="2"/>
  <c r="E47" i="2" s="1"/>
  <c r="C48" i="2"/>
  <c r="C55" i="2"/>
  <c r="C56" i="2"/>
  <c r="C57" i="2"/>
  <c r="C59" i="2"/>
  <c r="C79" i="2"/>
  <c r="C82" i="2"/>
  <c r="C68" i="9"/>
  <c r="C68" i="10" s="1"/>
  <c r="G68" i="10" s="1"/>
  <c r="C69" i="9"/>
  <c r="C69" i="10" s="1"/>
  <c r="G69" i="10" s="1"/>
  <c r="C70" i="9"/>
  <c r="C70" i="10" s="1"/>
  <c r="G70" i="10" s="1"/>
  <c r="C71" i="9"/>
  <c r="D71" i="9" s="1"/>
  <c r="E71" i="9" s="1"/>
  <c r="F71" i="9" s="1"/>
  <c r="C72" i="9"/>
  <c r="C73" i="9"/>
  <c r="C73" i="10" s="1"/>
  <c r="G73" i="10" s="1"/>
  <c r="C74" i="9"/>
  <c r="C74" i="10" s="1"/>
  <c r="G74" i="10" s="1"/>
  <c r="C75" i="9"/>
  <c r="C75" i="10" s="1"/>
  <c r="G75" i="10" s="1"/>
  <c r="C76" i="9"/>
  <c r="C76" i="10" s="1"/>
  <c r="G76" i="10" s="1"/>
  <c r="C77" i="9"/>
  <c r="C77" i="10" s="1"/>
  <c r="G77" i="10" s="1"/>
  <c r="C78" i="9"/>
  <c r="C78" i="10" s="1"/>
  <c r="G78" i="10" s="1"/>
  <c r="C79" i="9"/>
  <c r="D79" i="9" s="1"/>
  <c r="E79" i="9" s="1"/>
  <c r="F79" i="9" s="1"/>
  <c r="C80" i="9"/>
  <c r="C81" i="9"/>
  <c r="D81" i="9" s="1"/>
  <c r="E81" i="9" s="1"/>
  <c r="F81" i="9" s="1"/>
  <c r="C82" i="9"/>
  <c r="D82" i="9" s="1"/>
  <c r="E82" i="9" s="1"/>
  <c r="F82" i="9" s="1"/>
  <c r="C83" i="9"/>
  <c r="D83" i="9" s="1"/>
  <c r="E83" i="9" s="1"/>
  <c r="F83" i="9" s="1"/>
  <c r="C67" i="9"/>
  <c r="C67" i="10" s="1"/>
  <c r="G67" i="10" s="1"/>
  <c r="C42" i="2"/>
  <c r="C41" i="2"/>
  <c r="C40" i="2"/>
  <c r="C39" i="2"/>
  <c r="C38" i="2"/>
  <c r="C37" i="2"/>
  <c r="C36" i="2"/>
  <c r="C35" i="2"/>
  <c r="C34" i="2"/>
  <c r="C33" i="2"/>
  <c r="C32" i="2"/>
  <c r="C31" i="2"/>
  <c r="C30" i="2"/>
  <c r="E30" i="2" s="1"/>
  <c r="C29" i="2"/>
  <c r="E29" i="2" s="1"/>
  <c r="C28" i="2"/>
  <c r="C27" i="2"/>
  <c r="C26" i="2"/>
  <c r="C25" i="2"/>
  <c r="C24" i="2"/>
  <c r="C23" i="2"/>
  <c r="C22" i="2"/>
  <c r="E22" i="2" s="1"/>
  <c r="C21" i="2"/>
  <c r="E21" i="2" s="1"/>
  <c r="C20" i="2"/>
  <c r="E20" i="2" s="1"/>
  <c r="C19" i="2"/>
  <c r="C18" i="2"/>
  <c r="C17" i="2"/>
  <c r="C16" i="2"/>
  <c r="C15" i="2"/>
  <c r="C14" i="2"/>
  <c r="C13" i="2"/>
  <c r="E13" i="2" s="1"/>
  <c r="C12" i="2"/>
  <c r="E12" i="2" s="1"/>
  <c r="C11" i="2"/>
  <c r="E11" i="2" s="1"/>
  <c r="C10" i="2"/>
  <c r="C9" i="2"/>
  <c r="C8" i="2"/>
  <c r="C7" i="2"/>
  <c r="C6" i="2"/>
  <c r="E6" i="2" s="1"/>
  <c r="C5" i="2"/>
  <c r="C4" i="2"/>
  <c r="C3" i="2"/>
  <c r="E3" i="2" s="1"/>
  <c r="E14" i="2"/>
  <c r="E46" i="2"/>
  <c r="C2" i="2"/>
  <c r="E59" i="2"/>
  <c r="E45" i="2"/>
  <c r="E37" i="2"/>
  <c r="E19" i="2"/>
  <c r="E5" i="2"/>
  <c r="E4" i="2"/>
  <c r="E98" i="6"/>
  <c r="E97" i="6"/>
  <c r="E96" i="6"/>
  <c r="E95" i="6"/>
  <c r="C124" i="6"/>
  <c r="C124" i="2" s="1"/>
  <c r="C123" i="6"/>
  <c r="C122" i="6"/>
  <c r="C121" i="6"/>
  <c r="C121" i="2" s="1"/>
  <c r="C120" i="6"/>
  <c r="C120" i="2" s="1"/>
  <c r="C119" i="6"/>
  <c r="C119" i="2" s="1"/>
  <c r="C118" i="6"/>
  <c r="C118" i="2" s="1"/>
  <c r="C117" i="6"/>
  <c r="C117" i="2" s="1"/>
  <c r="C116" i="6"/>
  <c r="C116" i="2" s="1"/>
  <c r="C115" i="6"/>
  <c r="C115" i="2" s="1"/>
  <c r="E115" i="2" s="1"/>
  <c r="C114" i="6"/>
  <c r="C114" i="2" s="1"/>
  <c r="C113" i="6"/>
  <c r="C112" i="6"/>
  <c r="C112" i="2" s="1"/>
  <c r="C111" i="6"/>
  <c r="C111" i="2" s="1"/>
  <c r="C110" i="6"/>
  <c r="C110" i="2" s="1"/>
  <c r="C109" i="6"/>
  <c r="C109" i="2" s="1"/>
  <c r="C108" i="6"/>
  <c r="C108" i="2" s="1"/>
  <c r="E108" i="2" s="1"/>
  <c r="C107" i="6"/>
  <c r="C107" i="2" s="1"/>
  <c r="E107" i="2" s="1"/>
  <c r="C106" i="6"/>
  <c r="C106" i="2" s="1"/>
  <c r="C105" i="6"/>
  <c r="E105" i="6" s="1"/>
  <c r="C104" i="6"/>
  <c r="C104" i="2" s="1"/>
  <c r="C103" i="6"/>
  <c r="C103" i="2" s="1"/>
  <c r="C102" i="6"/>
  <c r="C101" i="6"/>
  <c r="C101" i="2" s="1"/>
  <c r="E101" i="2" s="1"/>
  <c r="C100" i="6"/>
  <c r="C100" i="2" s="1"/>
  <c r="E100" i="2" s="1"/>
  <c r="C99" i="6"/>
  <c r="E99" i="6" s="1"/>
  <c r="C98" i="6"/>
  <c r="C98" i="2" s="1"/>
  <c r="C97" i="6"/>
  <c r="C96" i="6"/>
  <c r="C95" i="6"/>
  <c r="C94" i="6"/>
  <c r="C93" i="6"/>
  <c r="E93" i="6" s="1"/>
  <c r="C92" i="6"/>
  <c r="C92" i="2" s="1"/>
  <c r="E92" i="2" s="1"/>
  <c r="C91" i="6"/>
  <c r="C91" i="2" s="1"/>
  <c r="E91" i="2" s="1"/>
  <c r="C90" i="6"/>
  <c r="E90" i="6" s="1"/>
  <c r="C89" i="6"/>
  <c r="E89" i="6" s="1"/>
  <c r="C88" i="6"/>
  <c r="C87" i="6"/>
  <c r="C86" i="6"/>
  <c r="C85" i="6"/>
  <c r="C85" i="2" s="1"/>
  <c r="E85" i="2" s="1"/>
  <c r="C84" i="6"/>
  <c r="C84" i="2" s="1"/>
  <c r="E82" i="6"/>
  <c r="E81" i="6"/>
  <c r="E60" i="6"/>
  <c r="E57" i="6"/>
  <c r="E56" i="6"/>
  <c r="E55" i="6"/>
  <c r="E54" i="6"/>
  <c r="E53" i="6"/>
  <c r="E49" i="6"/>
  <c r="E48" i="6"/>
  <c r="E47" i="6"/>
  <c r="E46" i="6"/>
  <c r="E45" i="6"/>
  <c r="C83" i="6"/>
  <c r="C83" i="2" s="1"/>
  <c r="C82" i="6"/>
  <c r="C81" i="6"/>
  <c r="C81" i="2" s="1"/>
  <c r="C80" i="6"/>
  <c r="C80" i="2" s="1"/>
  <c r="C79" i="6"/>
  <c r="C78" i="6"/>
  <c r="C78" i="2" s="1"/>
  <c r="C77" i="6"/>
  <c r="C77" i="2" s="1"/>
  <c r="C76" i="6"/>
  <c r="E76" i="6" s="1"/>
  <c r="C75" i="6"/>
  <c r="C75" i="2" s="1"/>
  <c r="C74" i="6"/>
  <c r="C74" i="2" s="1"/>
  <c r="C73" i="6"/>
  <c r="C73" i="2" s="1"/>
  <c r="C72" i="6"/>
  <c r="C71" i="6"/>
  <c r="C71" i="2" s="1"/>
  <c r="C70" i="6"/>
  <c r="C70" i="2" s="1"/>
  <c r="C69" i="6"/>
  <c r="C69" i="2" s="1"/>
  <c r="C68" i="6"/>
  <c r="C67" i="6"/>
  <c r="C66" i="6"/>
  <c r="C66" i="2" s="1"/>
  <c r="C65" i="6"/>
  <c r="C65" i="2" s="1"/>
  <c r="C64" i="6"/>
  <c r="E64" i="6" s="1"/>
  <c r="C63" i="6"/>
  <c r="C63" i="2" s="1"/>
  <c r="C62" i="6"/>
  <c r="C62" i="2" s="1"/>
  <c r="E62" i="2" s="1"/>
  <c r="C61" i="6"/>
  <c r="C61" i="2" s="1"/>
  <c r="E61" i="2" s="1"/>
  <c r="C60" i="6"/>
  <c r="C60" i="2" s="1"/>
  <c r="E60" i="2" s="1"/>
  <c r="C59" i="6"/>
  <c r="C58" i="6"/>
  <c r="C58" i="2" s="1"/>
  <c r="C57" i="6"/>
  <c r="C56" i="6"/>
  <c r="C55" i="6"/>
  <c r="C54" i="6"/>
  <c r="C54" i="2" s="1"/>
  <c r="E54" i="2" s="1"/>
  <c r="C53" i="6"/>
  <c r="C53" i="2" s="1"/>
  <c r="E53" i="2" s="1"/>
  <c r="C52" i="6"/>
  <c r="C52" i="2" s="1"/>
  <c r="E52" i="2" s="1"/>
  <c r="C51" i="6"/>
  <c r="C51" i="2" s="1"/>
  <c r="E51" i="2" s="1"/>
  <c r="C50" i="6"/>
  <c r="E50" i="6" s="1"/>
  <c r="C49" i="6"/>
  <c r="C49" i="2" s="1"/>
  <c r="C48" i="6"/>
  <c r="C47" i="6"/>
  <c r="C46" i="6"/>
  <c r="C45" i="6"/>
  <c r="C44" i="6"/>
  <c r="E44" i="6" s="1"/>
  <c r="C43" i="6"/>
  <c r="E43"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41" i="2" l="1"/>
  <c r="C82" i="11"/>
  <c r="E122" i="6"/>
  <c r="E122" i="2"/>
  <c r="E81" i="2"/>
  <c r="C81" i="11"/>
  <c r="E121" i="2"/>
  <c r="E39" i="2"/>
  <c r="E80" i="2"/>
  <c r="E38" i="2"/>
  <c r="E120" i="2"/>
  <c r="E79" i="6"/>
  <c r="E78" i="6"/>
  <c r="E78" i="2"/>
  <c r="E119" i="6"/>
  <c r="E57" i="2"/>
  <c r="E58" i="6"/>
  <c r="C99" i="2"/>
  <c r="E99" i="2" s="1"/>
  <c r="E58" i="2"/>
  <c r="E16" i="2"/>
  <c r="E98" i="2"/>
  <c r="E100" i="6"/>
  <c r="G5" i="10"/>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G20" i="10"/>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G2" i="10"/>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91" i="10"/>
  <c r="C52" i="10"/>
  <c r="C51" i="10"/>
  <c r="C43" i="10"/>
  <c r="C95" i="10"/>
  <c r="C56" i="10"/>
  <c r="C44" i="10"/>
  <c r="C55" i="10"/>
  <c r="C87" i="10"/>
  <c r="C83" i="10"/>
  <c r="C124" i="10"/>
  <c r="C107" i="10"/>
  <c r="C48" i="10"/>
  <c r="C103" i="10"/>
  <c r="C47" i="10"/>
  <c r="C99" i="10"/>
  <c r="C59" i="10"/>
  <c r="C65" i="10"/>
  <c r="C114" i="10"/>
  <c r="C106" i="10"/>
  <c r="C98" i="10"/>
  <c r="C90" i="10"/>
  <c r="C80" i="10"/>
  <c r="C72" i="10"/>
  <c r="C64" i="10"/>
  <c r="C71" i="10"/>
  <c r="C63" i="10"/>
  <c r="C79" i="10"/>
  <c r="C115" i="10"/>
  <c r="C123" i="10"/>
  <c r="C82" i="10"/>
  <c r="C122" i="10"/>
  <c r="C81" i="10"/>
  <c r="E94" i="2"/>
  <c r="E95" i="2"/>
  <c r="E52" i="6"/>
  <c r="E94" i="6"/>
  <c r="E92" i="6"/>
  <c r="E9" i="2"/>
  <c r="C50" i="2"/>
  <c r="E50" i="2" s="1"/>
  <c r="E91" i="6"/>
  <c r="E8" i="2"/>
  <c r="C90" i="2"/>
  <c r="E90" i="2" s="1"/>
  <c r="C89" i="2"/>
  <c r="E89" i="2" s="1"/>
  <c r="E48" i="2"/>
  <c r="E88" i="2"/>
  <c r="E101" i="6"/>
  <c r="E120" i="6"/>
  <c r="E36" i="2"/>
  <c r="E77" i="2"/>
  <c r="E35" i="2"/>
  <c r="E75" i="2"/>
  <c r="E72" i="6"/>
  <c r="E113" i="6"/>
  <c r="E70" i="2"/>
  <c r="E27" i="2"/>
  <c r="E28" i="2"/>
  <c r="E69" i="2"/>
  <c r="E110" i="2"/>
  <c r="E68" i="6"/>
  <c r="E109" i="2"/>
  <c r="E121" i="6"/>
  <c r="E80" i="6"/>
  <c r="E118" i="2"/>
  <c r="E117" i="2"/>
  <c r="E116" i="2"/>
  <c r="C73" i="11"/>
  <c r="D83" i="6"/>
  <c r="D83" i="2" s="1"/>
  <c r="D42" i="2"/>
  <c r="D79" i="2"/>
  <c r="E79" i="2" s="1"/>
  <c r="D119" i="2"/>
  <c r="E119" i="2" s="1"/>
  <c r="C83" i="11"/>
  <c r="E82" i="2"/>
  <c r="E24" i="2"/>
  <c r="E32" i="2"/>
  <c r="E73" i="2"/>
  <c r="E33" i="2"/>
  <c r="E65" i="2"/>
  <c r="E74" i="2"/>
  <c r="E112" i="2"/>
  <c r="E106" i="2"/>
  <c r="E26" i="2"/>
  <c r="E66" i="2"/>
  <c r="E25" i="2"/>
  <c r="E114" i="2"/>
  <c r="E49" i="2"/>
  <c r="E104" i="2"/>
  <c r="E63" i="2"/>
  <c r="E71" i="2"/>
  <c r="E103" i="2"/>
  <c r="E111" i="2"/>
  <c r="E15" i="2"/>
  <c r="E23" i="2"/>
  <c r="E31" i="2"/>
  <c r="E34" i="2"/>
  <c r="E2" i="2"/>
  <c r="E102" i="6"/>
  <c r="E67" i="6"/>
  <c r="C44" i="2"/>
  <c r="E44" i="2" s="1"/>
  <c r="C43" i="2"/>
  <c r="E43" i="2" s="1"/>
  <c r="E84" i="6"/>
  <c r="E108" i="6"/>
  <c r="E63" i="6"/>
  <c r="E106" i="6"/>
  <c r="E112" i="6"/>
  <c r="E116" i="6"/>
  <c r="E110" i="6"/>
  <c r="C76" i="2"/>
  <c r="E76" i="2" s="1"/>
  <c r="C72" i="11"/>
  <c r="E118" i="6"/>
  <c r="E111" i="6"/>
  <c r="E114" i="6"/>
  <c r="C68" i="2"/>
  <c r="E68" i="2" s="1"/>
  <c r="E61" i="6"/>
  <c r="C102" i="2"/>
  <c r="E102" i="2" s="1"/>
  <c r="E65" i="6"/>
  <c r="E66" i="6"/>
  <c r="E74" i="6"/>
  <c r="E107" i="6"/>
  <c r="E115" i="6"/>
  <c r="C105" i="2"/>
  <c r="E105" i="2" s="1"/>
  <c r="C113" i="2"/>
  <c r="E113" i="2" s="1"/>
  <c r="C67" i="2"/>
  <c r="E67" i="2" s="1"/>
  <c r="C108" i="11"/>
  <c r="E109" i="6"/>
  <c r="E117" i="6"/>
  <c r="E73" i="6"/>
  <c r="E75" i="6"/>
  <c r="E77" i="6"/>
  <c r="C72" i="2"/>
  <c r="E72" i="2" s="1"/>
  <c r="C64" i="2"/>
  <c r="E64" i="2" s="1"/>
  <c r="E69" i="6"/>
  <c r="E71" i="6"/>
  <c r="E70" i="6"/>
  <c r="C116" i="11"/>
  <c r="C74" i="11"/>
  <c r="E104" i="6"/>
  <c r="E62" i="6"/>
  <c r="E103" i="6"/>
  <c r="C60" i="10"/>
  <c r="C79" i="11"/>
  <c r="C71" i="11"/>
  <c r="C78" i="11"/>
  <c r="C70" i="11"/>
  <c r="C77" i="11"/>
  <c r="C69" i="11"/>
  <c r="C76" i="11"/>
  <c r="C68" i="11"/>
  <c r="E84" i="2"/>
  <c r="E37" i="6"/>
  <c r="G72" i="10" l="1"/>
  <c r="D72" i="10"/>
  <c r="E72" i="10" s="1"/>
  <c r="F72" i="10" s="1"/>
  <c r="G107" i="10"/>
  <c r="D107" i="10"/>
  <c r="E107" i="10" s="1"/>
  <c r="F107" i="10" s="1"/>
  <c r="G91" i="10"/>
  <c r="F91" i="10"/>
  <c r="G90" i="10"/>
  <c r="F90" i="10"/>
  <c r="G124" i="10"/>
  <c r="D124" i="10"/>
  <c r="E124" i="10" s="1"/>
  <c r="F124" i="10" s="1"/>
  <c r="G64" i="10"/>
  <c r="D64" i="10"/>
  <c r="E64" i="10" s="1"/>
  <c r="F64" i="10" s="1"/>
  <c r="G81" i="10"/>
  <c r="D81" i="10"/>
  <c r="E81" i="10" s="1"/>
  <c r="F81" i="10" s="1"/>
  <c r="G44" i="10"/>
  <c r="F44" i="10"/>
  <c r="G65" i="10"/>
  <c r="D65" i="10"/>
  <c r="E65" i="10" s="1"/>
  <c r="F65" i="10" s="1"/>
  <c r="G122" i="10"/>
  <c r="D122" i="10"/>
  <c r="E122" i="10" s="1"/>
  <c r="F122" i="10" s="1"/>
  <c r="G82" i="10"/>
  <c r="D82" i="10"/>
  <c r="E82" i="10" s="1"/>
  <c r="F82" i="10" s="1"/>
  <c r="G79" i="10"/>
  <c r="D79" i="10"/>
  <c r="E79" i="10" s="1"/>
  <c r="F79" i="10" s="1"/>
  <c r="G87" i="10"/>
  <c r="F87" i="10"/>
  <c r="G48" i="10"/>
  <c r="F48" i="10"/>
  <c r="G80" i="10"/>
  <c r="D80" i="10"/>
  <c r="E80" i="10" s="1"/>
  <c r="F80" i="10" s="1"/>
  <c r="G56" i="10"/>
  <c r="F56" i="10"/>
  <c r="G47" i="10"/>
  <c r="F47" i="10"/>
  <c r="G83" i="10"/>
  <c r="D83" i="10"/>
  <c r="E83" i="10" s="1"/>
  <c r="F83" i="10" s="1"/>
  <c r="G95" i="10"/>
  <c r="F95" i="10"/>
  <c r="G123" i="10"/>
  <c r="D123" i="10"/>
  <c r="E123" i="10" s="1"/>
  <c r="F123" i="10" s="1"/>
  <c r="G98" i="10"/>
  <c r="F98" i="10"/>
  <c r="G103" i="10"/>
  <c r="D103" i="10"/>
  <c r="E103" i="10" s="1"/>
  <c r="F103" i="10" s="1"/>
  <c r="G43" i="10"/>
  <c r="F43" i="10"/>
  <c r="G63" i="10"/>
  <c r="D63" i="10"/>
  <c r="E63" i="10" s="1"/>
  <c r="F63" i="10" s="1"/>
  <c r="G106" i="10"/>
  <c r="D106" i="10"/>
  <c r="E106" i="10" s="1"/>
  <c r="F106" i="10" s="1"/>
  <c r="G59" i="10"/>
  <c r="F59" i="10"/>
  <c r="G55" i="10"/>
  <c r="F55" i="10"/>
  <c r="G51" i="10"/>
  <c r="F51" i="10"/>
  <c r="G60" i="10"/>
  <c r="D60" i="10"/>
  <c r="E60" i="10" s="1"/>
  <c r="F60" i="10" s="1"/>
  <c r="G115" i="10"/>
  <c r="D115" i="10"/>
  <c r="E115" i="10" s="1"/>
  <c r="F115" i="10" s="1"/>
  <c r="G71" i="10"/>
  <c r="D71" i="10"/>
  <c r="E71" i="10" s="1"/>
  <c r="F71" i="10" s="1"/>
  <c r="G114" i="10"/>
  <c r="D114" i="10"/>
  <c r="E114" i="10" s="1"/>
  <c r="F114" i="10" s="1"/>
  <c r="G99" i="10"/>
  <c r="F99" i="10"/>
  <c r="G52"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tc={9A5BA4F2-D71D-6E40-92FE-646A717AC649}</author>
    <author>tc={AA203F26-57EB-FD4D-96A8-1E3EC58078F0}</author>
    <author>tc={BCDF96EB-9DF4-1E43-98E7-58F719177DD9}</author>
    <author>tc={55A5B8CF-113A-584F-ABFB-262DB11F1536}</author>
    <author>tc={20C24BD3-9274-DD49-BA6B-FAD26A6694BF}</author>
    <author>tc={C15EC358-19C4-624D-8519-888D9D36509A}</author>
    <author>tc={DDBC1D8C-6502-5148-9760-A3D6248EE286}</author>
    <author>tc={70D543EB-93BC-CD46-AD88-602A3D7EB00C}</author>
    <author>tc={2346C224-741D-FF43-8E6E-E465088EABEE}</author>
    <author>tc={DA3B56D4-9145-A24D-B943-D5AAB2EEE929}</author>
    <author>tc={2AA8F2D0-6E32-494D-B542-C416DAEFF657}</author>
    <author>tc={BA1965E4-CB1E-A446-858D-2C189AC85BC3}</author>
    <author>tc={266C3BF3-F32A-FA4C-ADA3-E234F64F1019}</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tc={22732877-B594-3A44-BC45-02143C03F17F}</author>
    <author>tc={EA6C2EE4-5812-B246-9332-1DE9E5ED6A26}</author>
    <author>tc={3BD33B62-4B89-784D-BCF9-57648E8A7B32}</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1"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2"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t>
      </text>
    </comment>
    <comment ref="C6" authorId="3"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C7" authorId="4"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C8" authorId="5"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C9" authorId="6"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7"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8"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9"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1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11"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12"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13"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14"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27" authorId="15"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16"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17"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18"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19"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20"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21"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22"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t>
      </text>
    </comment>
    <comment ref="D35" authorId="23"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t>
      </text>
    </comment>
    <comment ref="D36" authorId="24"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25"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26"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t>
      </text>
    </comment>
    <comment ref="D38" authorId="27"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28"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D67" authorId="29" shapeId="0" xr:uid="{3BD33B62-4B89-784D-BCF9-57648E8A7B3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30"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41" authorId="2"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3"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tc={2EC934E8-F0EE-2145-80F2-BC5392BF3766}</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F37" authorId="3" shapeId="0" xr:uid="{2EC934E8-F0EE-2145-80F2-BC5392BF376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tc={07325BD5-DBD7-D345-91E1-9899E6E1E2F8}</author>
    <author>tc={2623C7C6-39C8-A44D-90FA-D0272993273C}</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 ref="E13" authorId="1" shapeId="0" xr:uid="{07325BD5-DBD7-D345-91E1-9899E6E1E2F8}">
      <text>
        <t>[Threaded comment]
Your version of Excel allows you to read this threaded comment; however, any edits to it will get removed if the file is opened in a newer version of Excel. Learn more: https://go.microsoft.com/fwlink/?linkid=870924
Comment:
    Check this math</t>
      </text>
    </comment>
    <comment ref="E21" authorId="2" shapeId="0" xr:uid="{2623C7C6-39C8-A44D-90FA-D0272993273C}">
      <text>
        <t>[Threaded comment]
Your version of Excel allows you to read this threaded comment; however, any edits to it will get removed if the file is opened in a newer version of Excel. Learn more: https://go.microsoft.com/fwlink/?linkid=870924
Comment:
    Check this math</t>
      </text>
    </comment>
  </commentList>
</comments>
</file>

<file path=xl/sharedStrings.xml><?xml version="1.0" encoding="utf-8"?>
<sst xmlns="http://schemas.openxmlformats.org/spreadsheetml/2006/main" count="83" uniqueCount="51">
  <si>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</si>
  <si>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</si>
  <si>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</si>
  <si>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</si>
  <si>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</si>
  <si>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</si>
  <si>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</si>
  <si>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</si>
  <si>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</si>
  <si>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</si>
  <si>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</si>
  <si>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</si>
  <si>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</si>
  <si>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</si>
  <si>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</si>
  <si>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</si>
  <si>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</si>
  <si>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</si>
  <si>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</si>
  <si>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</si>
  <si>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</si>
  <si>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</si>
  <si>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WeeklyProb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</si>
  <si>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</si>
  <si>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</si>
  <si>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</si>
  <si>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</si>
  <si>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</si>
  <si>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</si>
  <si>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</si>
  <si>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</si>
  <si>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</si>
  <si>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</si>
  <si>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</si>
  <si>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</si>
  <si>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</si>
  <si>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</si>
  <si>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</si>
  <si>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</si>
  <si>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</si>
  <si>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</si>
  <si>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</si>
  <si>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</si>
  <si>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</si>
  <si>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</si>
  <si>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</si>
  <si>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</si>
  <si>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</si>
  <si>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old</t>
  </si>
  <si>
    <t>Different in the log-odds of preeclampsia from the baseline levels.</t>
  </si>
  <si>
    <t>logodds_preeclampsia_original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</si>
</sst>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0"/>
      <color rgb="FF000000"/>
      <name val="Tahoma"/>
      <family val="2"/>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1" fillId="0" borderId="0" xfId="0" applyFont="1" applyAlignment="1">
      <alignment horizontal="center"/>
    </xf>
    <xf numFmtId="0" fontId="0" fillId="0" borderId="0" xfId="0" applyAlignment="1">
      <alignment wrapText="1"/>
    </xf>
    <xf numFmtId="0" fontId="0" fillId="5" borderId="2" xfId="0" applyFill="1" applyBorder="1" applyAlignment="1">
      <alignment wrapText="1"/>
    </xf>
    <xf numFmtId="0" fontId="3" fillId="6" borderId="1" xfId="0" applyFont="1" applyFill="1" applyBorder="1" applyAlignment="1">
      <alignment wrapText="1"/>
    </xf>
    <xf numFmtId="0" fontId="6"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0" fillId="5" borderId="3" xfId="0" applyFont="1" applyFill="1" applyBorder="1" applyAlignment="1">
      <alignment wrapText="1"/>
    </xf>
    <xf numFmtId="0" fontId="6" fillId="2" borderId="0" xfId="0" applyFont="1" applyFill="1"/>
    <xf numFmtId="0" fontId="6" fillId="4" borderId="0" xfId="0" applyFont="1" applyFill="1"/>
    <xf numFmtId="0" fontId="7" fillId="4" borderId="0" xfId="0" applyFont="1" applyFill="1"/>
    <xf numFmtId="0" fontId="7" fillId="3" borderId="0" xfId="0" applyFont="1" applyFill="1"/>
    <xf numFmtId="0" fontId="7" fillId="2" borderId="0" xfId="0" applyFont="1" applyFill="1"/>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6" dT="2024-06-21T18:59:28.37" personId="{51D2B8DB-A2F5-4646-800E-4DB3664DB2F8}" id="{BCDF96EB-9DF4-1E43-98E7-58F719177DD9}">
    <text>Was 0.05</text>
  </threadedComment>
  <threadedComment ref="C7" dT="2024-06-21T19:00:32.48" personId="{51D2B8DB-A2F5-4646-800E-4DB3664DB2F8}" id="{55A5B8CF-113A-584F-ABFB-262DB11F1536}">
    <text>Was 0.03</text>
  </threadedComment>
  <threadedComment ref="C8" dT="2024-06-21T19:00:32.48" personId="{51D2B8DB-A2F5-4646-800E-4DB3664DB2F8}" id="{20C24BD3-9274-DD49-BA6B-FAD26A6694BF}">
    <text>Was 0.03</text>
  </threadedComment>
  <threadedComment ref="C9" dT="2024-06-21T19:00:32.48" personId="{51D2B8DB-A2F5-4646-800E-4DB3664DB2F8}" id="{C15EC358-19C4-624D-8519-888D9D36509A}">
    <text>Was 0.03</text>
  </threadedComment>
  <threadedComment ref="C10" dT="2024-06-21T19:00:51.59" personId="{51D2B8DB-A2F5-4646-800E-4DB3664DB2F8}" id="{DDBC1D8C-6502-5148-9760-A3D6248EE286}">
    <text>Was 0.03</text>
  </threadedComment>
  <threadedComment ref="C11" dT="2024-06-21T19:00:51.59" personId="{51D2B8DB-A2F5-4646-800E-4DB3664DB2F8}" id="{70D543EB-93BC-CD46-AD88-602A3D7EB00C}">
    <text>Was 0.03</text>
  </threadedComment>
  <threadedComment ref="C12" dT="2024-06-21T19:00:51.59" personId="{51D2B8DB-A2F5-4646-800E-4DB3664DB2F8}" id="{2346C224-741D-FF43-8E6E-E465088EABEE}">
    <text>Was 0.03</text>
  </threadedComment>
  <threadedComment ref="C13" dT="2024-06-21T19:00:51.59" personId="{51D2B8DB-A2F5-4646-800E-4DB3664DB2F8}" id="{DA3B56D4-9145-A24D-B943-D5AAB2EEE929}">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5" dT="2024-06-21T18:22:01.97" personId="{51D2B8DB-A2F5-4646-800E-4DB3664DB2F8}" id="{96162AFE-BCF7-FF46-8327-A20C0FF6288B}">
    <text>Previously 0.06</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D67" dT="2023-10-20T20:36:59.95" personId="{51D2B8DB-A2F5-4646-800E-4DB3664DB2F8}" id="{3BD33B62-4B89-784D-BCF9-57648E8A7B32}">
    <text>https://www.ncbi.nlm.nih.gov/pmc/articles/PMC9847908/#:~:text=There%20was%20a%20peak%20of,%25)%20occurring%20at%2039%20weeks.</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 ref="F37" dT="2023-10-20T20:29:33.53" personId="{51D2B8DB-A2F5-4646-800E-4DB3664DB2F8}" id="{2EC934E8-F0EE-2145-80F2-BC5392BF3766}">
    <text>https://www.ncbi.nlm.nih.gov/pmc/articles/PMC3719843/#:~:text=The%20risk%20of%20stillbirth%20at,at%2042%20weeks%20of%20gestation.</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 ref="E13" dT="2024-04-19T18:46:15.87" personId="{51D2B8DB-A2F5-4646-800E-4DB3664DB2F8}" id="{07325BD5-DBD7-D345-91E1-9899E6E1E2F8}">
    <text>Check this math</text>
  </threadedComment>
  <threadedComment ref="E21" dT="2024-04-19T18:46:15.87" personId="{51D2B8DB-A2F5-4646-800E-4DB3664DB2F8}" id="{2623C7C6-39C8-A44D-90FA-D0272993273C}">
    <text>Check this math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6" customWidth="1"/>
    <col min="3" max="3" width="75.83203125" customWidth="1"/>
  </cols>
  <sheetData>
    <row r="2" spans="2:3" ht="17" x14ac:dyDescent="0.2">
      <c r="B2" s="8" t="s">
        <v>23</v>
      </c>
    </row>
    <row r="3" spans="2:3" ht="85" x14ac:dyDescent="0.2">
      <c r="B3" s="7" t="s">
        <v>24</v>
      </c>
    </row>
    <row r="5" spans="2:3" ht="17" x14ac:dyDescent="0.2">
      <c r="B5" s="8" t="s">
        <v>25</v>
      </c>
      <c r="C5" s="8" t="s">
        <v>42</v>
      </c>
    </row>
    <row r="6" spans="2:3" ht="17" x14ac:dyDescent="0.2">
      <c r="B6" s="10" t="s">
        <v>26</v>
      </c>
    </row>
    <row r="7" spans="2:3" ht="119" x14ac:dyDescent="0.2">
      <c r="B7" s="11" t="s">
        <v>36</v>
      </c>
    </row>
    <row r="8" spans="2:3" ht="17" x14ac:dyDescent="0.2">
      <c r="B8" s="10" t="s">
        <v>27</v>
      </c>
      <c r="C8" s="10" t="s">
        <v>27</v>
      </c>
    </row>
    <row r="9" spans="2:3" ht="102" x14ac:dyDescent="0.2">
      <c r="B9" s="12" t="s">
        <v>31</v>
      </c>
      <c r="C9" s="6" t="s">
        <v>43</v>
      </c>
    </row>
    <row r="10" spans="2:3" ht="17" x14ac:dyDescent="0.2">
      <c r="B10" s="10" t="s">
        <v>28</v>
      </c>
      <c r="C10" s="10" t="s">
        <v>28</v>
      </c>
    </row>
    <row r="11" spans="2:3" ht="85" x14ac:dyDescent="0.2">
      <c r="B11" s="11" t="s">
        <v>29</v>
      </c>
      <c r="C11" s="6" t="s">
        <v>43</v>
      </c>
    </row>
    <row r="12" spans="2:3" ht="17" x14ac:dyDescent="0.2">
      <c r="B12" s="10" t="s">
        <v>30</v>
      </c>
      <c r="C12" s="10" t="s">
        <v>30</v>
      </c>
    </row>
    <row r="13" spans="2:3" ht="136" x14ac:dyDescent="0.2">
      <c r="B13" s="11" t="s">
        <v>32</v>
      </c>
      <c r="C13" s="6" t="s">
        <v>44</v>
      </c>
    </row>
    <row r="14" spans="2:3" ht="17" x14ac:dyDescent="0.2">
      <c r="B14" s="10" t="s">
        <v>33</v>
      </c>
      <c r="C14" s="10" t="s">
        <v>33</v>
      </c>
    </row>
    <row r="15" spans="2:3" ht="136" x14ac:dyDescent="0.2">
      <c r="B15" s="11" t="s">
        <v>37</v>
      </c>
      <c r="C15" s="6" t="s">
        <v>44</v>
      </c>
    </row>
    <row r="16" spans="2:3" ht="17" x14ac:dyDescent="0.2">
      <c r="B16" s="10" t="s">
        <v>34</v>
      </c>
      <c r="C16" s="10" t="s">
        <v>34</v>
      </c>
    </row>
    <row r="17" spans="2:3" ht="68" x14ac:dyDescent="0.2">
      <c r="B17" s="11" t="s">
        <v>38</v>
      </c>
      <c r="C17" s="6" t="s">
        <v>45</v>
      </c>
    </row>
    <row r="18" spans="2:3" ht="17" x14ac:dyDescent="0.2">
      <c r="B18" s="10" t="s">
        <v>39</v>
      </c>
      <c r="C18" s="10" t="s">
        <v>39</v>
      </c>
    </row>
    <row r="19" spans="2:3" ht="102" x14ac:dyDescent="0.2">
      <c r="B19" s="7" t="s">
        <v>41</v>
      </c>
      <c r="C19" s="6"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2"/>
  <sheetViews>
    <sheetView workbookViewId="0">
      <selection activeCell="B20" sqref="B20"/>
    </sheetView>
  </sheetViews>
  <sheetFormatPr baseColWidth="10" defaultRowHeight="16" x14ac:dyDescent="0.2"/>
  <cols>
    <col min="1" max="1" width="12.1640625" bestFit="1" customWidth="1"/>
  </cols>
  <sheetData>
    <row r="1" spans="1:2" x14ac:dyDescent="0.2">
      <c r="A1" s="5" t="s">
        <v>13</v>
      </c>
      <c r="B1" s="5"/>
    </row>
    <row r="2" spans="1:2" x14ac:dyDescent="0.2">
      <c r="A2" s="1" t="s">
        <v>12</v>
      </c>
      <c r="B2" s="1" t="s">
        <v>9</v>
      </c>
    </row>
    <row r="3" spans="1:2" x14ac:dyDescent="0.2">
      <c r="A3" t="s">
        <v>10</v>
      </c>
      <c r="B3" s="9">
        <v>0.8</v>
      </c>
    </row>
    <row r="4" spans="1:2" x14ac:dyDescent="0.2">
      <c r="A4" t="s">
        <v>2</v>
      </c>
      <c r="B4" s="9">
        <v>0.8</v>
      </c>
    </row>
    <row r="6" spans="1:2" x14ac:dyDescent="0.2">
      <c r="A6" s="5" t="s">
        <v>15</v>
      </c>
      <c r="B6" s="5"/>
    </row>
    <row r="7" spans="1:2" x14ac:dyDescent="0.2">
      <c r="A7" s="1" t="s">
        <v>14</v>
      </c>
      <c r="B7" s="1" t="s">
        <v>9</v>
      </c>
    </row>
    <row r="8" spans="1:2" x14ac:dyDescent="0.2">
      <c r="A8" t="s">
        <v>16</v>
      </c>
      <c r="B8" t="s">
        <v>3</v>
      </c>
    </row>
    <row r="9" spans="1:2" x14ac:dyDescent="0.2">
      <c r="A9" t="s">
        <v>17</v>
      </c>
      <c r="B9" s="9">
        <v>1.1000000000000001</v>
      </c>
    </row>
    <row r="10" spans="1:2" x14ac:dyDescent="0.2">
      <c r="A10" t="s">
        <v>18</v>
      </c>
      <c r="B10" s="9">
        <v>1.2</v>
      </c>
    </row>
    <row r="12" spans="1:2" x14ac:dyDescent="0.2">
      <c r="A12" s="5" t="s">
        <v>19</v>
      </c>
      <c r="B12" s="5"/>
    </row>
    <row r="13" spans="1:2" x14ac:dyDescent="0.2">
      <c r="A13" s="1" t="s">
        <v>14</v>
      </c>
      <c r="B13" s="1" t="s">
        <v>9</v>
      </c>
    </row>
    <row r="14" spans="1:2" x14ac:dyDescent="0.2">
      <c r="A14" t="s">
        <v>16</v>
      </c>
      <c r="B14" t="s">
        <v>3</v>
      </c>
    </row>
    <row r="15" spans="1:2" x14ac:dyDescent="0.2">
      <c r="A15" t="s">
        <v>17</v>
      </c>
      <c r="B15" s="9">
        <v>1.1000000000000001</v>
      </c>
    </row>
    <row r="16" spans="1:2" x14ac:dyDescent="0.2">
      <c r="A16" t="s">
        <v>18</v>
      </c>
      <c r="B16" s="9">
        <v>1.2</v>
      </c>
    </row>
    <row r="18" spans="1:2" x14ac:dyDescent="0.2">
      <c r="A18" s="1" t="s">
        <v>49</v>
      </c>
    </row>
    <row r="19" spans="1:2" x14ac:dyDescent="0.2">
      <c r="B19" s="9">
        <v>0.2</v>
      </c>
    </row>
    <row r="21" spans="1:2" x14ac:dyDescent="0.2">
      <c r="A21" s="1" t="s">
        <v>35</v>
      </c>
    </row>
    <row r="22" spans="1:2" x14ac:dyDescent="0.2">
      <c r="B22" s="9">
        <v>3</v>
      </c>
    </row>
  </sheetData>
  <mergeCells count="3">
    <mergeCell ref="A1:B1"/>
    <mergeCell ref="A6:B6"/>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124"/>
  <sheetViews>
    <sheetView tabSelected="1" workbookViewId="0">
      <selection activeCell="C1" sqref="C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9">
        <v>0.1</v>
      </c>
      <c r="D2" s="9">
        <v>0</v>
      </c>
      <c r="E2" s="2">
        <f>1-D2-C2</f>
        <v>0.9</v>
      </c>
    </row>
    <row r="3" spans="1:5" x14ac:dyDescent="0.2">
      <c r="A3" s="2">
        <v>0</v>
      </c>
      <c r="B3" s="2">
        <v>1</v>
      </c>
      <c r="C3" s="9">
        <v>0.1</v>
      </c>
      <c r="D3" s="9">
        <v>0</v>
      </c>
      <c r="E3" s="2">
        <f>1-D3-C3</f>
        <v>0.9</v>
      </c>
    </row>
    <row r="4" spans="1:5" x14ac:dyDescent="0.2">
      <c r="A4" s="2">
        <v>0</v>
      </c>
      <c r="B4" s="2">
        <v>2</v>
      </c>
      <c r="C4" s="9">
        <v>0.1</v>
      </c>
      <c r="D4" s="9">
        <v>0</v>
      </c>
      <c r="E4" s="2">
        <f>1-D4-C4</f>
        <v>0.9</v>
      </c>
    </row>
    <row r="5" spans="1:5" x14ac:dyDescent="0.2">
      <c r="A5" s="2">
        <v>0</v>
      </c>
      <c r="B5" s="2">
        <v>3</v>
      </c>
      <c r="C5" s="9">
        <v>0.1</v>
      </c>
      <c r="D5" s="9">
        <v>0</v>
      </c>
      <c r="E5" s="2">
        <f>1-D5-C5</f>
        <v>0.9</v>
      </c>
    </row>
    <row r="6" spans="1:5" x14ac:dyDescent="0.2">
      <c r="A6" s="2">
        <v>0</v>
      </c>
      <c r="B6" s="2">
        <v>4</v>
      </c>
      <c r="C6" s="9">
        <v>0.1</v>
      </c>
      <c r="D6" s="9">
        <v>0</v>
      </c>
      <c r="E6" s="2">
        <f>1-D6-C6</f>
        <v>0.9</v>
      </c>
    </row>
    <row r="7" spans="1:5" x14ac:dyDescent="0.2">
      <c r="A7" s="2">
        <v>0</v>
      </c>
      <c r="B7" s="2">
        <v>5</v>
      </c>
      <c r="C7" s="9">
        <v>0.1</v>
      </c>
      <c r="D7" s="9">
        <v>0</v>
      </c>
      <c r="E7" s="2">
        <f t="shared" ref="E7:E41" si="0">1-C7-D7</f>
        <v>0.9</v>
      </c>
    </row>
    <row r="8" spans="1:5" x14ac:dyDescent="0.2">
      <c r="A8" s="2">
        <v>0</v>
      </c>
      <c r="B8" s="2">
        <v>6</v>
      </c>
      <c r="C8" s="9">
        <v>0.1</v>
      </c>
      <c r="D8" s="9">
        <v>0</v>
      </c>
      <c r="E8" s="2">
        <f t="shared" si="0"/>
        <v>0.9</v>
      </c>
    </row>
    <row r="9" spans="1:5" x14ac:dyDescent="0.2">
      <c r="A9" s="2">
        <v>0</v>
      </c>
      <c r="B9" s="2">
        <v>7</v>
      </c>
      <c r="C9" s="9">
        <v>0.1</v>
      </c>
      <c r="D9" s="9">
        <v>0</v>
      </c>
      <c r="E9" s="2">
        <f t="shared" si="0"/>
        <v>0.9</v>
      </c>
    </row>
    <row r="10" spans="1:5" x14ac:dyDescent="0.2">
      <c r="A10" s="2">
        <v>0</v>
      </c>
      <c r="B10" s="2">
        <v>8</v>
      </c>
      <c r="C10" s="9">
        <v>0.02</v>
      </c>
      <c r="D10" s="9">
        <v>0</v>
      </c>
      <c r="E10" s="2">
        <f t="shared" si="0"/>
        <v>0.98</v>
      </c>
    </row>
    <row r="11" spans="1:5" x14ac:dyDescent="0.2">
      <c r="A11" s="2">
        <v>0</v>
      </c>
      <c r="B11" s="2">
        <v>9</v>
      </c>
      <c r="C11" s="9">
        <v>0.02</v>
      </c>
      <c r="D11" s="9">
        <v>0</v>
      </c>
      <c r="E11" s="2">
        <f t="shared" si="0"/>
        <v>0.98</v>
      </c>
    </row>
    <row r="12" spans="1:5" x14ac:dyDescent="0.2">
      <c r="A12" s="2">
        <v>0</v>
      </c>
      <c r="B12" s="2">
        <v>10</v>
      </c>
      <c r="C12" s="9">
        <v>0.02</v>
      </c>
      <c r="D12" s="9">
        <v>0</v>
      </c>
      <c r="E12" s="2">
        <f t="shared" si="0"/>
        <v>0.98</v>
      </c>
    </row>
    <row r="13" spans="1:5" x14ac:dyDescent="0.2">
      <c r="A13" s="2">
        <v>0</v>
      </c>
      <c r="B13" s="2">
        <v>11</v>
      </c>
      <c r="C13" s="9">
        <v>0.02</v>
      </c>
      <c r="D13" s="9">
        <v>0</v>
      </c>
      <c r="E13" s="2">
        <f t="shared" si="0"/>
        <v>0.98</v>
      </c>
    </row>
    <row r="14" spans="1:5" x14ac:dyDescent="0.2">
      <c r="A14" s="2">
        <v>0</v>
      </c>
      <c r="B14" s="2">
        <v>12</v>
      </c>
      <c r="C14" s="9">
        <v>0.01</v>
      </c>
      <c r="D14" s="9">
        <v>0</v>
      </c>
      <c r="E14" s="2">
        <f t="shared" si="0"/>
        <v>0.99</v>
      </c>
    </row>
    <row r="15" spans="1:5" x14ac:dyDescent="0.2">
      <c r="A15" s="2">
        <v>0</v>
      </c>
      <c r="B15" s="2">
        <v>13</v>
      </c>
      <c r="C15" s="9">
        <v>0.01</v>
      </c>
      <c r="D15" s="9">
        <v>0</v>
      </c>
      <c r="E15" s="2">
        <f t="shared" si="0"/>
        <v>0.99</v>
      </c>
    </row>
    <row r="16" spans="1:5" x14ac:dyDescent="0.2">
      <c r="A16" s="2">
        <v>0</v>
      </c>
      <c r="B16" s="2">
        <v>14</v>
      </c>
      <c r="C16" s="9">
        <v>0.01</v>
      </c>
      <c r="D16" s="9">
        <v>0</v>
      </c>
      <c r="E16" s="2">
        <f t="shared" si="0"/>
        <v>0.99</v>
      </c>
    </row>
    <row r="17" spans="1:5" x14ac:dyDescent="0.2">
      <c r="A17" s="2">
        <v>0</v>
      </c>
      <c r="B17" s="2">
        <v>15</v>
      </c>
      <c r="C17" s="9">
        <v>0.01</v>
      </c>
      <c r="D17" s="9">
        <v>0</v>
      </c>
      <c r="E17" s="2">
        <f t="shared" si="0"/>
        <v>0.99</v>
      </c>
    </row>
    <row r="18" spans="1:5" x14ac:dyDescent="0.2">
      <c r="A18" s="2">
        <v>0</v>
      </c>
      <c r="B18" s="2">
        <v>16</v>
      </c>
      <c r="C18" s="9">
        <v>1E-3</v>
      </c>
      <c r="D18" s="9">
        <v>0</v>
      </c>
      <c r="E18" s="2">
        <f t="shared" si="0"/>
        <v>0.999</v>
      </c>
    </row>
    <row r="19" spans="1:5" x14ac:dyDescent="0.2">
      <c r="A19" s="2">
        <v>0</v>
      </c>
      <c r="B19" s="2">
        <v>17</v>
      </c>
      <c r="C19" s="9">
        <v>1E-4</v>
      </c>
      <c r="D19" s="9">
        <v>0</v>
      </c>
      <c r="E19" s="2">
        <f t="shared" si="0"/>
        <v>0.99990000000000001</v>
      </c>
    </row>
    <row r="20" spans="1:5" x14ac:dyDescent="0.2">
      <c r="A20" s="2">
        <v>0</v>
      </c>
      <c r="B20" s="2">
        <v>18</v>
      </c>
      <c r="C20" s="9">
        <v>7.4999999999999993E-5</v>
      </c>
      <c r="D20" s="9">
        <v>0</v>
      </c>
      <c r="E20" s="2">
        <f t="shared" si="0"/>
        <v>0.99992499999999995</v>
      </c>
    </row>
    <row r="21" spans="1:5" x14ac:dyDescent="0.2">
      <c r="A21" s="2">
        <v>0</v>
      </c>
      <c r="B21" s="2">
        <v>19</v>
      </c>
      <c r="C21" s="9">
        <v>7.4999999999999993E-5</v>
      </c>
      <c r="D21" s="9">
        <v>0</v>
      </c>
      <c r="E21" s="2">
        <f t="shared" si="0"/>
        <v>0.99992499999999995</v>
      </c>
    </row>
    <row r="22" spans="1:5" x14ac:dyDescent="0.2">
      <c r="A22" s="2">
        <v>0</v>
      </c>
      <c r="B22" s="2">
        <v>20</v>
      </c>
      <c r="C22" s="9">
        <v>5.0000000000000002E-5</v>
      </c>
      <c r="D22" s="9">
        <v>0</v>
      </c>
      <c r="E22" s="2">
        <f t="shared" si="0"/>
        <v>0.99995000000000001</v>
      </c>
    </row>
    <row r="23" spans="1:5" x14ac:dyDescent="0.2">
      <c r="A23" s="2">
        <v>0</v>
      </c>
      <c r="B23" s="2">
        <v>21</v>
      </c>
      <c r="C23" s="9">
        <v>5.0000000000000002E-5</v>
      </c>
      <c r="D23" s="9">
        <v>0</v>
      </c>
      <c r="E23" s="2">
        <f t="shared" si="0"/>
        <v>0.99995000000000001</v>
      </c>
    </row>
    <row r="24" spans="1:5" x14ac:dyDescent="0.2">
      <c r="A24" s="2">
        <v>0</v>
      </c>
      <c r="B24" s="2">
        <v>22</v>
      </c>
      <c r="C24" s="9">
        <v>5.0000000000000002E-5</v>
      </c>
      <c r="D24" s="9">
        <v>0</v>
      </c>
      <c r="E24" s="2">
        <f t="shared" si="0"/>
        <v>0.99995000000000001</v>
      </c>
    </row>
    <row r="25" spans="1:5" x14ac:dyDescent="0.2">
      <c r="A25" s="2">
        <v>0</v>
      </c>
      <c r="B25" s="2">
        <v>23</v>
      </c>
      <c r="C25" s="9">
        <v>5.0000000000000002E-5</v>
      </c>
      <c r="D25" s="9">
        <v>0</v>
      </c>
      <c r="E25" s="2">
        <f t="shared" si="0"/>
        <v>0.99995000000000001</v>
      </c>
    </row>
    <row r="26" spans="1:5" x14ac:dyDescent="0.2">
      <c r="A26" s="2">
        <v>0</v>
      </c>
      <c r="B26" s="2">
        <v>24</v>
      </c>
      <c r="C26" s="9">
        <v>2.5000000000000001E-5</v>
      </c>
      <c r="D26" s="9">
        <v>0.01</v>
      </c>
      <c r="E26" s="2">
        <f t="shared" si="0"/>
        <v>0.98997499999999994</v>
      </c>
    </row>
    <row r="27" spans="1:5" x14ac:dyDescent="0.2">
      <c r="A27" s="2">
        <v>0</v>
      </c>
      <c r="B27" s="2">
        <v>25</v>
      </c>
      <c r="C27" s="9">
        <v>2.5000000000000001E-5</v>
      </c>
      <c r="D27" s="9">
        <v>1.0999999999999999E-2</v>
      </c>
      <c r="E27" s="2">
        <f t="shared" si="0"/>
        <v>0.98897499999999994</v>
      </c>
    </row>
    <row r="28" spans="1:5" x14ac:dyDescent="0.2">
      <c r="A28" s="2">
        <v>0</v>
      </c>
      <c r="B28" s="2">
        <v>26</v>
      </c>
      <c r="C28" s="9">
        <v>2.5000000000000001E-5</v>
      </c>
      <c r="D28" s="9">
        <v>1.2E-2</v>
      </c>
      <c r="E28" s="2">
        <f t="shared" si="0"/>
        <v>0.98797499999999994</v>
      </c>
    </row>
    <row r="29" spans="1:5" x14ac:dyDescent="0.2">
      <c r="A29" s="2">
        <v>0</v>
      </c>
      <c r="B29" s="2">
        <v>27</v>
      </c>
      <c r="C29" s="9">
        <v>2.5000000000000001E-5</v>
      </c>
      <c r="D29" s="9">
        <v>1.2E-2</v>
      </c>
      <c r="E29" s="2">
        <f t="shared" si="0"/>
        <v>0.98797499999999994</v>
      </c>
    </row>
    <row r="30" spans="1:5" x14ac:dyDescent="0.2">
      <c r="A30" s="2">
        <v>0</v>
      </c>
      <c r="B30" s="2">
        <v>28</v>
      </c>
      <c r="C30" s="9">
        <v>2.5000000000000001E-5</v>
      </c>
      <c r="D30" s="9">
        <v>1.7999999999999999E-2</v>
      </c>
      <c r="E30" s="2">
        <f t="shared" si="0"/>
        <v>0.98197499999999993</v>
      </c>
    </row>
    <row r="31" spans="1:5" x14ac:dyDescent="0.2">
      <c r="A31" s="2">
        <v>0</v>
      </c>
      <c r="B31" s="2">
        <v>29</v>
      </c>
      <c r="C31" s="9">
        <v>2.5000000000000001E-5</v>
      </c>
      <c r="D31" s="9">
        <v>1.7999999999999999E-2</v>
      </c>
      <c r="E31" s="2">
        <f t="shared" si="0"/>
        <v>0.98197499999999993</v>
      </c>
    </row>
    <row r="32" spans="1:5" x14ac:dyDescent="0.2">
      <c r="A32" s="2">
        <v>0</v>
      </c>
      <c r="B32" s="2">
        <v>30</v>
      </c>
      <c r="C32" s="9">
        <v>2.5000000000000001E-5</v>
      </c>
      <c r="D32" s="9">
        <v>2.1999999999999999E-2</v>
      </c>
      <c r="E32" s="2">
        <f t="shared" si="0"/>
        <v>0.97797499999999993</v>
      </c>
    </row>
    <row r="33" spans="1:5" x14ac:dyDescent="0.2">
      <c r="A33" s="2">
        <v>0</v>
      </c>
      <c r="B33" s="2">
        <v>31</v>
      </c>
      <c r="C33" s="9">
        <v>5.0000000000000002E-5</v>
      </c>
      <c r="D33" s="9">
        <v>2.5000000000000001E-2</v>
      </c>
      <c r="E33" s="2">
        <f t="shared" si="0"/>
        <v>0.97494999999999998</v>
      </c>
    </row>
    <row r="34" spans="1:5" x14ac:dyDescent="0.2">
      <c r="A34" s="2">
        <v>0</v>
      </c>
      <c r="B34" s="2">
        <v>32</v>
      </c>
      <c r="C34" s="9">
        <v>1.4999999999999999E-4</v>
      </c>
      <c r="D34" s="9">
        <v>3.5000000000000003E-2</v>
      </c>
      <c r="E34" s="2">
        <f t="shared" si="0"/>
        <v>0.96484999999999999</v>
      </c>
    </row>
    <row r="35" spans="1:5" x14ac:dyDescent="0.2">
      <c r="A35" s="2">
        <v>0</v>
      </c>
      <c r="B35" s="2">
        <v>33</v>
      </c>
      <c r="C35" s="9">
        <v>1.4999999999999999E-4</v>
      </c>
      <c r="D35" s="9">
        <v>0.04</v>
      </c>
      <c r="E35" s="2">
        <f t="shared" si="0"/>
        <v>0.95984999999999998</v>
      </c>
    </row>
    <row r="36" spans="1:5" x14ac:dyDescent="0.2">
      <c r="A36" s="2">
        <v>0</v>
      </c>
      <c r="B36" s="2">
        <v>34</v>
      </c>
      <c r="C36" s="9">
        <v>1.4999999999999999E-4</v>
      </c>
      <c r="D36" s="9">
        <v>0.04</v>
      </c>
      <c r="E36" s="2">
        <f t="shared" si="0"/>
        <v>0.95984999999999998</v>
      </c>
    </row>
    <row r="37" spans="1:5" x14ac:dyDescent="0.2">
      <c r="A37" s="2">
        <v>0</v>
      </c>
      <c r="B37" s="2">
        <v>35</v>
      </c>
      <c r="C37" s="9">
        <v>1.4999999999999999E-4</v>
      </c>
      <c r="D37" s="9">
        <v>0.05</v>
      </c>
      <c r="E37" s="2">
        <f t="shared" si="0"/>
        <v>0.94984999999999997</v>
      </c>
    </row>
    <row r="38" spans="1:5" x14ac:dyDescent="0.2">
      <c r="A38" s="2">
        <v>0</v>
      </c>
      <c r="B38" s="2">
        <v>36</v>
      </c>
      <c r="C38" s="9">
        <v>2.5000000000000001E-4</v>
      </c>
      <c r="D38" s="9">
        <v>0.95</v>
      </c>
      <c r="E38" s="2">
        <f t="shared" si="0"/>
        <v>4.9750000000000072E-2</v>
      </c>
    </row>
    <row r="39" spans="1:5" x14ac:dyDescent="0.2">
      <c r="A39" s="2">
        <v>0</v>
      </c>
      <c r="B39" s="2">
        <v>37</v>
      </c>
      <c r="C39" s="9">
        <v>2.9999999999999997E-4</v>
      </c>
      <c r="D39" s="9">
        <v>0.95</v>
      </c>
      <c r="E39" s="2">
        <f t="shared" si="0"/>
        <v>4.9700000000000077E-2</v>
      </c>
    </row>
    <row r="40" spans="1:5" x14ac:dyDescent="0.2">
      <c r="A40" s="2">
        <v>0</v>
      </c>
      <c r="B40" s="2">
        <v>38</v>
      </c>
      <c r="C40" s="9">
        <v>4.0000000000000002E-4</v>
      </c>
      <c r="D40" s="9">
        <v>0.85</v>
      </c>
      <c r="E40" s="2">
        <f t="shared" si="0"/>
        <v>0.14960000000000007</v>
      </c>
    </row>
    <row r="41" spans="1:5" x14ac:dyDescent="0.2">
      <c r="A41" s="2">
        <v>0</v>
      </c>
      <c r="B41" s="2">
        <v>39</v>
      </c>
      <c r="C41" s="9">
        <v>5.9999999999999995E-4</v>
      </c>
      <c r="D41" s="9">
        <v>0.7</v>
      </c>
      <c r="E41" s="2">
        <f t="shared" si="0"/>
        <v>0.2994</v>
      </c>
    </row>
    <row r="42" spans="1:5" x14ac:dyDescent="0.2">
      <c r="A42" s="2">
        <v>0</v>
      </c>
      <c r="B42" s="2">
        <v>40</v>
      </c>
      <c r="C42" s="9">
        <v>1E-3</v>
      </c>
      <c r="D42" s="9">
        <f>1-C42</f>
        <v>0.999</v>
      </c>
      <c r="E42" s="2">
        <v>0</v>
      </c>
    </row>
    <row r="43" spans="1:5" x14ac:dyDescent="0.2">
      <c r="A43" s="3">
        <v>1</v>
      </c>
      <c r="B43" s="3">
        <v>0</v>
      </c>
      <c r="C43" s="3">
        <f>C2*SimParameters!B9</f>
        <v>0.11000000000000001</v>
      </c>
      <c r="D43" s="3">
        <f>D2</f>
        <v>0</v>
      </c>
      <c r="E43" s="3">
        <f>1-D43-C43</f>
        <v>0.89</v>
      </c>
    </row>
    <row r="44" spans="1:5" x14ac:dyDescent="0.2">
      <c r="A44" s="3">
        <v>1</v>
      </c>
      <c r="B44" s="3">
        <v>1</v>
      </c>
      <c r="C44" s="3">
        <f>C3*SimParameters!B9</f>
        <v>0.11000000000000001</v>
      </c>
      <c r="D44" s="3">
        <f t="shared" ref="D44:D83" si="1">D3</f>
        <v>0</v>
      </c>
      <c r="E44" s="3">
        <f>1-D44-C44</f>
        <v>0.89</v>
      </c>
    </row>
    <row r="45" spans="1:5" x14ac:dyDescent="0.2">
      <c r="A45" s="3">
        <v>1</v>
      </c>
      <c r="B45" s="3">
        <v>2</v>
      </c>
      <c r="C45" s="3">
        <f>C4*SimParameters!B9</f>
        <v>0.11000000000000001</v>
      </c>
      <c r="D45" s="3">
        <f t="shared" si="1"/>
        <v>0</v>
      </c>
      <c r="E45" s="3">
        <f>1-D45-C45</f>
        <v>0.89</v>
      </c>
    </row>
    <row r="46" spans="1:5" x14ac:dyDescent="0.2">
      <c r="A46" s="3">
        <v>1</v>
      </c>
      <c r="B46" s="3">
        <v>3</v>
      </c>
      <c r="C46" s="3">
        <f>C5*SimParameters!B9</f>
        <v>0.11000000000000001</v>
      </c>
      <c r="D46" s="3">
        <f t="shared" si="1"/>
        <v>0</v>
      </c>
      <c r="E46" s="3">
        <f>1-D46-C46</f>
        <v>0.89</v>
      </c>
    </row>
    <row r="47" spans="1:5" x14ac:dyDescent="0.2">
      <c r="A47" s="3">
        <v>1</v>
      </c>
      <c r="B47" s="3">
        <v>4</v>
      </c>
      <c r="C47" s="3">
        <f>C6*SimParameters!B9</f>
        <v>0.11000000000000001</v>
      </c>
      <c r="D47" s="3">
        <f t="shared" si="1"/>
        <v>0</v>
      </c>
      <c r="E47" s="3">
        <f>1-D47-C47</f>
        <v>0.89</v>
      </c>
    </row>
    <row r="48" spans="1:5" x14ac:dyDescent="0.2">
      <c r="A48" s="3">
        <v>1</v>
      </c>
      <c r="B48" s="3">
        <v>5</v>
      </c>
      <c r="C48" s="3">
        <f>C7*SimParameters!B9</f>
        <v>0.11000000000000001</v>
      </c>
      <c r="D48" s="3">
        <f t="shared" si="1"/>
        <v>0</v>
      </c>
      <c r="E48" s="3">
        <f t="shared" ref="E48:E82" si="2">1-C48-D48</f>
        <v>0.89</v>
      </c>
    </row>
    <row r="49" spans="1:5" x14ac:dyDescent="0.2">
      <c r="A49" s="3">
        <v>1</v>
      </c>
      <c r="B49" s="3">
        <v>6</v>
      </c>
      <c r="C49" s="3">
        <f>C8*SimParameters!B9</f>
        <v>0.11000000000000001</v>
      </c>
      <c r="D49" s="3">
        <f t="shared" si="1"/>
        <v>0</v>
      </c>
      <c r="E49" s="3">
        <f t="shared" si="2"/>
        <v>0.89</v>
      </c>
    </row>
    <row r="50" spans="1:5" x14ac:dyDescent="0.2">
      <c r="A50" s="3">
        <v>1</v>
      </c>
      <c r="B50" s="3">
        <v>7</v>
      </c>
      <c r="C50" s="3">
        <f>C9*SimParameters!B9</f>
        <v>0.11000000000000001</v>
      </c>
      <c r="D50" s="3">
        <f t="shared" si="1"/>
        <v>0</v>
      </c>
      <c r="E50" s="3">
        <f t="shared" si="2"/>
        <v>0.89</v>
      </c>
    </row>
    <row r="51" spans="1:5" x14ac:dyDescent="0.2">
      <c r="A51" s="3">
        <v>1</v>
      </c>
      <c r="B51" s="3">
        <v>8</v>
      </c>
      <c r="C51" s="3">
        <f>C10*SimParameters!B9</f>
        <v>2.2000000000000002E-2</v>
      </c>
      <c r="D51" s="3">
        <f t="shared" si="1"/>
        <v>0</v>
      </c>
      <c r="E51" s="3">
        <f t="shared" si="2"/>
        <v>0.97799999999999998</v>
      </c>
    </row>
    <row r="52" spans="1:5" x14ac:dyDescent="0.2">
      <c r="A52" s="3">
        <v>1</v>
      </c>
      <c r="B52" s="3">
        <v>9</v>
      </c>
      <c r="C52" s="3">
        <f>C11*SimParameters!B9</f>
        <v>2.2000000000000002E-2</v>
      </c>
      <c r="D52" s="3">
        <f t="shared" si="1"/>
        <v>0</v>
      </c>
      <c r="E52" s="3">
        <f t="shared" si="2"/>
        <v>0.97799999999999998</v>
      </c>
    </row>
    <row r="53" spans="1:5" x14ac:dyDescent="0.2">
      <c r="A53" s="3">
        <v>1</v>
      </c>
      <c r="B53" s="3">
        <v>10</v>
      </c>
      <c r="C53" s="3">
        <f>C12*SimParameters!B9</f>
        <v>2.2000000000000002E-2</v>
      </c>
      <c r="D53" s="3">
        <f t="shared" si="1"/>
        <v>0</v>
      </c>
      <c r="E53" s="3">
        <f t="shared" si="2"/>
        <v>0.97799999999999998</v>
      </c>
    </row>
    <row r="54" spans="1:5" x14ac:dyDescent="0.2">
      <c r="A54" s="3">
        <v>1</v>
      </c>
      <c r="B54" s="3">
        <v>11</v>
      </c>
      <c r="C54" s="3">
        <f>C13*SimParameters!B9</f>
        <v>2.2000000000000002E-2</v>
      </c>
      <c r="D54" s="3">
        <f t="shared" si="1"/>
        <v>0</v>
      </c>
      <c r="E54" s="3">
        <f t="shared" si="2"/>
        <v>0.97799999999999998</v>
      </c>
    </row>
    <row r="55" spans="1:5" x14ac:dyDescent="0.2">
      <c r="A55" s="3">
        <v>1</v>
      </c>
      <c r="B55" s="3">
        <v>12</v>
      </c>
      <c r="C55" s="3">
        <f>C14*SimParameters!B9</f>
        <v>1.1000000000000001E-2</v>
      </c>
      <c r="D55" s="3">
        <f t="shared" si="1"/>
        <v>0</v>
      </c>
      <c r="E55" s="3">
        <f t="shared" si="2"/>
        <v>0.98899999999999999</v>
      </c>
    </row>
    <row r="56" spans="1:5" x14ac:dyDescent="0.2">
      <c r="A56" s="3">
        <v>1</v>
      </c>
      <c r="B56" s="3">
        <v>13</v>
      </c>
      <c r="C56" s="3">
        <f>C15*SimParameters!B9</f>
        <v>1.1000000000000001E-2</v>
      </c>
      <c r="D56" s="3">
        <f t="shared" si="1"/>
        <v>0</v>
      </c>
      <c r="E56" s="3">
        <f t="shared" si="2"/>
        <v>0.98899999999999999</v>
      </c>
    </row>
    <row r="57" spans="1:5" x14ac:dyDescent="0.2">
      <c r="A57" s="3">
        <v>1</v>
      </c>
      <c r="B57" s="3">
        <v>14</v>
      </c>
      <c r="C57" s="3">
        <f>C16*SimParameters!B9</f>
        <v>1.1000000000000001E-2</v>
      </c>
      <c r="D57" s="3">
        <f t="shared" si="1"/>
        <v>0</v>
      </c>
      <c r="E57" s="3">
        <f t="shared" si="2"/>
        <v>0.98899999999999999</v>
      </c>
    </row>
    <row r="58" spans="1:5" x14ac:dyDescent="0.2">
      <c r="A58" s="3">
        <v>1</v>
      </c>
      <c r="B58" s="3">
        <v>15</v>
      </c>
      <c r="C58" s="3">
        <f>C17*SimParameters!B9</f>
        <v>1.1000000000000001E-2</v>
      </c>
      <c r="D58" s="3">
        <f t="shared" si="1"/>
        <v>0</v>
      </c>
      <c r="E58" s="3">
        <f t="shared" si="2"/>
        <v>0.98899999999999999</v>
      </c>
    </row>
    <row r="59" spans="1:5" x14ac:dyDescent="0.2">
      <c r="A59" s="3">
        <v>1</v>
      </c>
      <c r="B59" s="3">
        <v>16</v>
      </c>
      <c r="C59" s="3">
        <f>C18*SimParameters!B9</f>
        <v>1.1000000000000001E-3</v>
      </c>
      <c r="D59" s="3">
        <f t="shared" si="1"/>
        <v>0</v>
      </c>
      <c r="E59" s="3">
        <f t="shared" si="2"/>
        <v>0.99890000000000001</v>
      </c>
    </row>
    <row r="60" spans="1:5" x14ac:dyDescent="0.2">
      <c r="A60" s="3">
        <v>1</v>
      </c>
      <c r="B60" s="3">
        <v>17</v>
      </c>
      <c r="C60" s="3">
        <f>C19*SimParameters!B9</f>
        <v>1.1000000000000002E-4</v>
      </c>
      <c r="D60" s="3">
        <f t="shared" si="1"/>
        <v>0</v>
      </c>
      <c r="E60" s="3">
        <f t="shared" si="2"/>
        <v>0.99988999999999995</v>
      </c>
    </row>
    <row r="61" spans="1:5" x14ac:dyDescent="0.2">
      <c r="A61" s="3">
        <v>1</v>
      </c>
      <c r="B61" s="3">
        <v>18</v>
      </c>
      <c r="C61" s="3">
        <f>C20*SimParameters!B9</f>
        <v>8.25E-5</v>
      </c>
      <c r="D61" s="3">
        <f t="shared" si="1"/>
        <v>0</v>
      </c>
      <c r="E61" s="3">
        <f t="shared" si="2"/>
        <v>0.99991750000000001</v>
      </c>
    </row>
    <row r="62" spans="1:5" x14ac:dyDescent="0.2">
      <c r="A62" s="3">
        <v>1</v>
      </c>
      <c r="B62" s="3">
        <v>19</v>
      </c>
      <c r="C62" s="3">
        <f>C21*SimParameters!B9</f>
        <v>8.25E-5</v>
      </c>
      <c r="D62" s="3">
        <f t="shared" si="1"/>
        <v>0</v>
      </c>
      <c r="E62" s="3">
        <f t="shared" si="2"/>
        <v>0.99991750000000001</v>
      </c>
    </row>
    <row r="63" spans="1:5" x14ac:dyDescent="0.2">
      <c r="A63" s="3">
        <v>1</v>
      </c>
      <c r="B63" s="3">
        <v>20</v>
      </c>
      <c r="C63" s="3">
        <f>C22*SimParameters!B9</f>
        <v>5.5000000000000009E-5</v>
      </c>
      <c r="D63" s="3">
        <f t="shared" si="1"/>
        <v>0</v>
      </c>
      <c r="E63" s="3">
        <f t="shared" si="2"/>
        <v>0.99994499999999997</v>
      </c>
    </row>
    <row r="64" spans="1:5" x14ac:dyDescent="0.2">
      <c r="A64" s="3">
        <v>1</v>
      </c>
      <c r="B64" s="3">
        <v>21</v>
      </c>
      <c r="C64" s="3">
        <f>C23*SimParameters!B9</f>
        <v>5.5000000000000009E-5</v>
      </c>
      <c r="D64" s="3">
        <f t="shared" si="1"/>
        <v>0</v>
      </c>
      <c r="E64" s="3">
        <f t="shared" si="2"/>
        <v>0.99994499999999997</v>
      </c>
    </row>
    <row r="65" spans="1:5" x14ac:dyDescent="0.2">
      <c r="A65" s="3">
        <v>1</v>
      </c>
      <c r="B65" s="3">
        <v>22</v>
      </c>
      <c r="C65" s="3">
        <f>C24*SimParameters!B9</f>
        <v>5.5000000000000009E-5</v>
      </c>
      <c r="D65" s="3">
        <f t="shared" si="1"/>
        <v>0</v>
      </c>
      <c r="E65" s="3">
        <f t="shared" si="2"/>
        <v>0.99994499999999997</v>
      </c>
    </row>
    <row r="66" spans="1:5" x14ac:dyDescent="0.2">
      <c r="A66" s="3">
        <v>1</v>
      </c>
      <c r="B66" s="3">
        <v>23</v>
      </c>
      <c r="C66" s="3">
        <f>C25*SimParameters!B9</f>
        <v>5.5000000000000009E-5</v>
      </c>
      <c r="D66" s="3">
        <f t="shared" si="1"/>
        <v>0</v>
      </c>
      <c r="E66" s="3">
        <f t="shared" si="2"/>
        <v>0.99994499999999997</v>
      </c>
    </row>
    <row r="67" spans="1:5" x14ac:dyDescent="0.2">
      <c r="A67" s="3">
        <v>1</v>
      </c>
      <c r="B67" s="3">
        <v>24</v>
      </c>
      <c r="C67" s="3">
        <f>C26*SimParameters!B9</f>
        <v>2.7500000000000004E-5</v>
      </c>
      <c r="D67" s="3">
        <f t="shared" si="1"/>
        <v>0.01</v>
      </c>
      <c r="E67" s="3">
        <f t="shared" si="2"/>
        <v>0.98997250000000003</v>
      </c>
    </row>
    <row r="68" spans="1:5" x14ac:dyDescent="0.2">
      <c r="A68" s="3">
        <v>1</v>
      </c>
      <c r="B68" s="3">
        <v>25</v>
      </c>
      <c r="C68" s="3">
        <f>C27*SimParameters!B9</f>
        <v>2.7500000000000004E-5</v>
      </c>
      <c r="D68" s="3">
        <f t="shared" si="1"/>
        <v>1.0999999999999999E-2</v>
      </c>
      <c r="E68" s="3">
        <f t="shared" si="2"/>
        <v>0.98897250000000003</v>
      </c>
    </row>
    <row r="69" spans="1:5" x14ac:dyDescent="0.2">
      <c r="A69" s="3">
        <v>1</v>
      </c>
      <c r="B69" s="3">
        <v>26</v>
      </c>
      <c r="C69" s="3">
        <f>C28*SimParameters!B9</f>
        <v>2.7500000000000004E-5</v>
      </c>
      <c r="D69" s="3">
        <f t="shared" si="1"/>
        <v>1.2E-2</v>
      </c>
      <c r="E69" s="3">
        <f t="shared" si="2"/>
        <v>0.98797250000000003</v>
      </c>
    </row>
    <row r="70" spans="1:5" x14ac:dyDescent="0.2">
      <c r="A70" s="3">
        <v>1</v>
      </c>
      <c r="B70" s="3">
        <v>27</v>
      </c>
      <c r="C70" s="3">
        <f>C29*SimParameters!B9</f>
        <v>2.7500000000000004E-5</v>
      </c>
      <c r="D70" s="3">
        <f t="shared" si="1"/>
        <v>1.2E-2</v>
      </c>
      <c r="E70" s="3">
        <f t="shared" si="2"/>
        <v>0.98797250000000003</v>
      </c>
    </row>
    <row r="71" spans="1:5" x14ac:dyDescent="0.2">
      <c r="A71" s="3">
        <v>1</v>
      </c>
      <c r="B71" s="3">
        <v>28</v>
      </c>
      <c r="C71" s="3">
        <f>C30*SimParameters!B9</f>
        <v>2.7500000000000004E-5</v>
      </c>
      <c r="D71" s="3">
        <f t="shared" si="1"/>
        <v>1.7999999999999999E-2</v>
      </c>
      <c r="E71" s="3">
        <f t="shared" si="2"/>
        <v>0.98197250000000003</v>
      </c>
    </row>
    <row r="72" spans="1:5" x14ac:dyDescent="0.2">
      <c r="A72" s="3">
        <v>1</v>
      </c>
      <c r="B72" s="3">
        <v>29</v>
      </c>
      <c r="C72" s="3">
        <f>C31*SimParameters!B9</f>
        <v>2.7500000000000004E-5</v>
      </c>
      <c r="D72" s="3">
        <f t="shared" si="1"/>
        <v>1.7999999999999999E-2</v>
      </c>
      <c r="E72" s="3">
        <f t="shared" si="2"/>
        <v>0.98197250000000003</v>
      </c>
    </row>
    <row r="73" spans="1:5" x14ac:dyDescent="0.2">
      <c r="A73" s="3">
        <v>1</v>
      </c>
      <c r="B73" s="3">
        <v>30</v>
      </c>
      <c r="C73" s="3">
        <f>C32*SimParameters!B9</f>
        <v>2.7500000000000004E-5</v>
      </c>
      <c r="D73" s="3">
        <f t="shared" si="1"/>
        <v>2.1999999999999999E-2</v>
      </c>
      <c r="E73" s="3">
        <f t="shared" si="2"/>
        <v>0.97797250000000002</v>
      </c>
    </row>
    <row r="74" spans="1:5" x14ac:dyDescent="0.2">
      <c r="A74" s="3">
        <v>1</v>
      </c>
      <c r="B74" s="3">
        <v>31</v>
      </c>
      <c r="C74" s="3">
        <f>C33*SimParameters!B9</f>
        <v>5.5000000000000009E-5</v>
      </c>
      <c r="D74" s="3">
        <f t="shared" si="1"/>
        <v>2.5000000000000001E-2</v>
      </c>
      <c r="E74" s="3">
        <f t="shared" si="2"/>
        <v>0.97494499999999995</v>
      </c>
    </row>
    <row r="75" spans="1:5" x14ac:dyDescent="0.2">
      <c r="A75" s="3">
        <v>1</v>
      </c>
      <c r="B75" s="3">
        <v>32</v>
      </c>
      <c r="C75" s="3">
        <f>C34*SimParameters!B9</f>
        <v>1.65E-4</v>
      </c>
      <c r="D75" s="3">
        <f t="shared" si="1"/>
        <v>3.5000000000000003E-2</v>
      </c>
      <c r="E75" s="3">
        <f t="shared" si="2"/>
        <v>0.964835</v>
      </c>
    </row>
    <row r="76" spans="1:5" x14ac:dyDescent="0.2">
      <c r="A76" s="3">
        <v>1</v>
      </c>
      <c r="B76" s="3">
        <v>33</v>
      </c>
      <c r="C76" s="3">
        <f>C35*SimParameters!B9</f>
        <v>1.65E-4</v>
      </c>
      <c r="D76" s="3">
        <f t="shared" si="1"/>
        <v>0.04</v>
      </c>
      <c r="E76" s="3">
        <f t="shared" si="2"/>
        <v>0.95983499999999999</v>
      </c>
    </row>
    <row r="77" spans="1:5" x14ac:dyDescent="0.2">
      <c r="A77" s="3">
        <v>1</v>
      </c>
      <c r="B77" s="3">
        <v>34</v>
      </c>
      <c r="C77" s="3">
        <f>C36*SimParameters!B9</f>
        <v>1.65E-4</v>
      </c>
      <c r="D77" s="3">
        <f t="shared" si="1"/>
        <v>0.04</v>
      </c>
      <c r="E77" s="3">
        <f t="shared" si="2"/>
        <v>0.95983499999999999</v>
      </c>
    </row>
    <row r="78" spans="1:5" x14ac:dyDescent="0.2">
      <c r="A78" s="3">
        <v>1</v>
      </c>
      <c r="B78" s="3">
        <v>35</v>
      </c>
      <c r="C78" s="3">
        <f>C37*SimParameters!B9</f>
        <v>1.65E-4</v>
      </c>
      <c r="D78" s="3">
        <f t="shared" si="1"/>
        <v>0.05</v>
      </c>
      <c r="E78" s="3">
        <f t="shared" si="2"/>
        <v>0.94983499999999998</v>
      </c>
    </row>
    <row r="79" spans="1:5" x14ac:dyDescent="0.2">
      <c r="A79" s="3">
        <v>1</v>
      </c>
      <c r="B79" s="3">
        <v>36</v>
      </c>
      <c r="C79" s="3">
        <f>C38*SimParameters!B9</f>
        <v>2.7500000000000002E-4</v>
      </c>
      <c r="D79" s="3">
        <f t="shared" si="1"/>
        <v>0.95</v>
      </c>
      <c r="E79" s="3">
        <f t="shared" si="2"/>
        <v>4.9725000000000019E-2</v>
      </c>
    </row>
    <row r="80" spans="1:5" x14ac:dyDescent="0.2">
      <c r="A80" s="3">
        <v>1</v>
      </c>
      <c r="B80" s="3">
        <v>37</v>
      </c>
      <c r="C80" s="3">
        <f>C39*SimParameters!B9</f>
        <v>3.3E-4</v>
      </c>
      <c r="D80" s="3">
        <f t="shared" si="1"/>
        <v>0.95</v>
      </c>
      <c r="E80" s="3">
        <f t="shared" si="2"/>
        <v>4.9669999999999992E-2</v>
      </c>
    </row>
    <row r="81" spans="1:5" x14ac:dyDescent="0.2">
      <c r="A81" s="3">
        <v>1</v>
      </c>
      <c r="B81" s="3">
        <v>38</v>
      </c>
      <c r="C81" s="3">
        <f>C40*SimParameters!B9</f>
        <v>4.4000000000000007E-4</v>
      </c>
      <c r="D81" s="3">
        <f t="shared" si="1"/>
        <v>0.85</v>
      </c>
      <c r="E81" s="3">
        <f t="shared" si="2"/>
        <v>0.14956000000000003</v>
      </c>
    </row>
    <row r="82" spans="1:5" x14ac:dyDescent="0.2">
      <c r="A82" s="3">
        <v>1</v>
      </c>
      <c r="B82" s="3">
        <v>39</v>
      </c>
      <c r="C82" s="3">
        <f>C41*SimParameters!B9</f>
        <v>6.6E-4</v>
      </c>
      <c r="D82" s="3">
        <f t="shared" si="1"/>
        <v>0.7</v>
      </c>
      <c r="E82" s="3">
        <f t="shared" si="2"/>
        <v>0.29934000000000005</v>
      </c>
    </row>
    <row r="83" spans="1:5" x14ac:dyDescent="0.2">
      <c r="A83" s="3">
        <v>1</v>
      </c>
      <c r="B83" s="3">
        <v>40</v>
      </c>
      <c r="C83" s="3">
        <f>C42*SimParameters!B9</f>
        <v>1.1000000000000001E-3</v>
      </c>
      <c r="D83" s="3">
        <f t="shared" si="1"/>
        <v>0.999</v>
      </c>
      <c r="E83" s="3">
        <v>0</v>
      </c>
    </row>
    <row r="84" spans="1:5" x14ac:dyDescent="0.2">
      <c r="A84" s="4">
        <v>2</v>
      </c>
      <c r="B84" s="4">
        <v>0</v>
      </c>
      <c r="C84" s="4">
        <f>C2*SimParameters!B10</f>
        <v>0.12</v>
      </c>
      <c r="D84" s="4">
        <f>D2</f>
        <v>0</v>
      </c>
      <c r="E84" s="4">
        <f>1-D84-C84</f>
        <v>0.88</v>
      </c>
    </row>
    <row r="85" spans="1:5" x14ac:dyDescent="0.2">
      <c r="A85" s="4">
        <v>2</v>
      </c>
      <c r="B85" s="4">
        <v>1</v>
      </c>
      <c r="C85" s="4">
        <f>C3*SimParameters!B10</f>
        <v>0.12</v>
      </c>
      <c r="D85" s="4">
        <f t="shared" ref="D85:D124" si="3">D3</f>
        <v>0</v>
      </c>
      <c r="E85" s="4">
        <f>1-D85-C85</f>
        <v>0.88</v>
      </c>
    </row>
    <row r="86" spans="1:5" x14ac:dyDescent="0.2">
      <c r="A86" s="4">
        <v>2</v>
      </c>
      <c r="B86" s="4">
        <v>2</v>
      </c>
      <c r="C86" s="4">
        <f>C4*SimParameters!B10</f>
        <v>0.12</v>
      </c>
      <c r="D86" s="4">
        <f t="shared" si="3"/>
        <v>0</v>
      </c>
      <c r="E86" s="4">
        <f>1-D86-C86</f>
        <v>0.88</v>
      </c>
    </row>
    <row r="87" spans="1:5" x14ac:dyDescent="0.2">
      <c r="A87" s="4">
        <v>2</v>
      </c>
      <c r="B87" s="4">
        <v>3</v>
      </c>
      <c r="C87" s="4">
        <f>C5*SimParameters!B10</f>
        <v>0.12</v>
      </c>
      <c r="D87" s="4">
        <f t="shared" si="3"/>
        <v>0</v>
      </c>
      <c r="E87" s="4">
        <f>1-D87-C87</f>
        <v>0.88</v>
      </c>
    </row>
    <row r="88" spans="1:5" x14ac:dyDescent="0.2">
      <c r="A88" s="4">
        <v>2</v>
      </c>
      <c r="B88" s="4">
        <v>4</v>
      </c>
      <c r="C88" s="4">
        <f>C6*SimParameters!B10</f>
        <v>0.12</v>
      </c>
      <c r="D88" s="4">
        <f t="shared" si="3"/>
        <v>0</v>
      </c>
      <c r="E88" s="4">
        <f>1-D88-C88</f>
        <v>0.88</v>
      </c>
    </row>
    <row r="89" spans="1:5" x14ac:dyDescent="0.2">
      <c r="A89" s="4">
        <v>2</v>
      </c>
      <c r="B89" s="4">
        <v>5</v>
      </c>
      <c r="C89" s="4">
        <f>C7*SimParameters!B10</f>
        <v>0.12</v>
      </c>
      <c r="D89" s="4">
        <f t="shared" si="3"/>
        <v>0</v>
      </c>
      <c r="E89" s="4">
        <f t="shared" ref="E89:E123" si="4">1-C89-D89</f>
        <v>0.88</v>
      </c>
    </row>
    <row r="90" spans="1:5" x14ac:dyDescent="0.2">
      <c r="A90" s="4">
        <v>2</v>
      </c>
      <c r="B90" s="4">
        <v>6</v>
      </c>
      <c r="C90" s="4">
        <f>C8*SimParameters!B10</f>
        <v>0.12</v>
      </c>
      <c r="D90" s="4">
        <f t="shared" si="3"/>
        <v>0</v>
      </c>
      <c r="E90" s="4">
        <f t="shared" si="4"/>
        <v>0.88</v>
      </c>
    </row>
    <row r="91" spans="1:5" x14ac:dyDescent="0.2">
      <c r="A91" s="4">
        <v>2</v>
      </c>
      <c r="B91" s="4">
        <v>7</v>
      </c>
      <c r="C91" s="4">
        <f>C9*SimParameters!B10</f>
        <v>0.12</v>
      </c>
      <c r="D91" s="4">
        <f t="shared" si="3"/>
        <v>0</v>
      </c>
      <c r="E91" s="4">
        <f t="shared" si="4"/>
        <v>0.88</v>
      </c>
    </row>
    <row r="92" spans="1:5" x14ac:dyDescent="0.2">
      <c r="A92" s="4">
        <v>2</v>
      </c>
      <c r="B92" s="4">
        <v>8</v>
      </c>
      <c r="C92" s="4">
        <f>C10*SimParameters!B10</f>
        <v>2.4E-2</v>
      </c>
      <c r="D92" s="4">
        <f t="shared" si="3"/>
        <v>0</v>
      </c>
      <c r="E92" s="4">
        <f t="shared" si="4"/>
        <v>0.97599999999999998</v>
      </c>
    </row>
    <row r="93" spans="1:5" x14ac:dyDescent="0.2">
      <c r="A93" s="4">
        <v>2</v>
      </c>
      <c r="B93" s="4">
        <v>9</v>
      </c>
      <c r="C93" s="4">
        <f>C11*SimParameters!B10</f>
        <v>2.4E-2</v>
      </c>
      <c r="D93" s="4">
        <f t="shared" si="3"/>
        <v>0</v>
      </c>
      <c r="E93" s="4">
        <f t="shared" si="4"/>
        <v>0.97599999999999998</v>
      </c>
    </row>
    <row r="94" spans="1:5" x14ac:dyDescent="0.2">
      <c r="A94" s="4">
        <v>2</v>
      </c>
      <c r="B94" s="4">
        <v>10</v>
      </c>
      <c r="C94" s="4">
        <f>C12*SimParameters!B10</f>
        <v>2.4E-2</v>
      </c>
      <c r="D94" s="4">
        <f t="shared" si="3"/>
        <v>0</v>
      </c>
      <c r="E94" s="4">
        <f t="shared" si="4"/>
        <v>0.97599999999999998</v>
      </c>
    </row>
    <row r="95" spans="1:5" x14ac:dyDescent="0.2">
      <c r="A95" s="4">
        <v>2</v>
      </c>
      <c r="B95" s="4">
        <v>11</v>
      </c>
      <c r="C95" s="4">
        <f>C13*SimParameters!B10</f>
        <v>2.4E-2</v>
      </c>
      <c r="D95" s="4">
        <f t="shared" si="3"/>
        <v>0</v>
      </c>
      <c r="E95" s="4">
        <f t="shared" si="4"/>
        <v>0.97599999999999998</v>
      </c>
    </row>
    <row r="96" spans="1:5" x14ac:dyDescent="0.2">
      <c r="A96" s="4">
        <v>2</v>
      </c>
      <c r="B96" s="4">
        <v>12</v>
      </c>
      <c r="C96" s="4">
        <f>C14*SimParameters!B10</f>
        <v>1.2E-2</v>
      </c>
      <c r="D96" s="4">
        <f t="shared" si="3"/>
        <v>0</v>
      </c>
      <c r="E96" s="4">
        <f t="shared" si="4"/>
        <v>0.98799999999999999</v>
      </c>
    </row>
    <row r="97" spans="1:5" x14ac:dyDescent="0.2">
      <c r="A97" s="4">
        <v>2</v>
      </c>
      <c r="B97" s="4">
        <v>13</v>
      </c>
      <c r="C97" s="4">
        <f>C15*SimParameters!B10</f>
        <v>1.2E-2</v>
      </c>
      <c r="D97" s="4">
        <f t="shared" si="3"/>
        <v>0</v>
      </c>
      <c r="E97" s="4">
        <f t="shared" si="4"/>
        <v>0.98799999999999999</v>
      </c>
    </row>
    <row r="98" spans="1:5" x14ac:dyDescent="0.2">
      <c r="A98" s="4">
        <v>2</v>
      </c>
      <c r="B98" s="4">
        <v>14</v>
      </c>
      <c r="C98" s="4">
        <f>C16*SimParameters!B10</f>
        <v>1.2E-2</v>
      </c>
      <c r="D98" s="4">
        <f t="shared" si="3"/>
        <v>0</v>
      </c>
      <c r="E98" s="4">
        <f t="shared" si="4"/>
        <v>0.98799999999999999</v>
      </c>
    </row>
    <row r="99" spans="1:5" x14ac:dyDescent="0.2">
      <c r="A99" s="4">
        <v>2</v>
      </c>
      <c r="B99" s="4">
        <v>15</v>
      </c>
      <c r="C99" s="4">
        <f>C17*SimParameters!B10</f>
        <v>1.2E-2</v>
      </c>
      <c r="D99" s="4">
        <f t="shared" si="3"/>
        <v>0</v>
      </c>
      <c r="E99" s="4">
        <f t="shared" si="4"/>
        <v>0.98799999999999999</v>
      </c>
    </row>
    <row r="100" spans="1:5" x14ac:dyDescent="0.2">
      <c r="A100" s="4">
        <v>2</v>
      </c>
      <c r="B100" s="4">
        <v>16</v>
      </c>
      <c r="C100" s="4">
        <f>C18*SimParameters!B10</f>
        <v>1.1999999999999999E-3</v>
      </c>
      <c r="D100" s="4">
        <f t="shared" si="3"/>
        <v>0</v>
      </c>
      <c r="E100" s="4">
        <f t="shared" si="4"/>
        <v>0.99880000000000002</v>
      </c>
    </row>
    <row r="101" spans="1:5" x14ac:dyDescent="0.2">
      <c r="A101" s="4">
        <v>2</v>
      </c>
      <c r="B101" s="4">
        <v>17</v>
      </c>
      <c r="C101" s="4">
        <f>C19*SimParameters!B10</f>
        <v>1.2E-4</v>
      </c>
      <c r="D101" s="4">
        <f t="shared" si="3"/>
        <v>0</v>
      </c>
      <c r="E101" s="4">
        <f t="shared" si="4"/>
        <v>0.99987999999999999</v>
      </c>
    </row>
    <row r="102" spans="1:5" x14ac:dyDescent="0.2">
      <c r="A102" s="4">
        <v>2</v>
      </c>
      <c r="B102" s="4">
        <v>18</v>
      </c>
      <c r="C102" s="4">
        <f>C20*SimParameters!B10</f>
        <v>8.9999999999999992E-5</v>
      </c>
      <c r="D102" s="4">
        <f t="shared" si="3"/>
        <v>0</v>
      </c>
      <c r="E102" s="4">
        <f t="shared" si="4"/>
        <v>0.99990999999999997</v>
      </c>
    </row>
    <row r="103" spans="1:5" x14ac:dyDescent="0.2">
      <c r="A103" s="4">
        <v>2</v>
      </c>
      <c r="B103" s="4">
        <v>19</v>
      </c>
      <c r="C103" s="4">
        <f>C21*SimParameters!B10</f>
        <v>8.9999999999999992E-5</v>
      </c>
      <c r="D103" s="4">
        <f t="shared" si="3"/>
        <v>0</v>
      </c>
      <c r="E103" s="4">
        <f t="shared" si="4"/>
        <v>0.99990999999999997</v>
      </c>
    </row>
    <row r="104" spans="1:5" x14ac:dyDescent="0.2">
      <c r="A104" s="4">
        <v>2</v>
      </c>
      <c r="B104" s="4">
        <v>20</v>
      </c>
      <c r="C104" s="4">
        <f>C22*SimParameters!B10</f>
        <v>6.0000000000000002E-5</v>
      </c>
      <c r="D104" s="4">
        <f t="shared" si="3"/>
        <v>0</v>
      </c>
      <c r="E104" s="4">
        <f t="shared" si="4"/>
        <v>0.99994000000000005</v>
      </c>
    </row>
    <row r="105" spans="1:5" x14ac:dyDescent="0.2">
      <c r="A105" s="4">
        <v>2</v>
      </c>
      <c r="B105" s="4">
        <v>21</v>
      </c>
      <c r="C105" s="4">
        <f>C23*SimParameters!B10</f>
        <v>6.0000000000000002E-5</v>
      </c>
      <c r="D105" s="4">
        <f t="shared" si="3"/>
        <v>0</v>
      </c>
      <c r="E105" s="4">
        <f t="shared" si="4"/>
        <v>0.99994000000000005</v>
      </c>
    </row>
    <row r="106" spans="1:5" x14ac:dyDescent="0.2">
      <c r="A106" s="4">
        <v>2</v>
      </c>
      <c r="B106" s="4">
        <v>22</v>
      </c>
      <c r="C106" s="4">
        <f>C24*SimParameters!B10</f>
        <v>6.0000000000000002E-5</v>
      </c>
      <c r="D106" s="4">
        <f t="shared" si="3"/>
        <v>0</v>
      </c>
      <c r="E106" s="4">
        <f t="shared" si="4"/>
        <v>0.99994000000000005</v>
      </c>
    </row>
    <row r="107" spans="1:5" x14ac:dyDescent="0.2">
      <c r="A107" s="4">
        <v>2</v>
      </c>
      <c r="B107" s="4">
        <v>23</v>
      </c>
      <c r="C107" s="4">
        <f>C25*SimParameters!B10</f>
        <v>6.0000000000000002E-5</v>
      </c>
      <c r="D107" s="4">
        <f t="shared" si="3"/>
        <v>0</v>
      </c>
      <c r="E107" s="4">
        <f t="shared" si="4"/>
        <v>0.99994000000000005</v>
      </c>
    </row>
    <row r="108" spans="1:5" x14ac:dyDescent="0.2">
      <c r="A108" s="4">
        <v>2</v>
      </c>
      <c r="B108" s="4">
        <v>24</v>
      </c>
      <c r="C108" s="4">
        <f>C26*SimParameters!B10</f>
        <v>3.0000000000000001E-5</v>
      </c>
      <c r="D108" s="4">
        <f t="shared" si="3"/>
        <v>0.01</v>
      </c>
      <c r="E108" s="4">
        <f t="shared" si="4"/>
        <v>0.98997000000000002</v>
      </c>
    </row>
    <row r="109" spans="1:5" x14ac:dyDescent="0.2">
      <c r="A109" s="4">
        <v>2</v>
      </c>
      <c r="B109" s="4">
        <v>25</v>
      </c>
      <c r="C109" s="4">
        <f>C27*SimParameters!B10</f>
        <v>3.0000000000000001E-5</v>
      </c>
      <c r="D109" s="4">
        <f t="shared" si="3"/>
        <v>1.0999999999999999E-2</v>
      </c>
      <c r="E109" s="4">
        <f t="shared" si="4"/>
        <v>0.98897000000000002</v>
      </c>
    </row>
    <row r="110" spans="1:5" x14ac:dyDescent="0.2">
      <c r="A110" s="4">
        <v>2</v>
      </c>
      <c r="B110" s="4">
        <v>26</v>
      </c>
      <c r="C110" s="4">
        <f>C28*SimParameters!B10</f>
        <v>3.0000000000000001E-5</v>
      </c>
      <c r="D110" s="4">
        <f t="shared" si="3"/>
        <v>1.2E-2</v>
      </c>
      <c r="E110" s="4">
        <f t="shared" si="4"/>
        <v>0.98797000000000001</v>
      </c>
    </row>
    <row r="111" spans="1:5" x14ac:dyDescent="0.2">
      <c r="A111" s="4">
        <v>2</v>
      </c>
      <c r="B111" s="4">
        <v>27</v>
      </c>
      <c r="C111" s="4">
        <f>C29*SimParameters!B10</f>
        <v>3.0000000000000001E-5</v>
      </c>
      <c r="D111" s="4">
        <f t="shared" si="3"/>
        <v>1.2E-2</v>
      </c>
      <c r="E111" s="4">
        <f t="shared" si="4"/>
        <v>0.98797000000000001</v>
      </c>
    </row>
    <row r="112" spans="1:5" x14ac:dyDescent="0.2">
      <c r="A112" s="4">
        <v>2</v>
      </c>
      <c r="B112" s="4">
        <v>28</v>
      </c>
      <c r="C112" s="4">
        <f>C30*SimParameters!B10</f>
        <v>3.0000000000000001E-5</v>
      </c>
      <c r="D112" s="4">
        <f t="shared" si="3"/>
        <v>1.7999999999999999E-2</v>
      </c>
      <c r="E112" s="4">
        <f t="shared" si="4"/>
        <v>0.98197000000000001</v>
      </c>
    </row>
    <row r="113" spans="1:5" x14ac:dyDescent="0.2">
      <c r="A113" s="4">
        <v>2</v>
      </c>
      <c r="B113" s="4">
        <v>29</v>
      </c>
      <c r="C113" s="4">
        <f>C31*SimParameters!B10</f>
        <v>3.0000000000000001E-5</v>
      </c>
      <c r="D113" s="4">
        <f t="shared" si="3"/>
        <v>1.7999999999999999E-2</v>
      </c>
      <c r="E113" s="4">
        <f t="shared" si="4"/>
        <v>0.98197000000000001</v>
      </c>
    </row>
    <row r="114" spans="1:5" x14ac:dyDescent="0.2">
      <c r="A114" s="4">
        <v>2</v>
      </c>
      <c r="B114" s="4">
        <v>30</v>
      </c>
      <c r="C114" s="4">
        <f>C32*SimParameters!B10</f>
        <v>3.0000000000000001E-5</v>
      </c>
      <c r="D114" s="4">
        <f t="shared" si="3"/>
        <v>2.1999999999999999E-2</v>
      </c>
      <c r="E114" s="4">
        <f t="shared" si="4"/>
        <v>0.97797000000000001</v>
      </c>
    </row>
    <row r="115" spans="1:5" x14ac:dyDescent="0.2">
      <c r="A115" s="4">
        <v>2</v>
      </c>
      <c r="B115" s="4">
        <v>31</v>
      </c>
      <c r="C115" s="4">
        <f>C33*SimParameters!B10</f>
        <v>6.0000000000000002E-5</v>
      </c>
      <c r="D115" s="4">
        <f t="shared" si="3"/>
        <v>2.5000000000000001E-2</v>
      </c>
      <c r="E115" s="4">
        <f t="shared" si="4"/>
        <v>0.97494000000000003</v>
      </c>
    </row>
    <row r="116" spans="1:5" x14ac:dyDescent="0.2">
      <c r="A116" s="4">
        <v>2</v>
      </c>
      <c r="B116" s="4">
        <v>32</v>
      </c>
      <c r="C116" s="4">
        <f>C34*SimParameters!B10</f>
        <v>1.7999999999999998E-4</v>
      </c>
      <c r="D116" s="4">
        <f t="shared" si="3"/>
        <v>3.5000000000000003E-2</v>
      </c>
      <c r="E116" s="4">
        <f t="shared" si="4"/>
        <v>0.96482000000000001</v>
      </c>
    </row>
    <row r="117" spans="1:5" x14ac:dyDescent="0.2">
      <c r="A117" s="4">
        <v>2</v>
      </c>
      <c r="B117" s="4">
        <v>33</v>
      </c>
      <c r="C117" s="4">
        <f>C35*SimParameters!B10</f>
        <v>1.7999999999999998E-4</v>
      </c>
      <c r="D117" s="4">
        <f t="shared" si="3"/>
        <v>0.04</v>
      </c>
      <c r="E117" s="4">
        <f t="shared" si="4"/>
        <v>0.95982000000000001</v>
      </c>
    </row>
    <row r="118" spans="1:5" x14ac:dyDescent="0.2">
      <c r="A118" s="4">
        <v>2</v>
      </c>
      <c r="B118" s="4">
        <v>34</v>
      </c>
      <c r="C118" s="4">
        <f>C36*SimParameters!B10</f>
        <v>1.7999999999999998E-4</v>
      </c>
      <c r="D118" s="4">
        <f t="shared" si="3"/>
        <v>0.04</v>
      </c>
      <c r="E118" s="4">
        <f t="shared" si="4"/>
        <v>0.95982000000000001</v>
      </c>
    </row>
    <row r="119" spans="1:5" x14ac:dyDescent="0.2">
      <c r="A119" s="4">
        <v>2</v>
      </c>
      <c r="B119" s="4">
        <v>35</v>
      </c>
      <c r="C119" s="4">
        <f>C37*SimParameters!B10</f>
        <v>1.7999999999999998E-4</v>
      </c>
      <c r="D119" s="4">
        <f t="shared" si="3"/>
        <v>0.05</v>
      </c>
      <c r="E119" s="4">
        <f t="shared" si="4"/>
        <v>0.94982</v>
      </c>
    </row>
    <row r="120" spans="1:5" x14ac:dyDescent="0.2">
      <c r="A120" s="4">
        <v>2</v>
      </c>
      <c r="B120" s="4">
        <v>36</v>
      </c>
      <c r="C120" s="4">
        <f>C38*SimParameters!B10</f>
        <v>2.9999999999999997E-4</v>
      </c>
      <c r="D120" s="4">
        <f t="shared" si="3"/>
        <v>0.95</v>
      </c>
      <c r="E120" s="4">
        <f t="shared" si="4"/>
        <v>4.9700000000000077E-2</v>
      </c>
    </row>
    <row r="121" spans="1:5" x14ac:dyDescent="0.2">
      <c r="A121" s="4">
        <v>2</v>
      </c>
      <c r="B121" s="4">
        <v>37</v>
      </c>
      <c r="C121" s="4">
        <f>C39*SimParameters!B10</f>
        <v>3.5999999999999997E-4</v>
      </c>
      <c r="D121" s="4">
        <f t="shared" si="3"/>
        <v>0.95</v>
      </c>
      <c r="E121" s="4">
        <f t="shared" si="4"/>
        <v>4.9640000000000017E-2</v>
      </c>
    </row>
    <row r="122" spans="1:5" x14ac:dyDescent="0.2">
      <c r="A122" s="4">
        <v>2</v>
      </c>
      <c r="B122" s="4">
        <v>38</v>
      </c>
      <c r="C122" s="4">
        <f>C40*SimParameters!B10</f>
        <v>4.8000000000000001E-4</v>
      </c>
      <c r="D122" s="4">
        <f t="shared" si="3"/>
        <v>0.85</v>
      </c>
      <c r="E122" s="4">
        <f t="shared" si="4"/>
        <v>0.14951999999999999</v>
      </c>
    </row>
    <row r="123" spans="1:5" x14ac:dyDescent="0.2">
      <c r="A123" s="4">
        <v>2</v>
      </c>
      <c r="B123" s="4">
        <v>39</v>
      </c>
      <c r="C123" s="4">
        <f>C41*SimParameters!B10</f>
        <v>7.1999999999999994E-4</v>
      </c>
      <c r="D123" s="4">
        <f t="shared" si="3"/>
        <v>0.7</v>
      </c>
      <c r="E123" s="4">
        <f t="shared" si="4"/>
        <v>0.29927999999999999</v>
      </c>
    </row>
    <row r="124" spans="1:5" x14ac:dyDescent="0.2">
      <c r="A124" s="4">
        <v>2</v>
      </c>
      <c r="B124" s="4">
        <v>40</v>
      </c>
      <c r="C124" s="4">
        <f>C42*SimParameters!B10</f>
        <v>1.1999999999999999E-3</v>
      </c>
      <c r="D124" s="4">
        <f t="shared" si="3"/>
        <v>0.999</v>
      </c>
      <c r="E124" s="4">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workbookViewId="0">
      <selection activeCell="D29" sqref="D29"/>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potential_preg_untrt!C2*SimParameters!B3</f>
        <v>8.0000000000000016E-2</v>
      </c>
      <c r="D2" s="2">
        <f>potential_preg_untrt!D2</f>
        <v>0</v>
      </c>
      <c r="E2" s="2">
        <f>1-D2-C2</f>
        <v>0.91999999999999993</v>
      </c>
    </row>
    <row r="3" spans="1:5" x14ac:dyDescent="0.2">
      <c r="A3" s="2">
        <v>0</v>
      </c>
      <c r="B3" s="2">
        <v>1</v>
      </c>
      <c r="C3" s="2">
        <f>potential_preg_untrt!C3*SimParameters!B3</f>
        <v>8.0000000000000016E-2</v>
      </c>
      <c r="D3" s="2">
        <f>potential_preg_untrt!D3</f>
        <v>0</v>
      </c>
      <c r="E3" s="2">
        <f>1-D3-C3</f>
        <v>0.91999999999999993</v>
      </c>
    </row>
    <row r="4" spans="1:5" x14ac:dyDescent="0.2">
      <c r="A4" s="2">
        <v>0</v>
      </c>
      <c r="B4" s="2">
        <v>2</v>
      </c>
      <c r="C4" s="2">
        <f>potential_preg_untrt!C4*SimParameters!B3</f>
        <v>8.0000000000000016E-2</v>
      </c>
      <c r="D4" s="2">
        <f>potential_preg_untrt!D4</f>
        <v>0</v>
      </c>
      <c r="E4" s="2">
        <f>1-D4-C4</f>
        <v>0.91999999999999993</v>
      </c>
    </row>
    <row r="5" spans="1:5" x14ac:dyDescent="0.2">
      <c r="A5" s="2">
        <v>0</v>
      </c>
      <c r="B5" s="2">
        <v>3</v>
      </c>
      <c r="C5" s="2">
        <f>potential_preg_untrt!C5*SimParameters!B3</f>
        <v>8.0000000000000016E-2</v>
      </c>
      <c r="D5" s="2">
        <f>potential_preg_untrt!D5</f>
        <v>0</v>
      </c>
      <c r="E5" s="2">
        <f>1-D5-C5</f>
        <v>0.91999999999999993</v>
      </c>
    </row>
    <row r="6" spans="1:5" x14ac:dyDescent="0.2">
      <c r="A6" s="2">
        <v>0</v>
      </c>
      <c r="B6" s="2">
        <v>4</v>
      </c>
      <c r="C6" s="2">
        <f>potential_preg_untrt!C6*SimParameters!B3</f>
        <v>8.0000000000000016E-2</v>
      </c>
      <c r="D6" s="2">
        <f>potential_preg_untrt!D6</f>
        <v>0</v>
      </c>
      <c r="E6" s="2">
        <f>1-D6-C6</f>
        <v>0.91999999999999993</v>
      </c>
    </row>
    <row r="7" spans="1:5" x14ac:dyDescent="0.2">
      <c r="A7" s="2">
        <v>0</v>
      </c>
      <c r="B7" s="2">
        <v>5</v>
      </c>
      <c r="C7" s="2">
        <f>potential_preg_untrt!C7*SimParameters!B3</f>
        <v>8.0000000000000016E-2</v>
      </c>
      <c r="D7" s="2">
        <f>potential_preg_untrt!D7</f>
        <v>0</v>
      </c>
      <c r="E7" s="2">
        <f t="shared" ref="E7:E41" si="0">1-C7-D7</f>
        <v>0.91999999999999993</v>
      </c>
    </row>
    <row r="8" spans="1:5" x14ac:dyDescent="0.2">
      <c r="A8" s="2">
        <v>0</v>
      </c>
      <c r="B8" s="2">
        <v>6</v>
      </c>
      <c r="C8" s="2">
        <f>potential_preg_untrt!C8*SimParameters!B3</f>
        <v>8.0000000000000016E-2</v>
      </c>
      <c r="D8" s="2">
        <f>potential_preg_untrt!D8</f>
        <v>0</v>
      </c>
      <c r="E8" s="2">
        <f t="shared" si="0"/>
        <v>0.91999999999999993</v>
      </c>
    </row>
    <row r="9" spans="1:5" x14ac:dyDescent="0.2">
      <c r="A9" s="2">
        <v>0</v>
      </c>
      <c r="B9" s="2">
        <v>7</v>
      </c>
      <c r="C9" s="2">
        <f>potential_preg_untrt!C9*SimParameters!B3</f>
        <v>8.0000000000000016E-2</v>
      </c>
      <c r="D9" s="2">
        <f>potential_preg_untrt!D9</f>
        <v>0</v>
      </c>
      <c r="E9" s="2">
        <f t="shared" si="0"/>
        <v>0.91999999999999993</v>
      </c>
    </row>
    <row r="10" spans="1:5" x14ac:dyDescent="0.2">
      <c r="A10" s="2">
        <v>0</v>
      </c>
      <c r="B10" s="2">
        <v>8</v>
      </c>
      <c r="C10" s="2">
        <f>potential_preg_untrt!C10*SimParameters!B3</f>
        <v>1.6E-2</v>
      </c>
      <c r="D10" s="2">
        <f>potential_preg_untrt!D10</f>
        <v>0</v>
      </c>
      <c r="E10" s="2">
        <f t="shared" si="0"/>
        <v>0.98399999999999999</v>
      </c>
    </row>
    <row r="11" spans="1:5" x14ac:dyDescent="0.2">
      <c r="A11" s="2">
        <v>0</v>
      </c>
      <c r="B11" s="2">
        <v>9</v>
      </c>
      <c r="C11" s="2">
        <f>potential_preg_untrt!C11*SimParameters!B3</f>
        <v>1.6E-2</v>
      </c>
      <c r="D11" s="2">
        <f>potential_preg_untrt!D11</f>
        <v>0</v>
      </c>
      <c r="E11" s="2">
        <f t="shared" si="0"/>
        <v>0.98399999999999999</v>
      </c>
    </row>
    <row r="12" spans="1:5" x14ac:dyDescent="0.2">
      <c r="A12" s="2">
        <v>0</v>
      </c>
      <c r="B12" s="2">
        <v>10</v>
      </c>
      <c r="C12" s="2">
        <f>potential_preg_untrt!C12*SimParameters!B3</f>
        <v>1.6E-2</v>
      </c>
      <c r="D12" s="2">
        <f>potential_preg_untrt!D12</f>
        <v>0</v>
      </c>
      <c r="E12" s="2">
        <f t="shared" si="0"/>
        <v>0.98399999999999999</v>
      </c>
    </row>
    <row r="13" spans="1:5" x14ac:dyDescent="0.2">
      <c r="A13" s="2">
        <v>0</v>
      </c>
      <c r="B13" s="2">
        <v>11</v>
      </c>
      <c r="C13" s="2">
        <f>potential_preg_untrt!C13*SimParameters!B3</f>
        <v>1.6E-2</v>
      </c>
      <c r="D13" s="2">
        <f>potential_preg_untrt!D13</f>
        <v>0</v>
      </c>
      <c r="E13" s="2">
        <f t="shared" si="0"/>
        <v>0.98399999999999999</v>
      </c>
    </row>
    <row r="14" spans="1:5" x14ac:dyDescent="0.2">
      <c r="A14" s="2">
        <v>0</v>
      </c>
      <c r="B14" s="2">
        <v>12</v>
      </c>
      <c r="C14" s="2">
        <f>potential_preg_untrt!C14*SimParameters!B3</f>
        <v>8.0000000000000002E-3</v>
      </c>
      <c r="D14" s="2">
        <f>potential_preg_untrt!D14</f>
        <v>0</v>
      </c>
      <c r="E14" s="2">
        <f t="shared" si="0"/>
        <v>0.99199999999999999</v>
      </c>
    </row>
    <row r="15" spans="1:5" x14ac:dyDescent="0.2">
      <c r="A15" s="2">
        <v>0</v>
      </c>
      <c r="B15" s="2">
        <v>13</v>
      </c>
      <c r="C15" s="2">
        <f>potential_preg_untrt!C15*SimParameters!B3</f>
        <v>8.0000000000000002E-3</v>
      </c>
      <c r="D15" s="2">
        <f>potential_preg_untrt!D15</f>
        <v>0</v>
      </c>
      <c r="E15" s="2">
        <f t="shared" si="0"/>
        <v>0.99199999999999999</v>
      </c>
    </row>
    <row r="16" spans="1:5" x14ac:dyDescent="0.2">
      <c r="A16" s="2">
        <v>0</v>
      </c>
      <c r="B16" s="2">
        <v>14</v>
      </c>
      <c r="C16" s="2">
        <f>potential_preg_untrt!C16*SimParameters!B3</f>
        <v>8.0000000000000002E-3</v>
      </c>
      <c r="D16" s="2">
        <f>potential_preg_untrt!D16</f>
        <v>0</v>
      </c>
      <c r="E16" s="2">
        <f t="shared" si="0"/>
        <v>0.99199999999999999</v>
      </c>
    </row>
    <row r="17" spans="1:5" x14ac:dyDescent="0.2">
      <c r="A17" s="2">
        <v>0</v>
      </c>
      <c r="B17" s="2">
        <v>15</v>
      </c>
      <c r="C17" s="2">
        <f>potential_preg_untrt!C17*SimParameters!B3</f>
        <v>8.0000000000000002E-3</v>
      </c>
      <c r="D17" s="2">
        <f>potential_preg_untrt!D17</f>
        <v>0</v>
      </c>
      <c r="E17" s="2">
        <f t="shared" si="0"/>
        <v>0.99199999999999999</v>
      </c>
    </row>
    <row r="18" spans="1:5" x14ac:dyDescent="0.2">
      <c r="A18" s="2">
        <v>0</v>
      </c>
      <c r="B18" s="2">
        <v>16</v>
      </c>
      <c r="C18" s="2">
        <f>potential_preg_untrt!C18*SimParameters!B3</f>
        <v>8.0000000000000004E-4</v>
      </c>
      <c r="D18" s="2">
        <f>potential_preg_untrt!D18</f>
        <v>0</v>
      </c>
      <c r="E18" s="2">
        <f t="shared" si="0"/>
        <v>0.99919999999999998</v>
      </c>
    </row>
    <row r="19" spans="1:5" x14ac:dyDescent="0.2">
      <c r="A19" s="2">
        <v>0</v>
      </c>
      <c r="B19" s="2">
        <v>17</v>
      </c>
      <c r="C19" s="2">
        <f>potential_preg_untrt!C19*SimParameters!B3</f>
        <v>8.0000000000000007E-5</v>
      </c>
      <c r="D19" s="2">
        <f>potential_preg_untrt!D19</f>
        <v>0</v>
      </c>
      <c r="E19" s="2">
        <f t="shared" si="0"/>
        <v>0.99992000000000003</v>
      </c>
    </row>
    <row r="20" spans="1:5" x14ac:dyDescent="0.2">
      <c r="A20" s="2">
        <v>0</v>
      </c>
      <c r="B20" s="2">
        <v>18</v>
      </c>
      <c r="C20" s="2">
        <f>potential_preg_untrt!C20*SimParameters!B3</f>
        <v>5.9999999999999995E-5</v>
      </c>
      <c r="D20" s="2">
        <f>potential_preg_untrt!D20</f>
        <v>0</v>
      </c>
      <c r="E20" s="2">
        <f t="shared" si="0"/>
        <v>0.99994000000000005</v>
      </c>
    </row>
    <row r="21" spans="1:5" x14ac:dyDescent="0.2">
      <c r="A21" s="2">
        <v>0</v>
      </c>
      <c r="B21" s="2">
        <v>19</v>
      </c>
      <c r="C21" s="2">
        <f>potential_preg_untrt!C21*SimParameters!B3</f>
        <v>5.9999999999999995E-5</v>
      </c>
      <c r="D21" s="2">
        <f>potential_preg_untrt!D21</f>
        <v>0</v>
      </c>
      <c r="E21" s="2">
        <f t="shared" si="0"/>
        <v>0.99994000000000005</v>
      </c>
    </row>
    <row r="22" spans="1:5" x14ac:dyDescent="0.2">
      <c r="A22" s="2">
        <v>0</v>
      </c>
      <c r="B22" s="2">
        <v>20</v>
      </c>
      <c r="C22" s="2">
        <f>potential_preg_untrt!C22*SimParameters!B3</f>
        <v>4.0000000000000003E-5</v>
      </c>
      <c r="D22" s="2">
        <f>potential_preg_untrt!D22</f>
        <v>0</v>
      </c>
      <c r="E22" s="2">
        <f t="shared" si="0"/>
        <v>0.99995999999999996</v>
      </c>
    </row>
    <row r="23" spans="1:5" x14ac:dyDescent="0.2">
      <c r="A23" s="2">
        <v>0</v>
      </c>
      <c r="B23" s="2">
        <v>21</v>
      </c>
      <c r="C23" s="2">
        <f>potential_preg_untrt!C23*SimParameters!B3</f>
        <v>4.0000000000000003E-5</v>
      </c>
      <c r="D23" s="2">
        <f>potential_preg_untrt!D23</f>
        <v>0</v>
      </c>
      <c r="E23" s="2">
        <f t="shared" si="0"/>
        <v>0.99995999999999996</v>
      </c>
    </row>
    <row r="24" spans="1:5" x14ac:dyDescent="0.2">
      <c r="A24" s="2">
        <v>0</v>
      </c>
      <c r="B24" s="2">
        <v>22</v>
      </c>
      <c r="C24" s="2">
        <f>potential_preg_untrt!C24*SimParameters!B3</f>
        <v>4.0000000000000003E-5</v>
      </c>
      <c r="D24" s="2">
        <f>potential_preg_untrt!D24</f>
        <v>0</v>
      </c>
      <c r="E24" s="2">
        <f t="shared" si="0"/>
        <v>0.99995999999999996</v>
      </c>
    </row>
    <row r="25" spans="1:5" x14ac:dyDescent="0.2">
      <c r="A25" s="2">
        <v>0</v>
      </c>
      <c r="B25" s="2">
        <v>23</v>
      </c>
      <c r="C25" s="2">
        <f>potential_preg_untrt!C25*SimParameters!B3</f>
        <v>4.0000000000000003E-5</v>
      </c>
      <c r="D25" s="2">
        <f>potential_preg_untrt!D25</f>
        <v>0</v>
      </c>
      <c r="E25" s="2">
        <f t="shared" si="0"/>
        <v>0.99995999999999996</v>
      </c>
    </row>
    <row r="26" spans="1:5" x14ac:dyDescent="0.2">
      <c r="A26" s="2">
        <v>0</v>
      </c>
      <c r="B26" s="2">
        <v>24</v>
      </c>
      <c r="C26" s="2">
        <f>potential_preg_untrt!C26*SimParameters!B3</f>
        <v>2.0000000000000002E-5</v>
      </c>
      <c r="D26" s="2">
        <f>potential_preg_untrt!D26</f>
        <v>0.01</v>
      </c>
      <c r="E26" s="2">
        <f t="shared" si="0"/>
        <v>0.98997999999999997</v>
      </c>
    </row>
    <row r="27" spans="1:5" x14ac:dyDescent="0.2">
      <c r="A27" s="2">
        <v>0</v>
      </c>
      <c r="B27" s="2">
        <v>25</v>
      </c>
      <c r="C27" s="2">
        <f>potential_preg_untrt!C27*SimParameters!B3</f>
        <v>2.0000000000000002E-5</v>
      </c>
      <c r="D27" s="2">
        <f>potential_preg_untrt!D27</f>
        <v>1.0999999999999999E-2</v>
      </c>
      <c r="E27" s="2">
        <f t="shared" si="0"/>
        <v>0.98897999999999997</v>
      </c>
    </row>
    <row r="28" spans="1:5" x14ac:dyDescent="0.2">
      <c r="A28" s="2">
        <v>0</v>
      </c>
      <c r="B28" s="2">
        <v>26</v>
      </c>
      <c r="C28" s="2">
        <f>potential_preg_untrt!C28*SimParameters!B3</f>
        <v>2.0000000000000002E-5</v>
      </c>
      <c r="D28" s="2">
        <f>potential_preg_untrt!D28</f>
        <v>1.2E-2</v>
      </c>
      <c r="E28" s="2">
        <f t="shared" si="0"/>
        <v>0.98797999999999997</v>
      </c>
    </row>
    <row r="29" spans="1:5" x14ac:dyDescent="0.2">
      <c r="A29" s="2">
        <v>0</v>
      </c>
      <c r="B29" s="2">
        <v>27</v>
      </c>
      <c r="C29" s="2">
        <f>potential_preg_untrt!C29*SimParameters!B3</f>
        <v>2.0000000000000002E-5</v>
      </c>
      <c r="D29" s="2">
        <f>potential_preg_untrt!D29</f>
        <v>1.2E-2</v>
      </c>
      <c r="E29" s="2">
        <f t="shared" si="0"/>
        <v>0.98797999999999997</v>
      </c>
    </row>
    <row r="30" spans="1:5" x14ac:dyDescent="0.2">
      <c r="A30" s="2">
        <v>0</v>
      </c>
      <c r="B30" s="2">
        <v>28</v>
      </c>
      <c r="C30" s="2">
        <f>potential_preg_untrt!C30*SimParameters!B3</f>
        <v>2.0000000000000002E-5</v>
      </c>
      <c r="D30" s="2">
        <f>potential_preg_untrt!D30</f>
        <v>1.7999999999999999E-2</v>
      </c>
      <c r="E30" s="2">
        <f t="shared" si="0"/>
        <v>0.98197999999999996</v>
      </c>
    </row>
    <row r="31" spans="1:5" x14ac:dyDescent="0.2">
      <c r="A31" s="2">
        <v>0</v>
      </c>
      <c r="B31" s="2">
        <v>29</v>
      </c>
      <c r="C31" s="2">
        <f>potential_preg_untrt!C31*SimParameters!B3</f>
        <v>2.0000000000000002E-5</v>
      </c>
      <c r="D31" s="2">
        <f>potential_preg_untrt!D31</f>
        <v>1.7999999999999999E-2</v>
      </c>
      <c r="E31" s="2">
        <f t="shared" si="0"/>
        <v>0.98197999999999996</v>
      </c>
    </row>
    <row r="32" spans="1:5" x14ac:dyDescent="0.2">
      <c r="A32" s="2">
        <v>0</v>
      </c>
      <c r="B32" s="2">
        <v>30</v>
      </c>
      <c r="C32" s="2">
        <f>potential_preg_untrt!C32*SimParameters!B3</f>
        <v>2.0000000000000002E-5</v>
      </c>
      <c r="D32" s="2">
        <f>potential_preg_untrt!D32</f>
        <v>2.1999999999999999E-2</v>
      </c>
      <c r="E32" s="2">
        <f t="shared" si="0"/>
        <v>0.97797999999999996</v>
      </c>
    </row>
    <row r="33" spans="1:5" x14ac:dyDescent="0.2">
      <c r="A33" s="2">
        <v>0</v>
      </c>
      <c r="B33" s="2">
        <v>31</v>
      </c>
      <c r="C33" s="2">
        <f>potential_preg_untrt!C33*SimParameters!B3</f>
        <v>4.0000000000000003E-5</v>
      </c>
      <c r="D33" s="2">
        <f>potential_preg_untrt!D33</f>
        <v>2.5000000000000001E-2</v>
      </c>
      <c r="E33" s="2">
        <f t="shared" si="0"/>
        <v>0.97495999999999994</v>
      </c>
    </row>
    <row r="34" spans="1:5" x14ac:dyDescent="0.2">
      <c r="A34" s="2">
        <v>0</v>
      </c>
      <c r="B34" s="2">
        <v>32</v>
      </c>
      <c r="C34" s="2">
        <f>potential_preg_untrt!C34*SimParameters!B3</f>
        <v>1.1999999999999999E-4</v>
      </c>
      <c r="D34" s="2">
        <f>potential_preg_untrt!D34</f>
        <v>3.5000000000000003E-2</v>
      </c>
      <c r="E34" s="2">
        <f t="shared" si="0"/>
        <v>0.96487999999999996</v>
      </c>
    </row>
    <row r="35" spans="1:5" x14ac:dyDescent="0.2">
      <c r="A35" s="2">
        <v>0</v>
      </c>
      <c r="B35" s="2">
        <v>33</v>
      </c>
      <c r="C35" s="2">
        <f>potential_preg_untrt!C35*SimParameters!B3</f>
        <v>1.1999999999999999E-4</v>
      </c>
      <c r="D35" s="2">
        <f>potential_preg_untrt!D35</f>
        <v>0.04</v>
      </c>
      <c r="E35" s="2">
        <f t="shared" si="0"/>
        <v>0.95987999999999996</v>
      </c>
    </row>
    <row r="36" spans="1:5" x14ac:dyDescent="0.2">
      <c r="A36" s="2">
        <v>0</v>
      </c>
      <c r="B36" s="2">
        <v>34</v>
      </c>
      <c r="C36" s="2">
        <f>potential_preg_untrt!C36*SimParameters!B3</f>
        <v>1.1999999999999999E-4</v>
      </c>
      <c r="D36" s="2">
        <f>potential_preg_untrt!D36</f>
        <v>0.04</v>
      </c>
      <c r="E36" s="2">
        <f t="shared" si="0"/>
        <v>0.95987999999999996</v>
      </c>
    </row>
    <row r="37" spans="1:5" x14ac:dyDescent="0.2">
      <c r="A37" s="2">
        <v>0</v>
      </c>
      <c r="B37" s="2">
        <v>35</v>
      </c>
      <c r="C37" s="2">
        <f>potential_preg_untrt!C37*SimParameters!B3</f>
        <v>1.1999999999999999E-4</v>
      </c>
      <c r="D37" s="2">
        <f>potential_preg_untrt!D37</f>
        <v>0.05</v>
      </c>
      <c r="E37" s="2">
        <f t="shared" si="0"/>
        <v>0.94987999999999995</v>
      </c>
    </row>
    <row r="38" spans="1:5" x14ac:dyDescent="0.2">
      <c r="A38" s="2">
        <v>0</v>
      </c>
      <c r="B38" s="2">
        <v>36</v>
      </c>
      <c r="C38" s="2">
        <f>potential_preg_untrt!C38*SimParameters!B3</f>
        <v>2.0000000000000001E-4</v>
      </c>
      <c r="D38" s="2">
        <f>potential_preg_untrt!D38</f>
        <v>0.95</v>
      </c>
      <c r="E38" s="2">
        <f t="shared" si="0"/>
        <v>4.9800000000000066E-2</v>
      </c>
    </row>
    <row r="39" spans="1:5" x14ac:dyDescent="0.2">
      <c r="A39" s="2">
        <v>0</v>
      </c>
      <c r="B39" s="2">
        <v>37</v>
      </c>
      <c r="C39" s="2">
        <f>potential_preg_untrt!C39*SimParameters!B3</f>
        <v>2.3999999999999998E-4</v>
      </c>
      <c r="D39" s="2">
        <f>potential_preg_untrt!D39</f>
        <v>0.95</v>
      </c>
      <c r="E39" s="2">
        <f t="shared" si="0"/>
        <v>4.9760000000000026E-2</v>
      </c>
    </row>
    <row r="40" spans="1:5" x14ac:dyDescent="0.2">
      <c r="A40" s="2">
        <v>0</v>
      </c>
      <c r="B40" s="2">
        <v>38</v>
      </c>
      <c r="C40" s="2">
        <f>potential_preg_untrt!C40*SimParameters!B3</f>
        <v>3.2000000000000003E-4</v>
      </c>
      <c r="D40" s="2">
        <f>potential_preg_untrt!D40</f>
        <v>0.85</v>
      </c>
      <c r="E40" s="2">
        <f t="shared" si="0"/>
        <v>0.14968000000000004</v>
      </c>
    </row>
    <row r="41" spans="1:5" x14ac:dyDescent="0.2">
      <c r="A41" s="2">
        <v>0</v>
      </c>
      <c r="B41" s="2">
        <v>39</v>
      </c>
      <c r="C41" s="2">
        <f>potential_preg_untrt!C41*SimParameters!B3</f>
        <v>4.7999999999999996E-4</v>
      </c>
      <c r="D41" s="2">
        <f>potential_preg_untrt!D41</f>
        <v>0.7</v>
      </c>
      <c r="E41" s="2">
        <f t="shared" si="0"/>
        <v>0.29952000000000001</v>
      </c>
    </row>
    <row r="42" spans="1:5" x14ac:dyDescent="0.2">
      <c r="A42" s="2">
        <v>0</v>
      </c>
      <c r="B42" s="2">
        <v>40</v>
      </c>
      <c r="C42" s="2">
        <f>potential_preg_untrt!C42*SimParameters!B3</f>
        <v>8.0000000000000004E-4</v>
      </c>
      <c r="D42" s="2">
        <f>potential_preg_untrt!D42</f>
        <v>0.999</v>
      </c>
      <c r="E42" s="2">
        <v>0</v>
      </c>
    </row>
    <row r="43" spans="1:5" x14ac:dyDescent="0.2">
      <c r="A43" s="3">
        <v>1</v>
      </c>
      <c r="B43" s="3">
        <v>0</v>
      </c>
      <c r="C43" s="3">
        <f>potential_preg_untrt!C43*SimParameters!$B$3</f>
        <v>8.8000000000000023E-2</v>
      </c>
      <c r="D43" s="3">
        <f>potential_preg_untrt!D43</f>
        <v>0</v>
      </c>
      <c r="E43" s="3">
        <f>1-D43-C43</f>
        <v>0.91199999999999992</v>
      </c>
    </row>
    <row r="44" spans="1:5" x14ac:dyDescent="0.2">
      <c r="A44" s="3">
        <v>1</v>
      </c>
      <c r="B44" s="3">
        <v>1</v>
      </c>
      <c r="C44" s="3">
        <f>potential_preg_untrt!C44*SimParameters!$B$3</f>
        <v>8.8000000000000023E-2</v>
      </c>
      <c r="D44" s="3">
        <f>potential_preg_untrt!D44</f>
        <v>0</v>
      </c>
      <c r="E44" s="3">
        <f>1-D44-C44</f>
        <v>0.91199999999999992</v>
      </c>
    </row>
    <row r="45" spans="1:5" x14ac:dyDescent="0.2">
      <c r="A45" s="3">
        <v>1</v>
      </c>
      <c r="B45" s="3">
        <v>2</v>
      </c>
      <c r="C45" s="3">
        <f>potential_preg_untrt!C45*SimParameters!$B$3</f>
        <v>8.8000000000000023E-2</v>
      </c>
      <c r="D45" s="3">
        <f>potential_preg_untrt!D45</f>
        <v>0</v>
      </c>
      <c r="E45" s="3">
        <f>1-D45-C45</f>
        <v>0.91199999999999992</v>
      </c>
    </row>
    <row r="46" spans="1:5" x14ac:dyDescent="0.2">
      <c r="A46" s="3">
        <v>1</v>
      </c>
      <c r="B46" s="3">
        <v>3</v>
      </c>
      <c r="C46" s="3">
        <f>potential_preg_untrt!C46*SimParameters!$B$3</f>
        <v>8.8000000000000023E-2</v>
      </c>
      <c r="D46" s="3">
        <f>potential_preg_untrt!D46</f>
        <v>0</v>
      </c>
      <c r="E46" s="3">
        <f>1-D46-C46</f>
        <v>0.91199999999999992</v>
      </c>
    </row>
    <row r="47" spans="1:5" x14ac:dyDescent="0.2">
      <c r="A47" s="3">
        <v>1</v>
      </c>
      <c r="B47" s="3">
        <v>4</v>
      </c>
      <c r="C47" s="3">
        <f>potential_preg_untrt!C47*SimParameters!$B$3</f>
        <v>8.8000000000000023E-2</v>
      </c>
      <c r="D47" s="3">
        <f>potential_preg_untrt!D47</f>
        <v>0</v>
      </c>
      <c r="E47" s="3">
        <f>1-D47-C47</f>
        <v>0.91199999999999992</v>
      </c>
    </row>
    <row r="48" spans="1:5" x14ac:dyDescent="0.2">
      <c r="A48" s="3">
        <v>1</v>
      </c>
      <c r="B48" s="3">
        <v>5</v>
      </c>
      <c r="C48" s="3">
        <f>potential_preg_untrt!C48*SimParameters!$B$3</f>
        <v>8.8000000000000023E-2</v>
      </c>
      <c r="D48" s="3">
        <f>potential_preg_untrt!D48</f>
        <v>0</v>
      </c>
      <c r="E48" s="3">
        <f t="shared" ref="E48:E82" si="1">1-C48-D48</f>
        <v>0.91199999999999992</v>
      </c>
    </row>
    <row r="49" spans="1:5" x14ac:dyDescent="0.2">
      <c r="A49" s="3">
        <v>1</v>
      </c>
      <c r="B49" s="3">
        <v>6</v>
      </c>
      <c r="C49" s="3">
        <f>potential_preg_untrt!C49*SimParameters!$B$3</f>
        <v>8.8000000000000023E-2</v>
      </c>
      <c r="D49" s="3">
        <f>potential_preg_untrt!D49</f>
        <v>0</v>
      </c>
      <c r="E49" s="3">
        <f t="shared" si="1"/>
        <v>0.91199999999999992</v>
      </c>
    </row>
    <row r="50" spans="1:5" x14ac:dyDescent="0.2">
      <c r="A50" s="3">
        <v>1</v>
      </c>
      <c r="B50" s="3">
        <v>7</v>
      </c>
      <c r="C50" s="3">
        <f>potential_preg_untrt!C50*SimParameters!$B$3</f>
        <v>8.8000000000000023E-2</v>
      </c>
      <c r="D50" s="3">
        <f>potential_preg_untrt!D50</f>
        <v>0</v>
      </c>
      <c r="E50" s="3">
        <f t="shared" si="1"/>
        <v>0.91199999999999992</v>
      </c>
    </row>
    <row r="51" spans="1:5" x14ac:dyDescent="0.2">
      <c r="A51" s="3">
        <v>1</v>
      </c>
      <c r="B51" s="3">
        <v>8</v>
      </c>
      <c r="C51" s="3">
        <f>potential_preg_untrt!C51*SimParameters!$B$3</f>
        <v>1.7600000000000001E-2</v>
      </c>
      <c r="D51" s="3">
        <f>potential_preg_untrt!D51</f>
        <v>0</v>
      </c>
      <c r="E51" s="3">
        <f t="shared" si="1"/>
        <v>0.98240000000000005</v>
      </c>
    </row>
    <row r="52" spans="1:5" x14ac:dyDescent="0.2">
      <c r="A52" s="3">
        <v>1</v>
      </c>
      <c r="B52" s="3">
        <v>9</v>
      </c>
      <c r="C52" s="3">
        <f>potential_preg_untrt!C52*SimParameters!$B$3</f>
        <v>1.7600000000000001E-2</v>
      </c>
      <c r="D52" s="3">
        <f>potential_preg_untrt!D52</f>
        <v>0</v>
      </c>
      <c r="E52" s="3">
        <f t="shared" si="1"/>
        <v>0.98240000000000005</v>
      </c>
    </row>
    <row r="53" spans="1:5" x14ac:dyDescent="0.2">
      <c r="A53" s="3">
        <v>1</v>
      </c>
      <c r="B53" s="3">
        <v>10</v>
      </c>
      <c r="C53" s="3">
        <f>potential_preg_untrt!C53*SimParameters!$B$3</f>
        <v>1.7600000000000001E-2</v>
      </c>
      <c r="D53" s="3">
        <f>potential_preg_untrt!D53</f>
        <v>0</v>
      </c>
      <c r="E53" s="3">
        <f t="shared" si="1"/>
        <v>0.98240000000000005</v>
      </c>
    </row>
    <row r="54" spans="1:5" x14ac:dyDescent="0.2">
      <c r="A54" s="3">
        <v>1</v>
      </c>
      <c r="B54" s="3">
        <v>11</v>
      </c>
      <c r="C54" s="3">
        <f>potential_preg_untrt!C54*SimParameters!$B$3</f>
        <v>1.7600000000000001E-2</v>
      </c>
      <c r="D54" s="3">
        <f>potential_preg_untrt!D54</f>
        <v>0</v>
      </c>
      <c r="E54" s="3">
        <f t="shared" si="1"/>
        <v>0.98240000000000005</v>
      </c>
    </row>
    <row r="55" spans="1:5" x14ac:dyDescent="0.2">
      <c r="A55" s="3">
        <v>1</v>
      </c>
      <c r="B55" s="3">
        <v>12</v>
      </c>
      <c r="C55" s="3">
        <f>potential_preg_untrt!C55*SimParameters!$B$3</f>
        <v>8.8000000000000005E-3</v>
      </c>
      <c r="D55" s="3">
        <f>potential_preg_untrt!D55</f>
        <v>0</v>
      </c>
      <c r="E55" s="3">
        <f t="shared" si="1"/>
        <v>0.99119999999999997</v>
      </c>
    </row>
    <row r="56" spans="1:5" x14ac:dyDescent="0.2">
      <c r="A56" s="3">
        <v>1</v>
      </c>
      <c r="B56" s="3">
        <v>13</v>
      </c>
      <c r="C56" s="3">
        <f>potential_preg_untrt!C56*SimParameters!$B$3</f>
        <v>8.8000000000000005E-3</v>
      </c>
      <c r="D56" s="3">
        <f>potential_preg_untrt!D56</f>
        <v>0</v>
      </c>
      <c r="E56" s="3">
        <f t="shared" si="1"/>
        <v>0.99119999999999997</v>
      </c>
    </row>
    <row r="57" spans="1:5" x14ac:dyDescent="0.2">
      <c r="A57" s="3">
        <v>1</v>
      </c>
      <c r="B57" s="3">
        <v>14</v>
      </c>
      <c r="C57" s="3">
        <f>potential_preg_untrt!C57*SimParameters!$B$3</f>
        <v>8.8000000000000005E-3</v>
      </c>
      <c r="D57" s="3">
        <f>potential_preg_untrt!D57</f>
        <v>0</v>
      </c>
      <c r="E57" s="3">
        <f t="shared" si="1"/>
        <v>0.99119999999999997</v>
      </c>
    </row>
    <row r="58" spans="1:5" x14ac:dyDescent="0.2">
      <c r="A58" s="3">
        <v>1</v>
      </c>
      <c r="B58" s="3">
        <v>15</v>
      </c>
      <c r="C58" s="3">
        <f>potential_preg_untrt!C58*SimParameters!$B$3</f>
        <v>8.8000000000000005E-3</v>
      </c>
      <c r="D58" s="3">
        <f>potential_preg_untrt!D58</f>
        <v>0</v>
      </c>
      <c r="E58" s="3">
        <f t="shared" si="1"/>
        <v>0.99119999999999997</v>
      </c>
    </row>
    <row r="59" spans="1:5" x14ac:dyDescent="0.2">
      <c r="A59" s="3">
        <v>1</v>
      </c>
      <c r="B59" s="3">
        <v>16</v>
      </c>
      <c r="C59" s="3">
        <f>potential_preg_untrt!C59*SimParameters!$B$3</f>
        <v>8.8000000000000014E-4</v>
      </c>
      <c r="D59" s="3">
        <f>potential_preg_untrt!D59</f>
        <v>0</v>
      </c>
      <c r="E59" s="3">
        <f t="shared" si="1"/>
        <v>0.99912000000000001</v>
      </c>
    </row>
    <row r="60" spans="1:5" x14ac:dyDescent="0.2">
      <c r="A60" s="3">
        <v>1</v>
      </c>
      <c r="B60" s="3">
        <v>17</v>
      </c>
      <c r="C60" s="3">
        <f>potential_preg_untrt!C60*SimParameters!$B$3</f>
        <v>8.8000000000000025E-5</v>
      </c>
      <c r="D60" s="3">
        <f>potential_preg_untrt!D60</f>
        <v>0</v>
      </c>
      <c r="E60" s="3">
        <f t="shared" si="1"/>
        <v>0.99991200000000002</v>
      </c>
    </row>
    <row r="61" spans="1:5" x14ac:dyDescent="0.2">
      <c r="A61" s="3">
        <v>1</v>
      </c>
      <c r="B61" s="3">
        <v>18</v>
      </c>
      <c r="C61" s="3">
        <f>potential_preg_untrt!C61*SimParameters!$B$3</f>
        <v>6.6000000000000005E-5</v>
      </c>
      <c r="D61" s="3">
        <f>potential_preg_untrt!D61</f>
        <v>0</v>
      </c>
      <c r="E61" s="3">
        <f t="shared" si="1"/>
        <v>0.99993399999999999</v>
      </c>
    </row>
    <row r="62" spans="1:5" x14ac:dyDescent="0.2">
      <c r="A62" s="3">
        <v>1</v>
      </c>
      <c r="B62" s="3">
        <v>19</v>
      </c>
      <c r="C62" s="3">
        <f>potential_preg_untrt!C62*SimParameters!$B$3</f>
        <v>6.6000000000000005E-5</v>
      </c>
      <c r="D62" s="3">
        <f>potential_preg_untrt!D62</f>
        <v>0</v>
      </c>
      <c r="E62" s="3">
        <f t="shared" si="1"/>
        <v>0.99993399999999999</v>
      </c>
    </row>
    <row r="63" spans="1:5" x14ac:dyDescent="0.2">
      <c r="A63" s="3">
        <v>1</v>
      </c>
      <c r="B63" s="3">
        <v>20</v>
      </c>
      <c r="C63" s="3">
        <f>potential_preg_untrt!C63*SimParameters!$B$3</f>
        <v>4.4000000000000012E-5</v>
      </c>
      <c r="D63" s="3">
        <f>potential_preg_untrt!D63</f>
        <v>0</v>
      </c>
      <c r="E63" s="3">
        <f t="shared" si="1"/>
        <v>0.99995599999999996</v>
      </c>
    </row>
    <row r="64" spans="1:5" x14ac:dyDescent="0.2">
      <c r="A64" s="3">
        <v>1</v>
      </c>
      <c r="B64" s="3">
        <v>21</v>
      </c>
      <c r="C64" s="3">
        <f>potential_preg_untrt!C64*SimParameters!$B$3</f>
        <v>4.4000000000000012E-5</v>
      </c>
      <c r="D64" s="3">
        <f>potential_preg_untrt!D64</f>
        <v>0</v>
      </c>
      <c r="E64" s="3">
        <f t="shared" si="1"/>
        <v>0.99995599999999996</v>
      </c>
    </row>
    <row r="65" spans="1:5" x14ac:dyDescent="0.2">
      <c r="A65" s="3">
        <v>1</v>
      </c>
      <c r="B65" s="3">
        <v>22</v>
      </c>
      <c r="C65" s="3">
        <f>potential_preg_untrt!C65*SimParameters!$B$3</f>
        <v>4.4000000000000012E-5</v>
      </c>
      <c r="D65" s="3">
        <f>potential_preg_untrt!D65</f>
        <v>0</v>
      </c>
      <c r="E65" s="3">
        <f t="shared" si="1"/>
        <v>0.99995599999999996</v>
      </c>
    </row>
    <row r="66" spans="1:5" x14ac:dyDescent="0.2">
      <c r="A66" s="3">
        <v>1</v>
      </c>
      <c r="B66" s="3">
        <v>23</v>
      </c>
      <c r="C66" s="3">
        <f>potential_preg_untrt!C66*SimParameters!$B$3</f>
        <v>4.4000000000000012E-5</v>
      </c>
      <c r="D66" s="3">
        <f>potential_preg_untrt!D66</f>
        <v>0</v>
      </c>
      <c r="E66" s="3">
        <f t="shared" si="1"/>
        <v>0.99995599999999996</v>
      </c>
    </row>
    <row r="67" spans="1:5" x14ac:dyDescent="0.2">
      <c r="A67" s="3">
        <v>1</v>
      </c>
      <c r="B67" s="3">
        <v>24</v>
      </c>
      <c r="C67" s="3">
        <f>potential_preg_untrt!C67*SimParameters!$B$3</f>
        <v>2.2000000000000006E-5</v>
      </c>
      <c r="D67" s="3">
        <f>potential_preg_untrt!D67</f>
        <v>0.01</v>
      </c>
      <c r="E67" s="3">
        <f t="shared" si="1"/>
        <v>0.98997800000000002</v>
      </c>
    </row>
    <row r="68" spans="1:5" x14ac:dyDescent="0.2">
      <c r="A68" s="3">
        <v>1</v>
      </c>
      <c r="B68" s="3">
        <v>25</v>
      </c>
      <c r="C68" s="3">
        <f>potential_preg_untrt!C68*SimParameters!$B$3</f>
        <v>2.2000000000000006E-5</v>
      </c>
      <c r="D68" s="3">
        <f>potential_preg_untrt!D68</f>
        <v>1.0999999999999999E-2</v>
      </c>
      <c r="E68" s="3">
        <f t="shared" si="1"/>
        <v>0.98897800000000002</v>
      </c>
    </row>
    <row r="69" spans="1:5" x14ac:dyDescent="0.2">
      <c r="A69" s="3">
        <v>1</v>
      </c>
      <c r="B69" s="3">
        <v>26</v>
      </c>
      <c r="C69" s="3">
        <f>potential_preg_untrt!C69*SimParameters!$B$3</f>
        <v>2.2000000000000006E-5</v>
      </c>
      <c r="D69" s="3">
        <f>potential_preg_untrt!D69</f>
        <v>1.2E-2</v>
      </c>
      <c r="E69" s="3">
        <f t="shared" si="1"/>
        <v>0.98797800000000002</v>
      </c>
    </row>
    <row r="70" spans="1:5" x14ac:dyDescent="0.2">
      <c r="A70" s="3">
        <v>1</v>
      </c>
      <c r="B70" s="3">
        <v>27</v>
      </c>
      <c r="C70" s="3">
        <f>potential_preg_untrt!C70*SimParameters!$B$3</f>
        <v>2.2000000000000006E-5</v>
      </c>
      <c r="D70" s="3">
        <f>potential_preg_untrt!D70</f>
        <v>1.2E-2</v>
      </c>
      <c r="E70" s="3">
        <f t="shared" si="1"/>
        <v>0.98797800000000002</v>
      </c>
    </row>
    <row r="71" spans="1:5" x14ac:dyDescent="0.2">
      <c r="A71" s="3">
        <v>1</v>
      </c>
      <c r="B71" s="3">
        <v>28</v>
      </c>
      <c r="C71" s="3">
        <f>potential_preg_untrt!C71*SimParameters!$B$3</f>
        <v>2.2000000000000006E-5</v>
      </c>
      <c r="D71" s="3">
        <f>potential_preg_untrt!D71</f>
        <v>1.7999999999999999E-2</v>
      </c>
      <c r="E71" s="3">
        <f t="shared" si="1"/>
        <v>0.98197800000000002</v>
      </c>
    </row>
    <row r="72" spans="1:5" x14ac:dyDescent="0.2">
      <c r="A72" s="3">
        <v>1</v>
      </c>
      <c r="B72" s="3">
        <v>29</v>
      </c>
      <c r="C72" s="3">
        <f>potential_preg_untrt!C72*SimParameters!$B$3</f>
        <v>2.2000000000000006E-5</v>
      </c>
      <c r="D72" s="3">
        <f>potential_preg_untrt!D72</f>
        <v>1.7999999999999999E-2</v>
      </c>
      <c r="E72" s="3">
        <f t="shared" si="1"/>
        <v>0.98197800000000002</v>
      </c>
    </row>
    <row r="73" spans="1:5" x14ac:dyDescent="0.2">
      <c r="A73" s="3">
        <v>1</v>
      </c>
      <c r="B73" s="3">
        <v>30</v>
      </c>
      <c r="C73" s="3">
        <f>potential_preg_untrt!C73*SimParameters!$B$3</f>
        <v>2.2000000000000006E-5</v>
      </c>
      <c r="D73" s="3">
        <f>potential_preg_untrt!D73</f>
        <v>2.1999999999999999E-2</v>
      </c>
      <c r="E73" s="3">
        <f t="shared" si="1"/>
        <v>0.97797800000000001</v>
      </c>
    </row>
    <row r="74" spans="1:5" x14ac:dyDescent="0.2">
      <c r="A74" s="3">
        <v>1</v>
      </c>
      <c r="B74" s="3">
        <v>31</v>
      </c>
      <c r="C74" s="3">
        <f>potential_preg_untrt!C74*SimParameters!$B$3</f>
        <v>4.4000000000000012E-5</v>
      </c>
      <c r="D74" s="3">
        <f>potential_preg_untrt!D74</f>
        <v>2.5000000000000001E-2</v>
      </c>
      <c r="E74" s="3">
        <f t="shared" si="1"/>
        <v>0.97495599999999993</v>
      </c>
    </row>
    <row r="75" spans="1:5" x14ac:dyDescent="0.2">
      <c r="A75" s="3">
        <v>1</v>
      </c>
      <c r="B75" s="3">
        <v>32</v>
      </c>
      <c r="C75" s="3">
        <f>potential_preg_untrt!C75*SimParameters!$B$3</f>
        <v>1.3200000000000001E-4</v>
      </c>
      <c r="D75" s="3">
        <f>potential_preg_untrt!D75</f>
        <v>3.5000000000000003E-2</v>
      </c>
      <c r="E75" s="3">
        <f t="shared" si="1"/>
        <v>0.96486799999999995</v>
      </c>
    </row>
    <row r="76" spans="1:5" x14ac:dyDescent="0.2">
      <c r="A76" s="3">
        <v>1</v>
      </c>
      <c r="B76" s="3">
        <v>33</v>
      </c>
      <c r="C76" s="3">
        <f>potential_preg_untrt!C76*SimParameters!$B$3</f>
        <v>1.3200000000000001E-4</v>
      </c>
      <c r="D76" s="3">
        <f>potential_preg_untrt!D76</f>
        <v>0.04</v>
      </c>
      <c r="E76" s="3">
        <f t="shared" si="1"/>
        <v>0.95986799999999994</v>
      </c>
    </row>
    <row r="77" spans="1:5" x14ac:dyDescent="0.2">
      <c r="A77" s="3">
        <v>1</v>
      </c>
      <c r="B77" s="3">
        <v>34</v>
      </c>
      <c r="C77" s="3">
        <f>potential_preg_untrt!C77*SimParameters!$B$3</f>
        <v>1.3200000000000001E-4</v>
      </c>
      <c r="D77" s="3">
        <f>potential_preg_untrt!D77</f>
        <v>0.04</v>
      </c>
      <c r="E77" s="3">
        <f t="shared" si="1"/>
        <v>0.95986799999999994</v>
      </c>
    </row>
    <row r="78" spans="1:5" x14ac:dyDescent="0.2">
      <c r="A78" s="3">
        <v>1</v>
      </c>
      <c r="B78" s="3">
        <v>35</v>
      </c>
      <c r="C78" s="3">
        <f>potential_preg_untrt!C78*SimParameters!$B$3</f>
        <v>1.3200000000000001E-4</v>
      </c>
      <c r="D78" s="3">
        <f>potential_preg_untrt!D78</f>
        <v>0.05</v>
      </c>
      <c r="E78" s="3">
        <f t="shared" si="1"/>
        <v>0.94986799999999993</v>
      </c>
    </row>
    <row r="79" spans="1:5" x14ac:dyDescent="0.2">
      <c r="A79" s="3">
        <v>1</v>
      </c>
      <c r="B79" s="3">
        <v>36</v>
      </c>
      <c r="C79" s="3">
        <f>potential_preg_untrt!C79*SimParameters!$B$3</f>
        <v>2.2000000000000003E-4</v>
      </c>
      <c r="D79" s="3">
        <f>potential_preg_untrt!D79</f>
        <v>0.95</v>
      </c>
      <c r="E79" s="3">
        <f t="shared" si="1"/>
        <v>4.9780000000000046E-2</v>
      </c>
    </row>
    <row r="80" spans="1:5" x14ac:dyDescent="0.2">
      <c r="A80" s="3">
        <v>1</v>
      </c>
      <c r="B80" s="3">
        <v>37</v>
      </c>
      <c r="C80" s="3">
        <f>potential_preg_untrt!C80*SimParameters!$B$3</f>
        <v>2.6400000000000002E-4</v>
      </c>
      <c r="D80" s="3">
        <f>potential_preg_untrt!D80</f>
        <v>0.95</v>
      </c>
      <c r="E80" s="3">
        <f t="shared" si="1"/>
        <v>4.9736000000000002E-2</v>
      </c>
    </row>
    <row r="81" spans="1:5" x14ac:dyDescent="0.2">
      <c r="A81" s="3">
        <v>1</v>
      </c>
      <c r="B81" s="3">
        <v>38</v>
      </c>
      <c r="C81" s="3">
        <f>potential_preg_untrt!C81*SimParameters!$B$3</f>
        <v>3.520000000000001E-4</v>
      </c>
      <c r="D81" s="3">
        <f>potential_preg_untrt!D81</f>
        <v>0.85</v>
      </c>
      <c r="E81" s="3">
        <f t="shared" si="1"/>
        <v>0.149648</v>
      </c>
    </row>
    <row r="82" spans="1:5" x14ac:dyDescent="0.2">
      <c r="A82" s="3">
        <v>1</v>
      </c>
      <c r="B82" s="3">
        <v>39</v>
      </c>
      <c r="C82" s="3">
        <f>potential_preg_untrt!C82*SimParameters!$B$3</f>
        <v>5.2800000000000004E-4</v>
      </c>
      <c r="D82" s="3">
        <f>potential_preg_untrt!D82</f>
        <v>0.7</v>
      </c>
      <c r="E82" s="3">
        <f t="shared" si="1"/>
        <v>0.29947200000000007</v>
      </c>
    </row>
    <row r="83" spans="1:5" x14ac:dyDescent="0.2">
      <c r="A83" s="3">
        <v>1</v>
      </c>
      <c r="B83" s="3">
        <v>40</v>
      </c>
      <c r="C83" s="3">
        <f>potential_preg_untrt!C83*SimParameters!$B$3</f>
        <v>8.8000000000000014E-4</v>
      </c>
      <c r="D83" s="3">
        <f>potential_preg_untrt!D83</f>
        <v>0.999</v>
      </c>
      <c r="E83" s="3">
        <v>0</v>
      </c>
    </row>
    <row r="84" spans="1:5" x14ac:dyDescent="0.2">
      <c r="A84" s="4">
        <v>2</v>
      </c>
      <c r="B84" s="4">
        <v>0</v>
      </c>
      <c r="C84" s="4">
        <f>potential_preg_untrt!C84*SimParameters!$B$3</f>
        <v>9.6000000000000002E-2</v>
      </c>
      <c r="D84" s="4">
        <f>potential_preg_untrt!D84</f>
        <v>0</v>
      </c>
      <c r="E84" s="4">
        <f>1-D84-C84</f>
        <v>0.90400000000000003</v>
      </c>
    </row>
    <row r="85" spans="1:5" x14ac:dyDescent="0.2">
      <c r="A85" s="4">
        <v>2</v>
      </c>
      <c r="B85" s="4">
        <v>1</v>
      </c>
      <c r="C85" s="4">
        <f>potential_preg_untrt!C85*SimParameters!$B$3</f>
        <v>9.6000000000000002E-2</v>
      </c>
      <c r="D85" s="4">
        <f>potential_preg_untrt!D85</f>
        <v>0</v>
      </c>
      <c r="E85" s="4">
        <f>1-D85-C85</f>
        <v>0.90400000000000003</v>
      </c>
    </row>
    <row r="86" spans="1:5" x14ac:dyDescent="0.2">
      <c r="A86" s="4">
        <v>2</v>
      </c>
      <c r="B86" s="4">
        <v>2</v>
      </c>
      <c r="C86" s="4">
        <f>potential_preg_untrt!C86*SimParameters!$B$3</f>
        <v>9.6000000000000002E-2</v>
      </c>
      <c r="D86" s="4">
        <f>potential_preg_untrt!D86</f>
        <v>0</v>
      </c>
      <c r="E86" s="4">
        <f>1-D86-C86</f>
        <v>0.90400000000000003</v>
      </c>
    </row>
    <row r="87" spans="1:5" x14ac:dyDescent="0.2">
      <c r="A87" s="4">
        <v>2</v>
      </c>
      <c r="B87" s="4">
        <v>3</v>
      </c>
      <c r="C87" s="4">
        <f>potential_preg_untrt!C87*SimParameters!$B$3</f>
        <v>9.6000000000000002E-2</v>
      </c>
      <c r="D87" s="4">
        <f>potential_preg_untrt!D87</f>
        <v>0</v>
      </c>
      <c r="E87" s="4">
        <f>1-D87-C87</f>
        <v>0.90400000000000003</v>
      </c>
    </row>
    <row r="88" spans="1:5" x14ac:dyDescent="0.2">
      <c r="A88" s="4">
        <v>2</v>
      </c>
      <c r="B88" s="4">
        <v>4</v>
      </c>
      <c r="C88" s="4">
        <f>potential_preg_untrt!C88*SimParameters!$B$3</f>
        <v>9.6000000000000002E-2</v>
      </c>
      <c r="D88" s="4">
        <f>potential_preg_untrt!D88</f>
        <v>0</v>
      </c>
      <c r="E88" s="4">
        <f>1-D88-C88</f>
        <v>0.90400000000000003</v>
      </c>
    </row>
    <row r="89" spans="1:5" x14ac:dyDescent="0.2">
      <c r="A89" s="4">
        <v>2</v>
      </c>
      <c r="B89" s="4">
        <v>5</v>
      </c>
      <c r="C89" s="4">
        <f>potential_preg_untrt!C89*SimParameters!$B$3</f>
        <v>9.6000000000000002E-2</v>
      </c>
      <c r="D89" s="4">
        <f>potential_preg_untrt!D89</f>
        <v>0</v>
      </c>
      <c r="E89" s="4">
        <f t="shared" ref="E89:E123" si="2">1-C89-D89</f>
        <v>0.90400000000000003</v>
      </c>
    </row>
    <row r="90" spans="1:5" x14ac:dyDescent="0.2">
      <c r="A90" s="4">
        <v>2</v>
      </c>
      <c r="B90" s="4">
        <v>6</v>
      </c>
      <c r="C90" s="4">
        <f>potential_preg_untrt!C90*SimParameters!$B$3</f>
        <v>9.6000000000000002E-2</v>
      </c>
      <c r="D90" s="4">
        <f>potential_preg_untrt!D90</f>
        <v>0</v>
      </c>
      <c r="E90" s="4">
        <f t="shared" si="2"/>
        <v>0.90400000000000003</v>
      </c>
    </row>
    <row r="91" spans="1:5" x14ac:dyDescent="0.2">
      <c r="A91" s="4">
        <v>2</v>
      </c>
      <c r="B91" s="4">
        <v>7</v>
      </c>
      <c r="C91" s="4">
        <f>potential_preg_untrt!C91*SimParameters!$B$3</f>
        <v>9.6000000000000002E-2</v>
      </c>
      <c r="D91" s="4">
        <f>potential_preg_untrt!D91</f>
        <v>0</v>
      </c>
      <c r="E91" s="4">
        <f t="shared" si="2"/>
        <v>0.90400000000000003</v>
      </c>
    </row>
    <row r="92" spans="1:5" x14ac:dyDescent="0.2">
      <c r="A92" s="4">
        <v>2</v>
      </c>
      <c r="B92" s="4">
        <v>8</v>
      </c>
      <c r="C92" s="4">
        <f>potential_preg_untrt!C92*SimParameters!$B$3</f>
        <v>1.9200000000000002E-2</v>
      </c>
      <c r="D92" s="4">
        <f>potential_preg_untrt!D92</f>
        <v>0</v>
      </c>
      <c r="E92" s="4">
        <f t="shared" si="2"/>
        <v>0.98080000000000001</v>
      </c>
    </row>
    <row r="93" spans="1:5" x14ac:dyDescent="0.2">
      <c r="A93" s="4">
        <v>2</v>
      </c>
      <c r="B93" s="4">
        <v>9</v>
      </c>
      <c r="C93" s="4">
        <f>potential_preg_untrt!C93*SimParameters!$B$3</f>
        <v>1.9200000000000002E-2</v>
      </c>
      <c r="D93" s="4">
        <f>potential_preg_untrt!D93</f>
        <v>0</v>
      </c>
      <c r="E93" s="4">
        <f t="shared" si="2"/>
        <v>0.98080000000000001</v>
      </c>
    </row>
    <row r="94" spans="1:5" x14ac:dyDescent="0.2">
      <c r="A94" s="4">
        <v>2</v>
      </c>
      <c r="B94" s="4">
        <v>10</v>
      </c>
      <c r="C94" s="4">
        <f>potential_preg_untrt!C94*SimParameters!$B$3</f>
        <v>1.9200000000000002E-2</v>
      </c>
      <c r="D94" s="4">
        <f>potential_preg_untrt!D94</f>
        <v>0</v>
      </c>
      <c r="E94" s="4">
        <f t="shared" si="2"/>
        <v>0.98080000000000001</v>
      </c>
    </row>
    <row r="95" spans="1:5" x14ac:dyDescent="0.2">
      <c r="A95" s="4">
        <v>2</v>
      </c>
      <c r="B95" s="4">
        <v>11</v>
      </c>
      <c r="C95" s="4">
        <f>potential_preg_untrt!C95*SimParameters!$B$3</f>
        <v>1.9200000000000002E-2</v>
      </c>
      <c r="D95" s="4">
        <f>potential_preg_untrt!D95</f>
        <v>0</v>
      </c>
      <c r="E95" s="4">
        <f t="shared" si="2"/>
        <v>0.98080000000000001</v>
      </c>
    </row>
    <row r="96" spans="1:5" x14ac:dyDescent="0.2">
      <c r="A96" s="4">
        <v>2</v>
      </c>
      <c r="B96" s="4">
        <v>12</v>
      </c>
      <c r="C96" s="4">
        <f>potential_preg_untrt!C96*SimParameters!$B$3</f>
        <v>9.6000000000000009E-3</v>
      </c>
      <c r="D96" s="4">
        <f>potential_preg_untrt!D96</f>
        <v>0</v>
      </c>
      <c r="E96" s="4">
        <f t="shared" si="2"/>
        <v>0.99039999999999995</v>
      </c>
    </row>
    <row r="97" spans="1:5" x14ac:dyDescent="0.2">
      <c r="A97" s="4">
        <v>2</v>
      </c>
      <c r="B97" s="4">
        <v>13</v>
      </c>
      <c r="C97" s="4">
        <f>potential_preg_untrt!C97*SimParameters!$B$3</f>
        <v>9.6000000000000009E-3</v>
      </c>
      <c r="D97" s="4">
        <f>potential_preg_untrt!D97</f>
        <v>0</v>
      </c>
      <c r="E97" s="4">
        <f t="shared" si="2"/>
        <v>0.99039999999999995</v>
      </c>
    </row>
    <row r="98" spans="1:5" x14ac:dyDescent="0.2">
      <c r="A98" s="4">
        <v>2</v>
      </c>
      <c r="B98" s="4">
        <v>14</v>
      </c>
      <c r="C98" s="4">
        <f>potential_preg_untrt!C98*SimParameters!$B$3</f>
        <v>9.6000000000000009E-3</v>
      </c>
      <c r="D98" s="4">
        <f>potential_preg_untrt!D98</f>
        <v>0</v>
      </c>
      <c r="E98" s="4">
        <f t="shared" si="2"/>
        <v>0.99039999999999995</v>
      </c>
    </row>
    <row r="99" spans="1:5" x14ac:dyDescent="0.2">
      <c r="A99" s="4">
        <v>2</v>
      </c>
      <c r="B99" s="4">
        <v>15</v>
      </c>
      <c r="C99" s="4">
        <f>potential_preg_untrt!C99*SimParameters!$B$3</f>
        <v>9.6000000000000009E-3</v>
      </c>
      <c r="D99" s="4">
        <f>potential_preg_untrt!D99</f>
        <v>0</v>
      </c>
      <c r="E99" s="4">
        <f t="shared" si="2"/>
        <v>0.99039999999999995</v>
      </c>
    </row>
    <row r="100" spans="1:5" x14ac:dyDescent="0.2">
      <c r="A100" s="4">
        <v>2</v>
      </c>
      <c r="B100" s="4">
        <v>16</v>
      </c>
      <c r="C100" s="4">
        <f>potential_preg_untrt!C100*SimParameters!$B$3</f>
        <v>9.5999999999999992E-4</v>
      </c>
      <c r="D100" s="4">
        <f>potential_preg_untrt!D100</f>
        <v>0</v>
      </c>
      <c r="E100" s="4">
        <f t="shared" si="2"/>
        <v>0.99904000000000004</v>
      </c>
    </row>
    <row r="101" spans="1:5" x14ac:dyDescent="0.2">
      <c r="A101" s="4">
        <v>2</v>
      </c>
      <c r="B101" s="4">
        <v>17</v>
      </c>
      <c r="C101" s="4">
        <f>potential_preg_untrt!C101*SimParameters!$B$3</f>
        <v>9.6000000000000002E-5</v>
      </c>
      <c r="D101" s="4">
        <f>potential_preg_untrt!D101</f>
        <v>0</v>
      </c>
      <c r="E101" s="4">
        <f t="shared" si="2"/>
        <v>0.99990400000000002</v>
      </c>
    </row>
    <row r="102" spans="1:5" x14ac:dyDescent="0.2">
      <c r="A102" s="4">
        <v>2</v>
      </c>
      <c r="B102" s="4">
        <v>18</v>
      </c>
      <c r="C102" s="4">
        <f>potential_preg_untrt!C102*SimParameters!$B$3</f>
        <v>7.2000000000000002E-5</v>
      </c>
      <c r="D102" s="4">
        <f>potential_preg_untrt!D102</f>
        <v>0</v>
      </c>
      <c r="E102" s="4">
        <f t="shared" si="2"/>
        <v>0.99992800000000004</v>
      </c>
    </row>
    <row r="103" spans="1:5" x14ac:dyDescent="0.2">
      <c r="A103" s="4">
        <v>2</v>
      </c>
      <c r="B103" s="4">
        <v>19</v>
      </c>
      <c r="C103" s="4">
        <f>potential_preg_untrt!C103*SimParameters!$B$3</f>
        <v>7.2000000000000002E-5</v>
      </c>
      <c r="D103" s="4">
        <f>potential_preg_untrt!D103</f>
        <v>0</v>
      </c>
      <c r="E103" s="4">
        <f t="shared" si="2"/>
        <v>0.99992800000000004</v>
      </c>
    </row>
    <row r="104" spans="1:5" x14ac:dyDescent="0.2">
      <c r="A104" s="4">
        <v>2</v>
      </c>
      <c r="B104" s="4">
        <v>20</v>
      </c>
      <c r="C104" s="4">
        <f>potential_preg_untrt!C104*SimParameters!$B$3</f>
        <v>4.8000000000000001E-5</v>
      </c>
      <c r="D104" s="4">
        <f>potential_preg_untrt!D104</f>
        <v>0</v>
      </c>
      <c r="E104" s="4">
        <f t="shared" si="2"/>
        <v>0.99995199999999995</v>
      </c>
    </row>
    <row r="105" spans="1:5" x14ac:dyDescent="0.2">
      <c r="A105" s="4">
        <v>2</v>
      </c>
      <c r="B105" s="4">
        <v>21</v>
      </c>
      <c r="C105" s="4">
        <f>potential_preg_untrt!C105*SimParameters!$B$3</f>
        <v>4.8000000000000001E-5</v>
      </c>
      <c r="D105" s="4">
        <f>potential_preg_untrt!D105</f>
        <v>0</v>
      </c>
      <c r="E105" s="4">
        <f t="shared" si="2"/>
        <v>0.99995199999999995</v>
      </c>
    </row>
    <row r="106" spans="1:5" x14ac:dyDescent="0.2">
      <c r="A106" s="4">
        <v>2</v>
      </c>
      <c r="B106" s="4">
        <v>22</v>
      </c>
      <c r="C106" s="4">
        <f>potential_preg_untrt!C106*SimParameters!$B$3</f>
        <v>4.8000000000000001E-5</v>
      </c>
      <c r="D106" s="4">
        <f>potential_preg_untrt!D106</f>
        <v>0</v>
      </c>
      <c r="E106" s="4">
        <f t="shared" si="2"/>
        <v>0.99995199999999995</v>
      </c>
    </row>
    <row r="107" spans="1:5" x14ac:dyDescent="0.2">
      <c r="A107" s="4">
        <v>2</v>
      </c>
      <c r="B107" s="4">
        <v>23</v>
      </c>
      <c r="C107" s="4">
        <f>potential_preg_untrt!C107*SimParameters!$B$3</f>
        <v>4.8000000000000001E-5</v>
      </c>
      <c r="D107" s="4">
        <f>potential_preg_untrt!D107</f>
        <v>0</v>
      </c>
      <c r="E107" s="4">
        <f t="shared" si="2"/>
        <v>0.99995199999999995</v>
      </c>
    </row>
    <row r="108" spans="1:5" x14ac:dyDescent="0.2">
      <c r="A108" s="4">
        <v>2</v>
      </c>
      <c r="B108" s="4">
        <v>24</v>
      </c>
      <c r="C108" s="4">
        <f>potential_preg_untrt!C108*SimParameters!$B$3</f>
        <v>2.4000000000000001E-5</v>
      </c>
      <c r="D108" s="4">
        <f>potential_preg_untrt!D108</f>
        <v>0.01</v>
      </c>
      <c r="E108" s="4">
        <f t="shared" si="2"/>
        <v>0.98997599999999997</v>
      </c>
    </row>
    <row r="109" spans="1:5" x14ac:dyDescent="0.2">
      <c r="A109" s="4">
        <v>2</v>
      </c>
      <c r="B109" s="4">
        <v>25</v>
      </c>
      <c r="C109" s="4">
        <f>potential_preg_untrt!C109*SimParameters!$B$3</f>
        <v>2.4000000000000001E-5</v>
      </c>
      <c r="D109" s="4">
        <f>potential_preg_untrt!D109</f>
        <v>1.0999999999999999E-2</v>
      </c>
      <c r="E109" s="4">
        <f t="shared" si="2"/>
        <v>0.98897599999999997</v>
      </c>
    </row>
    <row r="110" spans="1:5" x14ac:dyDescent="0.2">
      <c r="A110" s="4">
        <v>2</v>
      </c>
      <c r="B110" s="4">
        <v>26</v>
      </c>
      <c r="C110" s="4">
        <f>potential_preg_untrt!C110*SimParameters!$B$3</f>
        <v>2.4000000000000001E-5</v>
      </c>
      <c r="D110" s="4">
        <f>potential_preg_untrt!D110</f>
        <v>1.2E-2</v>
      </c>
      <c r="E110" s="4">
        <f t="shared" si="2"/>
        <v>0.98797599999999997</v>
      </c>
    </row>
    <row r="111" spans="1:5" x14ac:dyDescent="0.2">
      <c r="A111" s="4">
        <v>2</v>
      </c>
      <c r="B111" s="4">
        <v>27</v>
      </c>
      <c r="C111" s="4">
        <f>potential_preg_untrt!C111*SimParameters!$B$3</f>
        <v>2.4000000000000001E-5</v>
      </c>
      <c r="D111" s="4">
        <f>potential_preg_untrt!D111</f>
        <v>1.2E-2</v>
      </c>
      <c r="E111" s="4">
        <f t="shared" si="2"/>
        <v>0.98797599999999997</v>
      </c>
    </row>
    <row r="112" spans="1:5" x14ac:dyDescent="0.2">
      <c r="A112" s="4">
        <v>2</v>
      </c>
      <c r="B112" s="4">
        <v>28</v>
      </c>
      <c r="C112" s="4">
        <f>potential_preg_untrt!C112*SimParameters!$B$3</f>
        <v>2.4000000000000001E-5</v>
      </c>
      <c r="D112" s="4">
        <f>potential_preg_untrt!D112</f>
        <v>1.7999999999999999E-2</v>
      </c>
      <c r="E112" s="4">
        <f t="shared" si="2"/>
        <v>0.98197599999999996</v>
      </c>
    </row>
    <row r="113" spans="1:5" x14ac:dyDescent="0.2">
      <c r="A113" s="4">
        <v>2</v>
      </c>
      <c r="B113" s="4">
        <v>29</v>
      </c>
      <c r="C113" s="4">
        <f>potential_preg_untrt!C113*SimParameters!$B$3</f>
        <v>2.4000000000000001E-5</v>
      </c>
      <c r="D113" s="4">
        <f>potential_preg_untrt!D113</f>
        <v>1.7999999999999999E-2</v>
      </c>
      <c r="E113" s="4">
        <f t="shared" si="2"/>
        <v>0.98197599999999996</v>
      </c>
    </row>
    <row r="114" spans="1:5" x14ac:dyDescent="0.2">
      <c r="A114" s="4">
        <v>2</v>
      </c>
      <c r="B114" s="4">
        <v>30</v>
      </c>
      <c r="C114" s="4">
        <f>potential_preg_untrt!C114*SimParameters!$B$3</f>
        <v>2.4000000000000001E-5</v>
      </c>
      <c r="D114" s="4">
        <f>potential_preg_untrt!D114</f>
        <v>2.1999999999999999E-2</v>
      </c>
      <c r="E114" s="4">
        <f t="shared" si="2"/>
        <v>0.97797599999999996</v>
      </c>
    </row>
    <row r="115" spans="1:5" x14ac:dyDescent="0.2">
      <c r="A115" s="4">
        <v>2</v>
      </c>
      <c r="B115" s="4">
        <v>31</v>
      </c>
      <c r="C115" s="4">
        <f>potential_preg_untrt!C115*SimParameters!$B$3</f>
        <v>4.8000000000000001E-5</v>
      </c>
      <c r="D115" s="4">
        <f>potential_preg_untrt!D115</f>
        <v>2.5000000000000001E-2</v>
      </c>
      <c r="E115" s="4">
        <f t="shared" si="2"/>
        <v>0.97495199999999993</v>
      </c>
    </row>
    <row r="116" spans="1:5" x14ac:dyDescent="0.2">
      <c r="A116" s="4">
        <v>2</v>
      </c>
      <c r="B116" s="4">
        <v>32</v>
      </c>
      <c r="C116" s="4">
        <f>potential_preg_untrt!C116*SimParameters!$B$3</f>
        <v>1.44E-4</v>
      </c>
      <c r="D116" s="4">
        <f>potential_preg_untrt!D116</f>
        <v>3.5000000000000003E-2</v>
      </c>
      <c r="E116" s="4">
        <f t="shared" si="2"/>
        <v>0.96485599999999994</v>
      </c>
    </row>
    <row r="117" spans="1:5" x14ac:dyDescent="0.2">
      <c r="A117" s="4">
        <v>2</v>
      </c>
      <c r="B117" s="4">
        <v>33</v>
      </c>
      <c r="C117" s="4">
        <f>potential_preg_untrt!C117*SimParameters!$B$3</f>
        <v>1.44E-4</v>
      </c>
      <c r="D117" s="4">
        <f>potential_preg_untrt!D117</f>
        <v>0.04</v>
      </c>
      <c r="E117" s="4">
        <f t="shared" si="2"/>
        <v>0.95985599999999993</v>
      </c>
    </row>
    <row r="118" spans="1:5" x14ac:dyDescent="0.2">
      <c r="A118" s="4">
        <v>2</v>
      </c>
      <c r="B118" s="4">
        <v>34</v>
      </c>
      <c r="C118" s="4">
        <f>potential_preg_untrt!C118*SimParameters!$B$3</f>
        <v>1.44E-4</v>
      </c>
      <c r="D118" s="4">
        <f>potential_preg_untrt!D118</f>
        <v>0.04</v>
      </c>
      <c r="E118" s="4">
        <f t="shared" si="2"/>
        <v>0.95985599999999993</v>
      </c>
    </row>
    <row r="119" spans="1:5" x14ac:dyDescent="0.2">
      <c r="A119" s="4">
        <v>2</v>
      </c>
      <c r="B119" s="4">
        <v>35</v>
      </c>
      <c r="C119" s="4">
        <f>potential_preg_untrt!C119*SimParameters!$B$3</f>
        <v>1.44E-4</v>
      </c>
      <c r="D119" s="4">
        <f>potential_preg_untrt!D119</f>
        <v>0.05</v>
      </c>
      <c r="E119" s="4">
        <f t="shared" si="2"/>
        <v>0.94985599999999992</v>
      </c>
    </row>
    <row r="120" spans="1:5" x14ac:dyDescent="0.2">
      <c r="A120" s="4">
        <v>2</v>
      </c>
      <c r="B120" s="4">
        <v>36</v>
      </c>
      <c r="C120" s="4">
        <f>potential_preg_untrt!C120*SimParameters!$B$3</f>
        <v>2.3999999999999998E-4</v>
      </c>
      <c r="D120" s="4">
        <f>potential_preg_untrt!D120</f>
        <v>0.95</v>
      </c>
      <c r="E120" s="4">
        <f t="shared" si="2"/>
        <v>4.9760000000000026E-2</v>
      </c>
    </row>
    <row r="121" spans="1:5" x14ac:dyDescent="0.2">
      <c r="A121" s="4">
        <v>2</v>
      </c>
      <c r="B121" s="4">
        <v>37</v>
      </c>
      <c r="C121" s="4">
        <f>potential_preg_untrt!C121*SimParameters!$B$3</f>
        <v>2.8800000000000001E-4</v>
      </c>
      <c r="D121" s="4">
        <f>potential_preg_untrt!D121</f>
        <v>0.95</v>
      </c>
      <c r="E121" s="4">
        <f t="shared" si="2"/>
        <v>4.9712000000000089E-2</v>
      </c>
    </row>
    <row r="122" spans="1:5" x14ac:dyDescent="0.2">
      <c r="A122" s="4">
        <v>2</v>
      </c>
      <c r="B122" s="4">
        <v>38</v>
      </c>
      <c r="C122" s="4">
        <f>potential_preg_untrt!C122*SimParameters!$B$3</f>
        <v>3.8400000000000001E-4</v>
      </c>
      <c r="D122" s="4">
        <f>potential_preg_untrt!D122</f>
        <v>0.85</v>
      </c>
      <c r="E122" s="4">
        <f t="shared" si="2"/>
        <v>0.14961599999999997</v>
      </c>
    </row>
    <row r="123" spans="1:5" x14ac:dyDescent="0.2">
      <c r="A123" s="4">
        <v>2</v>
      </c>
      <c r="B123" s="4">
        <v>39</v>
      </c>
      <c r="C123" s="4">
        <f>potential_preg_untrt!C123*SimParameters!$B$3</f>
        <v>5.7600000000000001E-4</v>
      </c>
      <c r="D123" s="4">
        <f>potential_preg_untrt!D123</f>
        <v>0.7</v>
      </c>
      <c r="E123" s="4">
        <f t="shared" si="2"/>
        <v>0.29942400000000002</v>
      </c>
    </row>
    <row r="124" spans="1:5" x14ac:dyDescent="0.2">
      <c r="A124" s="4">
        <v>2</v>
      </c>
      <c r="B124" s="4">
        <v>40</v>
      </c>
      <c r="C124" s="4">
        <f>potential_preg_untrt!C124*SimParameters!$B$3</f>
        <v>9.5999999999999992E-4</v>
      </c>
      <c r="D124" s="4">
        <f>potential_preg_untrt!D124</f>
        <v>0.999</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workbookViewId="0">
      <selection activeCell="C1" sqref="C1"/>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50</v>
      </c>
      <c r="E1" s="1" t="s">
        <v>47</v>
      </c>
      <c r="F1" s="1" t="s">
        <v>1</v>
      </c>
    </row>
    <row r="2" spans="1:6" x14ac:dyDescent="0.2">
      <c r="A2" s="2">
        <v>0</v>
      </c>
      <c r="B2" s="2">
        <v>0</v>
      </c>
      <c r="C2" s="13">
        <v>0</v>
      </c>
      <c r="D2" s="13"/>
      <c r="E2" s="13"/>
      <c r="F2" s="13">
        <f>C2</f>
        <v>0</v>
      </c>
    </row>
    <row r="3" spans="1:6" x14ac:dyDescent="0.2">
      <c r="A3" s="2">
        <v>0</v>
      </c>
      <c r="B3" s="2">
        <v>1</v>
      </c>
      <c r="C3" s="13">
        <v>0</v>
      </c>
      <c r="D3" s="13"/>
      <c r="E3" s="13"/>
      <c r="F3" s="13">
        <f t="shared" ref="F3:F18" si="0">C3</f>
        <v>0</v>
      </c>
    </row>
    <row r="4" spans="1:6" x14ac:dyDescent="0.2">
      <c r="A4" s="2">
        <v>0</v>
      </c>
      <c r="B4" s="2">
        <v>2</v>
      </c>
      <c r="C4" s="13">
        <v>0</v>
      </c>
      <c r="D4" s="13"/>
      <c r="E4" s="13"/>
      <c r="F4" s="13">
        <f t="shared" si="0"/>
        <v>0</v>
      </c>
    </row>
    <row r="5" spans="1:6" x14ac:dyDescent="0.2">
      <c r="A5" s="2">
        <v>0</v>
      </c>
      <c r="B5" s="2">
        <v>3</v>
      </c>
      <c r="C5" s="13">
        <v>0</v>
      </c>
      <c r="D5" s="13"/>
      <c r="E5" s="13"/>
      <c r="F5" s="13">
        <f t="shared" si="0"/>
        <v>0</v>
      </c>
    </row>
    <row r="6" spans="1:6" x14ac:dyDescent="0.2">
      <c r="A6" s="2">
        <v>0</v>
      </c>
      <c r="B6" s="2">
        <v>4</v>
      </c>
      <c r="C6" s="13">
        <v>0</v>
      </c>
      <c r="D6" s="13"/>
      <c r="E6" s="13"/>
      <c r="F6" s="13">
        <f t="shared" si="0"/>
        <v>0</v>
      </c>
    </row>
    <row r="7" spans="1:6" x14ac:dyDescent="0.2">
      <c r="A7" s="2">
        <v>0</v>
      </c>
      <c r="B7" s="2">
        <v>5</v>
      </c>
      <c r="C7" s="13">
        <v>0</v>
      </c>
      <c r="D7" s="13"/>
      <c r="E7" s="13"/>
      <c r="F7" s="13">
        <f t="shared" si="0"/>
        <v>0</v>
      </c>
    </row>
    <row r="8" spans="1:6" x14ac:dyDescent="0.2">
      <c r="A8" s="2">
        <v>0</v>
      </c>
      <c r="B8" s="2">
        <v>6</v>
      </c>
      <c r="C8" s="13">
        <v>0</v>
      </c>
      <c r="D8" s="13"/>
      <c r="E8" s="13"/>
      <c r="F8" s="13">
        <f t="shared" si="0"/>
        <v>0</v>
      </c>
    </row>
    <row r="9" spans="1:6" x14ac:dyDescent="0.2">
      <c r="A9" s="2">
        <v>0</v>
      </c>
      <c r="B9" s="2">
        <v>7</v>
      </c>
      <c r="C9" s="13">
        <v>0</v>
      </c>
      <c r="D9" s="13"/>
      <c r="E9" s="13"/>
      <c r="F9" s="13">
        <f t="shared" si="0"/>
        <v>0</v>
      </c>
    </row>
    <row r="10" spans="1:6" x14ac:dyDescent="0.2">
      <c r="A10" s="2">
        <v>0</v>
      </c>
      <c r="B10" s="2">
        <v>8</v>
      </c>
      <c r="C10" s="13">
        <v>0</v>
      </c>
      <c r="D10" s="13"/>
      <c r="E10" s="13"/>
      <c r="F10" s="13">
        <f t="shared" si="0"/>
        <v>0</v>
      </c>
    </row>
    <row r="11" spans="1:6" x14ac:dyDescent="0.2">
      <c r="A11" s="2">
        <v>0</v>
      </c>
      <c r="B11" s="2">
        <v>9</v>
      </c>
      <c r="C11" s="13">
        <v>0</v>
      </c>
      <c r="D11" s="13"/>
      <c r="E11" s="13"/>
      <c r="F11" s="13">
        <f t="shared" si="0"/>
        <v>0</v>
      </c>
    </row>
    <row r="12" spans="1:6" x14ac:dyDescent="0.2">
      <c r="A12" s="2">
        <v>0</v>
      </c>
      <c r="B12" s="2">
        <v>10</v>
      </c>
      <c r="C12" s="13">
        <v>0</v>
      </c>
      <c r="D12" s="13"/>
      <c r="E12" s="13"/>
      <c r="F12" s="13">
        <f t="shared" si="0"/>
        <v>0</v>
      </c>
    </row>
    <row r="13" spans="1:6" x14ac:dyDescent="0.2">
      <c r="A13" s="2">
        <v>0</v>
      </c>
      <c r="B13" s="2">
        <v>11</v>
      </c>
      <c r="C13" s="13">
        <v>0</v>
      </c>
      <c r="D13" s="13"/>
      <c r="E13" s="13"/>
      <c r="F13" s="13">
        <f t="shared" si="0"/>
        <v>0</v>
      </c>
    </row>
    <row r="14" spans="1:6" x14ac:dyDescent="0.2">
      <c r="A14" s="2">
        <v>0</v>
      </c>
      <c r="B14" s="2">
        <v>12</v>
      </c>
      <c r="C14" s="13">
        <v>0</v>
      </c>
      <c r="D14" s="13"/>
      <c r="E14" s="13"/>
      <c r="F14" s="13">
        <f t="shared" si="0"/>
        <v>0</v>
      </c>
    </row>
    <row r="15" spans="1:6" x14ac:dyDescent="0.2">
      <c r="A15" s="2">
        <v>0</v>
      </c>
      <c r="B15" s="2">
        <v>13</v>
      </c>
      <c r="C15" s="13">
        <v>0</v>
      </c>
      <c r="D15" s="13"/>
      <c r="E15" s="13"/>
      <c r="F15" s="13">
        <f t="shared" si="0"/>
        <v>0</v>
      </c>
    </row>
    <row r="16" spans="1:6" x14ac:dyDescent="0.2">
      <c r="A16" s="2">
        <v>0</v>
      </c>
      <c r="B16" s="2">
        <v>14</v>
      </c>
      <c r="C16" s="13">
        <v>0</v>
      </c>
      <c r="D16" s="13"/>
      <c r="E16" s="13"/>
      <c r="F16" s="13">
        <f t="shared" si="0"/>
        <v>0</v>
      </c>
    </row>
    <row r="17" spans="1:6" x14ac:dyDescent="0.2">
      <c r="A17" s="2">
        <v>0</v>
      </c>
      <c r="B17" s="2">
        <v>15</v>
      </c>
      <c r="C17" s="13">
        <v>0</v>
      </c>
      <c r="D17" s="13"/>
      <c r="E17" s="13"/>
      <c r="F17" s="13">
        <f t="shared" si="0"/>
        <v>0</v>
      </c>
    </row>
    <row r="18" spans="1:6" x14ac:dyDescent="0.2">
      <c r="A18" s="2">
        <v>0</v>
      </c>
      <c r="B18" s="2">
        <v>16</v>
      </c>
      <c r="C18" s="13">
        <v>0</v>
      </c>
      <c r="D18" s="13"/>
      <c r="E18" s="13"/>
      <c r="F18" s="13">
        <f t="shared" si="0"/>
        <v>0</v>
      </c>
    </row>
    <row r="19" spans="1:6" x14ac:dyDescent="0.2">
      <c r="A19" s="2">
        <v>0</v>
      </c>
      <c r="B19" s="2">
        <v>17</v>
      </c>
      <c r="C19" s="9">
        <v>9.9999999999999995E-7</v>
      </c>
      <c r="D19" s="17">
        <f>LOG(C19/(1-C19))</f>
        <v>-5.9999995657053011</v>
      </c>
      <c r="E19" s="17">
        <f>D19+LOG(SimParameters!$B$19)</f>
        <v>-6.6989695700413199</v>
      </c>
      <c r="F19" s="17">
        <f>EXP(E19)/(1+EXP(E19))</f>
        <v>1.230664523530634E-3</v>
      </c>
    </row>
    <row r="20" spans="1:6" x14ac:dyDescent="0.2">
      <c r="A20" s="2">
        <v>0</v>
      </c>
      <c r="B20" s="2">
        <v>18</v>
      </c>
      <c r="C20" s="9">
        <v>9.9999999999999995E-7</v>
      </c>
      <c r="D20" s="17">
        <f t="shared" ref="D20:D83" si="1">LOG(C20/(1-C20))</f>
        <v>-5.9999995657053011</v>
      </c>
      <c r="E20" s="17">
        <f>D20+LOG(SimParameters!$B$19)</f>
        <v>-6.6989695700413199</v>
      </c>
      <c r="F20" s="17">
        <f t="shared" ref="F20:F83" si="2">EXP(E20)/(1+EXP(E20))</f>
        <v>1.230664523530634E-3</v>
      </c>
    </row>
    <row r="21" spans="1:6" x14ac:dyDescent="0.2">
      <c r="A21" s="2">
        <v>0</v>
      </c>
      <c r="B21" s="2">
        <v>19</v>
      </c>
      <c r="C21" s="9">
        <v>9.9999999999999995E-7</v>
      </c>
      <c r="D21" s="17">
        <f t="shared" si="1"/>
        <v>-5.9999995657053011</v>
      </c>
      <c r="E21" s="17">
        <f>D21+LOG(SimParameters!$B$19)</f>
        <v>-6.6989695700413199</v>
      </c>
      <c r="F21" s="17">
        <f t="shared" si="2"/>
        <v>1.230664523530634E-3</v>
      </c>
    </row>
    <row r="22" spans="1:6" x14ac:dyDescent="0.2">
      <c r="A22" s="2">
        <v>0</v>
      </c>
      <c r="B22" s="2">
        <v>20</v>
      </c>
      <c r="C22" s="9">
        <v>2.0000000000000002E-5</v>
      </c>
      <c r="D22" s="17">
        <f t="shared" si="1"/>
        <v>-4.6989613183595207</v>
      </c>
      <c r="E22" s="17">
        <f>D22+LOG(SimParameters!$B$19)</f>
        <v>-5.3979313226955394</v>
      </c>
      <c r="F22" s="17">
        <f t="shared" si="2"/>
        <v>4.5055421756067648E-3</v>
      </c>
    </row>
    <row r="23" spans="1:6" x14ac:dyDescent="0.2">
      <c r="A23" s="2">
        <v>0</v>
      </c>
      <c r="B23" s="2">
        <v>21</v>
      </c>
      <c r="C23" s="9">
        <v>2.0000000000000002E-5</v>
      </c>
      <c r="D23" s="17">
        <f t="shared" si="1"/>
        <v>-4.6989613183595207</v>
      </c>
      <c r="E23" s="17">
        <f>D23+LOG(SimParameters!$B$19)</f>
        <v>-5.3979313226955394</v>
      </c>
      <c r="F23" s="17">
        <f t="shared" si="2"/>
        <v>4.5055421756067648E-3</v>
      </c>
    </row>
    <row r="24" spans="1:6" x14ac:dyDescent="0.2">
      <c r="A24" s="2">
        <v>0</v>
      </c>
      <c r="B24" s="2">
        <v>22</v>
      </c>
      <c r="C24" s="9">
        <v>3.0000000000000001E-5</v>
      </c>
      <c r="D24" s="17">
        <f t="shared" si="1"/>
        <v>-4.5228657162504442</v>
      </c>
      <c r="E24" s="17">
        <f>D24+LOG(SimParameters!$B$19)</f>
        <v>-5.2218357205864629</v>
      </c>
      <c r="F24" s="17">
        <f t="shared" si="2"/>
        <v>5.3684362249790734E-3</v>
      </c>
    </row>
    <row r="25" spans="1:6" x14ac:dyDescent="0.2">
      <c r="A25" s="2">
        <v>0</v>
      </c>
      <c r="B25" s="2">
        <v>23</v>
      </c>
      <c r="C25" s="9">
        <v>3.0000000000000001E-5</v>
      </c>
      <c r="D25" s="17">
        <f t="shared" si="1"/>
        <v>-4.5228657162504442</v>
      </c>
      <c r="E25" s="17">
        <f>D25+LOG(SimParameters!$B$19)</f>
        <v>-5.2218357205864629</v>
      </c>
      <c r="F25" s="17">
        <f t="shared" si="2"/>
        <v>5.3684362249790734E-3</v>
      </c>
    </row>
    <row r="26" spans="1:6" x14ac:dyDescent="0.2">
      <c r="A26" s="2">
        <v>0</v>
      </c>
      <c r="B26" s="2">
        <v>24</v>
      </c>
      <c r="C26" s="9">
        <v>4.0000000000000002E-4</v>
      </c>
      <c r="D26" s="17">
        <f t="shared" si="1"/>
        <v>-3.3977662561264501</v>
      </c>
      <c r="E26" s="17">
        <f>D26+LOG(SimParameters!$B$19)</f>
        <v>-4.0967362604624693</v>
      </c>
      <c r="F26" s="17">
        <f t="shared" si="2"/>
        <v>1.6354921785067249E-2</v>
      </c>
    </row>
    <row r="27" spans="1:6" x14ac:dyDescent="0.2">
      <c r="A27" s="2">
        <v>0</v>
      </c>
      <c r="B27" s="2">
        <v>25</v>
      </c>
      <c r="C27" s="9">
        <v>4.0000000000000002E-4</v>
      </c>
      <c r="D27" s="17">
        <f t="shared" si="1"/>
        <v>-3.3977662561264501</v>
      </c>
      <c r="E27" s="17">
        <f>D27+LOG(SimParameters!$B$19)</f>
        <v>-4.0967362604624693</v>
      </c>
      <c r="F27" s="17">
        <f t="shared" si="2"/>
        <v>1.6354921785067249E-2</v>
      </c>
    </row>
    <row r="28" spans="1:6" x14ac:dyDescent="0.2">
      <c r="A28" s="2">
        <v>0</v>
      </c>
      <c r="B28" s="2">
        <v>26</v>
      </c>
      <c r="C28" s="9">
        <v>5.0000000000000001E-4</v>
      </c>
      <c r="D28" s="17">
        <f t="shared" si="1"/>
        <v>-3.3008127941181171</v>
      </c>
      <c r="E28" s="17">
        <f>D28+LOG(SimParameters!$B$19)</f>
        <v>-3.9997827984541359</v>
      </c>
      <c r="F28" s="17">
        <f t="shared" si="2"/>
        <v>1.7990046730857353E-2</v>
      </c>
    </row>
    <row r="29" spans="1:6" x14ac:dyDescent="0.2">
      <c r="A29" s="2">
        <v>0</v>
      </c>
      <c r="B29" s="2">
        <v>27</v>
      </c>
      <c r="C29" s="9">
        <v>5.9999999999999995E-4</v>
      </c>
      <c r="D29" s="17">
        <f t="shared" si="1"/>
        <v>-3.2215880947229243</v>
      </c>
      <c r="E29" s="17">
        <f>D29+LOG(SimParameters!$B$19)</f>
        <v>-3.920558099058943</v>
      </c>
      <c r="F29" s="17">
        <f t="shared" si="2"/>
        <v>1.9444440799320156E-2</v>
      </c>
    </row>
    <row r="30" spans="1:6" x14ac:dyDescent="0.2">
      <c r="A30" s="2">
        <v>0</v>
      </c>
      <c r="B30" s="2">
        <v>28</v>
      </c>
      <c r="C30" s="9">
        <v>6.9999999999999999E-4</v>
      </c>
      <c r="D30" s="17">
        <f t="shared" si="1"/>
        <v>-3.1545978473965826</v>
      </c>
      <c r="E30" s="17">
        <f>D30+LOG(SimParameters!$B$19)</f>
        <v>-3.8535678517326013</v>
      </c>
      <c r="F30" s="17">
        <f t="shared" si="2"/>
        <v>2.0763676833884682E-2</v>
      </c>
    </row>
    <row r="31" spans="1:6" x14ac:dyDescent="0.2">
      <c r="A31" s="2">
        <v>0</v>
      </c>
      <c r="B31" s="2">
        <v>29</v>
      </c>
      <c r="C31" s="9">
        <v>8.0000000000000004E-4</v>
      </c>
      <c r="D31" s="17">
        <f t="shared" si="1"/>
        <v>-3.0965624383741357</v>
      </c>
      <c r="E31" s="17">
        <f>D31+LOG(SimParameters!$B$19)</f>
        <v>-3.7955324427101544</v>
      </c>
      <c r="F31" s="17">
        <f t="shared" si="2"/>
        <v>2.1977092262942803E-2</v>
      </c>
    </row>
    <row r="32" spans="1:6" x14ac:dyDescent="0.2">
      <c r="A32" s="2">
        <v>0</v>
      </c>
      <c r="B32" s="2">
        <v>30</v>
      </c>
      <c r="C32" s="9">
        <v>8.9999999999999998E-4</v>
      </c>
      <c r="D32" s="17">
        <f t="shared" si="1"/>
        <v>-3.045366449532092</v>
      </c>
      <c r="E32" s="17">
        <f>D32+LOG(SimParameters!$B$19)</f>
        <v>-3.7443364538681108</v>
      </c>
      <c r="F32" s="17">
        <f t="shared" si="2"/>
        <v>2.3104857265484235E-2</v>
      </c>
    </row>
    <row r="33" spans="1:6" x14ac:dyDescent="0.2">
      <c r="A33" s="2">
        <v>0</v>
      </c>
      <c r="B33" s="2">
        <v>31</v>
      </c>
      <c r="C33" s="9">
        <v>1E-3</v>
      </c>
      <c r="D33" s="17">
        <f t="shared" si="1"/>
        <v>-2.9995654882259823</v>
      </c>
      <c r="E33" s="17">
        <f>D33+LOG(SimParameters!$B$19)</f>
        <v>-3.6985354925620011</v>
      </c>
      <c r="F33" s="17">
        <f t="shared" si="2"/>
        <v>2.4161527152488677E-2</v>
      </c>
    </row>
    <row r="34" spans="1:6" x14ac:dyDescent="0.2">
      <c r="A34" s="2">
        <v>0</v>
      </c>
      <c r="B34" s="2">
        <v>32</v>
      </c>
      <c r="C34" s="9">
        <v>1.8E-3</v>
      </c>
      <c r="D34" s="17">
        <f t="shared" si="1"/>
        <v>-2.7439450604267974</v>
      </c>
      <c r="E34" s="17">
        <f>D34+LOG(SimParameters!$B$19)</f>
        <v>-3.4429150647628162</v>
      </c>
      <c r="F34" s="17">
        <f t="shared" si="2"/>
        <v>3.0980851137979604E-2</v>
      </c>
    </row>
    <row r="35" spans="1:6" x14ac:dyDescent="0.2">
      <c r="A35" s="2">
        <v>0</v>
      </c>
      <c r="B35" s="2">
        <v>33</v>
      </c>
      <c r="C35" s="9">
        <v>2E-3</v>
      </c>
      <c r="D35" s="17">
        <f t="shared" si="1"/>
        <v>-2.6981005456233897</v>
      </c>
      <c r="E35" s="17">
        <f>D35+LOG(SimParameters!$B$19)</f>
        <v>-3.3970705499594085</v>
      </c>
      <c r="F35" s="17">
        <f t="shared" si="2"/>
        <v>3.2387142785249901E-2</v>
      </c>
    </row>
    <row r="36" spans="1:6" x14ac:dyDescent="0.2">
      <c r="A36" s="2">
        <v>0</v>
      </c>
      <c r="B36" s="2">
        <v>34</v>
      </c>
      <c r="C36" s="9">
        <v>4.0000000000000001E-3</v>
      </c>
      <c r="D36" s="17">
        <f t="shared" si="1"/>
        <v>-2.3961993470957363</v>
      </c>
      <c r="E36" s="17">
        <f>D36+LOG(SimParameters!$B$19)</f>
        <v>-3.0951693514317551</v>
      </c>
      <c r="F36" s="17">
        <f t="shared" si="2"/>
        <v>4.3306954825074587E-2</v>
      </c>
    </row>
    <row r="37" spans="1:6" x14ac:dyDescent="0.2">
      <c r="A37" s="2">
        <v>0</v>
      </c>
      <c r="B37" s="2">
        <v>35</v>
      </c>
      <c r="C37" s="9">
        <v>5.0000000000000001E-3</v>
      </c>
      <c r="D37" s="17">
        <f t="shared" si="1"/>
        <v>-2.2988530764097068</v>
      </c>
      <c r="E37" s="17">
        <f>D37+LOG(SimParameters!$B$19)</f>
        <v>-2.9978230807457256</v>
      </c>
      <c r="F37" s="17">
        <f t="shared" si="2"/>
        <v>4.7524316066742761E-2</v>
      </c>
    </row>
    <row r="38" spans="1:6" x14ac:dyDescent="0.2">
      <c r="A38" s="2">
        <v>0</v>
      </c>
      <c r="B38" s="2">
        <v>36</v>
      </c>
      <c r="C38" s="9">
        <v>7.0000000000000001E-3</v>
      </c>
      <c r="D38" s="17">
        <f t="shared" si="1"/>
        <v>-2.1518512084811245</v>
      </c>
      <c r="E38" s="17">
        <f>D38+LOG(SimParameters!$B$19)</f>
        <v>-2.8508212128171433</v>
      </c>
      <c r="F38" s="17">
        <f t="shared" si="2"/>
        <v>5.4638883202418713E-2</v>
      </c>
    </row>
    <row r="39" spans="1:6" x14ac:dyDescent="0.2">
      <c r="A39" s="2">
        <v>0</v>
      </c>
      <c r="B39" s="2">
        <v>37</v>
      </c>
      <c r="C39" s="9">
        <v>8.0000000000000002E-3</v>
      </c>
      <c r="D39" s="17">
        <f t="shared" si="1"/>
        <v>-2.0934216851622351</v>
      </c>
      <c r="E39" s="17">
        <f>D39+LOG(SimParameters!$B$19)</f>
        <v>-2.7923916894982539</v>
      </c>
      <c r="F39" s="17">
        <f t="shared" si="2"/>
        <v>5.7736702059241522E-2</v>
      </c>
    </row>
    <row r="40" spans="1:6" x14ac:dyDescent="0.2">
      <c r="A40" s="2">
        <v>0</v>
      </c>
      <c r="B40" s="2">
        <v>38</v>
      </c>
      <c r="C40" s="9">
        <v>0.01</v>
      </c>
      <c r="D40" s="17">
        <f t="shared" si="1"/>
        <v>-1.9956351945975499</v>
      </c>
      <c r="E40" s="17">
        <f>D40+LOG(SimParameters!$B$19)</f>
        <v>-2.6946051989335684</v>
      </c>
      <c r="F40" s="17">
        <f t="shared" si="2"/>
        <v>6.3292442454347467E-2</v>
      </c>
    </row>
    <row r="41" spans="1:6" x14ac:dyDescent="0.2">
      <c r="A41" s="2">
        <v>0</v>
      </c>
      <c r="B41" s="2">
        <v>39</v>
      </c>
      <c r="C41" s="9">
        <v>0.1</v>
      </c>
      <c r="D41" s="17">
        <f t="shared" si="1"/>
        <v>-0.95424250943932487</v>
      </c>
      <c r="E41" s="17">
        <f>D41+LOG(SimParameters!$B$19)</f>
        <v>-1.6532125137753435</v>
      </c>
      <c r="F41" s="17">
        <f t="shared" si="2"/>
        <v>0.16067524171244399</v>
      </c>
    </row>
    <row r="42" spans="1:6" x14ac:dyDescent="0.2">
      <c r="A42" s="2">
        <v>0</v>
      </c>
      <c r="B42" s="2">
        <v>40</v>
      </c>
      <c r="C42" s="9">
        <v>0.15</v>
      </c>
      <c r="D42" s="17">
        <f t="shared" si="1"/>
        <v>-0.75332766665861151</v>
      </c>
      <c r="E42" s="17">
        <f>D42+LOG(SimParameters!$B$19)</f>
        <v>-1.4522976709946303</v>
      </c>
      <c r="F42" s="17">
        <f t="shared" si="2"/>
        <v>0.18964820406450195</v>
      </c>
    </row>
    <row r="43" spans="1:6" x14ac:dyDescent="0.2">
      <c r="A43" s="3">
        <v>1</v>
      </c>
      <c r="B43" s="3">
        <v>0</v>
      </c>
      <c r="C43" s="3">
        <f>C2*SimParameters!$B$15</f>
        <v>0</v>
      </c>
      <c r="D43" s="16"/>
      <c r="E43" s="16"/>
      <c r="F43" s="16">
        <f>C43</f>
        <v>0</v>
      </c>
    </row>
    <row r="44" spans="1:6" x14ac:dyDescent="0.2">
      <c r="A44" s="3">
        <v>1</v>
      </c>
      <c r="B44" s="3">
        <v>1</v>
      </c>
      <c r="C44" s="3">
        <f>C3*SimParameters!$B$15</f>
        <v>0</v>
      </c>
      <c r="D44" s="16"/>
      <c r="E44" s="16"/>
      <c r="F44" s="16">
        <f t="shared" ref="F44:F59" si="3">C44</f>
        <v>0</v>
      </c>
    </row>
    <row r="45" spans="1:6" x14ac:dyDescent="0.2">
      <c r="A45" s="3">
        <v>1</v>
      </c>
      <c r="B45" s="3">
        <v>2</v>
      </c>
      <c r="C45" s="3">
        <f>C4*SimParameters!$B$15</f>
        <v>0</v>
      </c>
      <c r="D45" s="16"/>
      <c r="E45" s="16"/>
      <c r="F45" s="16">
        <f t="shared" si="3"/>
        <v>0</v>
      </c>
    </row>
    <row r="46" spans="1:6" x14ac:dyDescent="0.2">
      <c r="A46" s="3">
        <v>1</v>
      </c>
      <c r="B46" s="3">
        <v>3</v>
      </c>
      <c r="C46" s="3">
        <f>C5*SimParameters!$B$15</f>
        <v>0</v>
      </c>
      <c r="D46" s="16"/>
      <c r="E46" s="16"/>
      <c r="F46" s="16">
        <f t="shared" si="3"/>
        <v>0</v>
      </c>
    </row>
    <row r="47" spans="1:6" x14ac:dyDescent="0.2">
      <c r="A47" s="3">
        <v>1</v>
      </c>
      <c r="B47" s="3">
        <v>4</v>
      </c>
      <c r="C47" s="3">
        <f>C6*SimParameters!$B$15</f>
        <v>0</v>
      </c>
      <c r="D47" s="16"/>
      <c r="E47" s="16"/>
      <c r="F47" s="16">
        <f t="shared" si="3"/>
        <v>0</v>
      </c>
    </row>
    <row r="48" spans="1:6" x14ac:dyDescent="0.2">
      <c r="A48" s="3">
        <v>1</v>
      </c>
      <c r="B48" s="3">
        <v>5</v>
      </c>
      <c r="C48" s="3">
        <f>C7*SimParameters!$B$15</f>
        <v>0</v>
      </c>
      <c r="D48" s="16"/>
      <c r="E48" s="16"/>
      <c r="F48" s="16">
        <f t="shared" si="3"/>
        <v>0</v>
      </c>
    </row>
    <row r="49" spans="1:6" x14ac:dyDescent="0.2">
      <c r="A49" s="3">
        <v>1</v>
      </c>
      <c r="B49" s="3">
        <v>6</v>
      </c>
      <c r="C49" s="3">
        <f>C8*SimParameters!$B$15</f>
        <v>0</v>
      </c>
      <c r="D49" s="16"/>
      <c r="E49" s="16"/>
      <c r="F49" s="16">
        <f t="shared" si="3"/>
        <v>0</v>
      </c>
    </row>
    <row r="50" spans="1:6" x14ac:dyDescent="0.2">
      <c r="A50" s="3">
        <v>1</v>
      </c>
      <c r="B50" s="3">
        <v>7</v>
      </c>
      <c r="C50" s="3">
        <f>C9*SimParameters!$B$15</f>
        <v>0</v>
      </c>
      <c r="D50" s="16"/>
      <c r="E50" s="16"/>
      <c r="F50" s="16">
        <f t="shared" si="3"/>
        <v>0</v>
      </c>
    </row>
    <row r="51" spans="1:6" x14ac:dyDescent="0.2">
      <c r="A51" s="3">
        <v>1</v>
      </c>
      <c r="B51" s="3">
        <v>8</v>
      </c>
      <c r="C51" s="3">
        <f>C10*SimParameters!$B$15</f>
        <v>0</v>
      </c>
      <c r="D51" s="16"/>
      <c r="E51" s="16"/>
      <c r="F51" s="16">
        <f t="shared" si="3"/>
        <v>0</v>
      </c>
    </row>
    <row r="52" spans="1:6" x14ac:dyDescent="0.2">
      <c r="A52" s="3">
        <v>1</v>
      </c>
      <c r="B52" s="3">
        <v>9</v>
      </c>
      <c r="C52" s="3">
        <f>C11*SimParameters!$B$15</f>
        <v>0</v>
      </c>
      <c r="D52" s="16"/>
      <c r="E52" s="16"/>
      <c r="F52" s="16">
        <f t="shared" si="3"/>
        <v>0</v>
      </c>
    </row>
    <row r="53" spans="1:6" x14ac:dyDescent="0.2">
      <c r="A53" s="3">
        <v>1</v>
      </c>
      <c r="B53" s="3">
        <v>10</v>
      </c>
      <c r="C53" s="3">
        <f>C12*SimParameters!$B$15</f>
        <v>0</v>
      </c>
      <c r="D53" s="16"/>
      <c r="E53" s="16"/>
      <c r="F53" s="16">
        <f t="shared" si="3"/>
        <v>0</v>
      </c>
    </row>
    <row r="54" spans="1:6" x14ac:dyDescent="0.2">
      <c r="A54" s="3">
        <v>1</v>
      </c>
      <c r="B54" s="3">
        <v>11</v>
      </c>
      <c r="C54" s="3">
        <f>C13*SimParameters!$B$15</f>
        <v>0</v>
      </c>
      <c r="D54" s="16"/>
      <c r="E54" s="16"/>
      <c r="F54" s="16">
        <f t="shared" si="3"/>
        <v>0</v>
      </c>
    </row>
    <row r="55" spans="1:6" x14ac:dyDescent="0.2">
      <c r="A55" s="3">
        <v>1</v>
      </c>
      <c r="B55" s="3">
        <v>12</v>
      </c>
      <c r="C55" s="3">
        <f>C14*SimParameters!$B$15</f>
        <v>0</v>
      </c>
      <c r="D55" s="16"/>
      <c r="E55" s="16"/>
      <c r="F55" s="16">
        <f t="shared" si="3"/>
        <v>0</v>
      </c>
    </row>
    <row r="56" spans="1:6" x14ac:dyDescent="0.2">
      <c r="A56" s="3">
        <v>1</v>
      </c>
      <c r="B56" s="3">
        <v>13</v>
      </c>
      <c r="C56" s="3">
        <f>C15*SimParameters!$B$15</f>
        <v>0</v>
      </c>
      <c r="D56" s="16"/>
      <c r="E56" s="16"/>
      <c r="F56" s="16">
        <f t="shared" si="3"/>
        <v>0</v>
      </c>
    </row>
    <row r="57" spans="1:6" x14ac:dyDescent="0.2">
      <c r="A57" s="3">
        <v>1</v>
      </c>
      <c r="B57" s="3">
        <v>14</v>
      </c>
      <c r="C57" s="3">
        <f>C16*SimParameters!$B$15</f>
        <v>0</v>
      </c>
      <c r="D57" s="16"/>
      <c r="E57" s="16"/>
      <c r="F57" s="16">
        <f t="shared" si="3"/>
        <v>0</v>
      </c>
    </row>
    <row r="58" spans="1:6" x14ac:dyDescent="0.2">
      <c r="A58" s="3">
        <v>1</v>
      </c>
      <c r="B58" s="3">
        <v>15</v>
      </c>
      <c r="C58" s="3">
        <f>C17*SimParameters!$B$15</f>
        <v>0</v>
      </c>
      <c r="D58" s="16"/>
      <c r="E58" s="16"/>
      <c r="F58" s="16">
        <f t="shared" si="3"/>
        <v>0</v>
      </c>
    </row>
    <row r="59" spans="1:6" x14ac:dyDescent="0.2">
      <c r="A59" s="3">
        <v>1</v>
      </c>
      <c r="B59" s="3">
        <v>16</v>
      </c>
      <c r="C59" s="3">
        <f>C18*SimParameters!$B$15</f>
        <v>0</v>
      </c>
      <c r="D59" s="16"/>
      <c r="E59" s="16"/>
      <c r="F59" s="16">
        <f t="shared" si="3"/>
        <v>0</v>
      </c>
    </row>
    <row r="60" spans="1:6" x14ac:dyDescent="0.2">
      <c r="A60" s="3">
        <v>1</v>
      </c>
      <c r="B60" s="3">
        <v>17</v>
      </c>
      <c r="C60" s="3">
        <f>C19*SimParameters!$B$15</f>
        <v>1.1000000000000001E-6</v>
      </c>
      <c r="D60" s="16">
        <f t="shared" si="1"/>
        <v>-5.958606837117582</v>
      </c>
      <c r="E60" s="16">
        <f>D60+LOG(SimParameters!$B$19)</f>
        <v>-6.6575768414536007</v>
      </c>
      <c r="F60" s="16">
        <f t="shared" si="2"/>
        <v>1.2826073611061849E-3</v>
      </c>
    </row>
    <row r="61" spans="1:6" x14ac:dyDescent="0.2">
      <c r="A61" s="3">
        <v>1</v>
      </c>
      <c r="B61" s="3">
        <v>18</v>
      </c>
      <c r="C61" s="3">
        <f>C20*SimParameters!$B$15</f>
        <v>1.1000000000000001E-6</v>
      </c>
      <c r="D61" s="16">
        <f t="shared" si="1"/>
        <v>-5.958606837117582</v>
      </c>
      <c r="E61" s="16">
        <f>D61+LOG(SimParameters!$B$19)</f>
        <v>-6.6575768414536007</v>
      </c>
      <c r="F61" s="16">
        <f t="shared" si="2"/>
        <v>1.2826073611061849E-3</v>
      </c>
    </row>
    <row r="62" spans="1:6" x14ac:dyDescent="0.2">
      <c r="A62" s="3">
        <v>1</v>
      </c>
      <c r="B62" s="3">
        <v>19</v>
      </c>
      <c r="C62" s="3">
        <f>C21*SimParameters!$B$15</f>
        <v>1.1000000000000001E-6</v>
      </c>
      <c r="D62" s="16">
        <f t="shared" si="1"/>
        <v>-5.958606837117582</v>
      </c>
      <c r="E62" s="16">
        <f>D62+LOG(SimParameters!$B$19)</f>
        <v>-6.6575768414536007</v>
      </c>
      <c r="F62" s="16">
        <f t="shared" si="2"/>
        <v>1.2826073611061849E-3</v>
      </c>
    </row>
    <row r="63" spans="1:6" x14ac:dyDescent="0.2">
      <c r="A63" s="3">
        <v>1</v>
      </c>
      <c r="B63" s="3">
        <v>20</v>
      </c>
      <c r="C63" s="3">
        <f>C22*SimParameters!$B$15</f>
        <v>2.2000000000000003E-5</v>
      </c>
      <c r="D63" s="16">
        <f t="shared" si="1"/>
        <v>-4.6575677645940914</v>
      </c>
      <c r="E63" s="16">
        <f>D63+LOG(SimParameters!$B$19)</f>
        <v>-5.3565377689301101</v>
      </c>
      <c r="F63" s="16">
        <f t="shared" si="2"/>
        <v>4.6950623435460994E-3</v>
      </c>
    </row>
    <row r="64" spans="1:6" x14ac:dyDescent="0.2">
      <c r="A64" s="3">
        <v>1</v>
      </c>
      <c r="B64" s="3">
        <v>21</v>
      </c>
      <c r="C64" s="3">
        <f>C23*SimParameters!$B$15</f>
        <v>2.2000000000000003E-5</v>
      </c>
      <c r="D64" s="16">
        <f t="shared" si="1"/>
        <v>-4.6575677645940914</v>
      </c>
      <c r="E64" s="16">
        <f>D64+LOG(SimParameters!$B$19)</f>
        <v>-5.3565377689301101</v>
      </c>
      <c r="F64" s="16">
        <f t="shared" si="2"/>
        <v>4.6950623435460994E-3</v>
      </c>
    </row>
    <row r="65" spans="1:6" x14ac:dyDescent="0.2">
      <c r="A65" s="3">
        <v>1</v>
      </c>
      <c r="B65" s="3">
        <v>22</v>
      </c>
      <c r="C65" s="3">
        <f>C24*SimParameters!$B$15</f>
        <v>3.3000000000000003E-5</v>
      </c>
      <c r="D65" s="16">
        <f t="shared" si="1"/>
        <v>-4.4814717281677314</v>
      </c>
      <c r="E65" s="16">
        <f>D65+LOG(SimParameters!$B$19)</f>
        <v>-5.1804417325037502</v>
      </c>
      <c r="F65" s="16">
        <f t="shared" si="2"/>
        <v>5.5940514368304764E-3</v>
      </c>
    </row>
    <row r="66" spans="1:6" x14ac:dyDescent="0.2">
      <c r="A66" s="3">
        <v>1</v>
      </c>
      <c r="B66" s="3">
        <v>23</v>
      </c>
      <c r="C66" s="3">
        <f>C25*SimParameters!$B$15</f>
        <v>3.3000000000000003E-5</v>
      </c>
      <c r="D66" s="16">
        <f t="shared" si="1"/>
        <v>-4.4814717281677314</v>
      </c>
      <c r="E66" s="16">
        <f>D66+LOG(SimParameters!$B$19)</f>
        <v>-5.1804417325037502</v>
      </c>
      <c r="F66" s="16">
        <f t="shared" si="2"/>
        <v>5.5940514368304764E-3</v>
      </c>
    </row>
    <row r="67" spans="1:6" x14ac:dyDescent="0.2">
      <c r="A67" s="3">
        <v>1</v>
      </c>
      <c r="B67" s="3">
        <v>24</v>
      </c>
      <c r="C67" s="3">
        <f>C26*SimParameters!$B$15</f>
        <v>4.4000000000000007E-4</v>
      </c>
      <c r="D67" s="16">
        <f t="shared" si="1"/>
        <v>-3.3563561918897333</v>
      </c>
      <c r="E67" s="16">
        <f>D67+LOG(SimParameters!$B$19)</f>
        <v>-4.0553261962257521</v>
      </c>
      <c r="F67" s="16">
        <f t="shared" si="2"/>
        <v>1.7034619342510351E-2</v>
      </c>
    </row>
    <row r="68" spans="1:6" x14ac:dyDescent="0.2">
      <c r="A68" s="3">
        <v>1</v>
      </c>
      <c r="B68" s="3">
        <v>25</v>
      </c>
      <c r="C68" s="3">
        <f>C27*SimParameters!$B$15</f>
        <v>4.4000000000000007E-4</v>
      </c>
      <c r="D68" s="16">
        <f t="shared" si="1"/>
        <v>-3.3563561918897333</v>
      </c>
      <c r="E68" s="16">
        <f>D68+LOG(SimParameters!$B$19)</f>
        <v>-4.0553261962257521</v>
      </c>
      <c r="F68" s="16">
        <f t="shared" si="2"/>
        <v>1.7034619342510351E-2</v>
      </c>
    </row>
    <row r="69" spans="1:6" x14ac:dyDescent="0.2">
      <c r="A69" s="3">
        <v>1</v>
      </c>
      <c r="B69" s="3">
        <v>26</v>
      </c>
      <c r="C69" s="3">
        <f>C28*SimParameters!$B$15</f>
        <v>5.5000000000000003E-4</v>
      </c>
      <c r="D69" s="16">
        <f t="shared" si="1"/>
        <v>-3.2593983828295738</v>
      </c>
      <c r="E69" s="16">
        <f>D69+LOG(SimParameters!$B$19)</f>
        <v>-3.9583683871655926</v>
      </c>
      <c r="F69" s="16">
        <f t="shared" si="2"/>
        <v>1.8736484311822035E-2</v>
      </c>
    </row>
    <row r="70" spans="1:6" x14ac:dyDescent="0.2">
      <c r="A70" s="3">
        <v>1</v>
      </c>
      <c r="B70" s="3">
        <v>27</v>
      </c>
      <c r="C70" s="3">
        <f>C29*SimParameters!$B$15</f>
        <v>6.6E-4</v>
      </c>
      <c r="D70" s="16">
        <f t="shared" si="1"/>
        <v>-3.1801693354690972</v>
      </c>
      <c r="E70" s="16">
        <f>D70+LOG(SimParameters!$B$19)</f>
        <v>-3.8791393398051159</v>
      </c>
      <c r="F70" s="16">
        <f t="shared" si="2"/>
        <v>2.0250065545743406E-2</v>
      </c>
    </row>
    <row r="71" spans="1:6" x14ac:dyDescent="0.2">
      <c r="A71" s="3">
        <v>1</v>
      </c>
      <c r="B71" s="3">
        <v>28</v>
      </c>
      <c r="C71" s="3">
        <f>C30*SimParameters!$B$15</f>
        <v>7.7000000000000007E-4</v>
      </c>
      <c r="D71" s="16">
        <f t="shared" si="1"/>
        <v>-3.1131747392637252</v>
      </c>
      <c r="E71" s="16">
        <f>D71+LOG(SimParameters!$B$19)</f>
        <v>-3.812144743599744</v>
      </c>
      <c r="F71" s="16">
        <f t="shared" si="2"/>
        <v>2.1622847041099239E-2</v>
      </c>
    </row>
    <row r="72" spans="1:6" x14ac:dyDescent="0.2">
      <c r="A72" s="3">
        <v>1</v>
      </c>
      <c r="B72" s="3">
        <v>29</v>
      </c>
      <c r="C72" s="3">
        <f>C31*SimParameters!$B$15</f>
        <v>8.8000000000000014E-4</v>
      </c>
      <c r="D72" s="16">
        <f t="shared" si="1"/>
        <v>-3.0551349804482149</v>
      </c>
      <c r="E72" s="16">
        <f>D72+LOG(SimParameters!$B$19)</f>
        <v>-3.7541049847842336</v>
      </c>
      <c r="F72" s="16">
        <f t="shared" si="2"/>
        <v>2.2885395652437045E-2</v>
      </c>
    </row>
    <row r="73" spans="1:6" x14ac:dyDescent="0.2">
      <c r="A73" s="3">
        <v>1</v>
      </c>
      <c r="B73" s="3">
        <v>30</v>
      </c>
      <c r="C73" s="3">
        <f>C32*SimParameters!$B$15</f>
        <v>9.8999999999999999E-4</v>
      </c>
      <c r="D73" s="16">
        <f t="shared" si="1"/>
        <v>-3.0039346408987853</v>
      </c>
      <c r="E73" s="16">
        <f>D73+LOG(SimParameters!$B$19)</f>
        <v>-3.702904645234804</v>
      </c>
      <c r="F73" s="16">
        <f t="shared" si="2"/>
        <v>2.4058726260565683E-2</v>
      </c>
    </row>
    <row r="74" spans="1:6" x14ac:dyDescent="0.2">
      <c r="A74" s="3">
        <v>1</v>
      </c>
      <c r="B74" s="3">
        <v>31</v>
      </c>
      <c r="C74" s="3">
        <f>C33*SimParameters!$B$15</f>
        <v>1.1000000000000001E-3</v>
      </c>
      <c r="D74" s="16">
        <f t="shared" si="1"/>
        <v>-2.9581293279706786</v>
      </c>
      <c r="E74" s="16">
        <f>D74+LOG(SimParameters!$B$19)</f>
        <v>-3.6570993323066974</v>
      </c>
      <c r="F74" s="16">
        <f t="shared" si="2"/>
        <v>2.5158003356518917E-2</v>
      </c>
    </row>
    <row r="75" spans="1:6" x14ac:dyDescent="0.2">
      <c r="A75" s="3">
        <v>1</v>
      </c>
      <c r="B75" s="3">
        <v>32</v>
      </c>
      <c r="C75" s="3">
        <f>C34*SimParameters!$B$15</f>
        <v>1.98E-3</v>
      </c>
      <c r="D75" s="16">
        <f t="shared" si="1"/>
        <v>-2.7024740542348642</v>
      </c>
      <c r="E75" s="16">
        <f>D75+LOG(SimParameters!$B$19)</f>
        <v>-3.4014440585708829</v>
      </c>
      <c r="F75" s="16">
        <f t="shared" si="2"/>
        <v>3.2250364772667045E-2</v>
      </c>
    </row>
    <row r="76" spans="1:6" x14ac:dyDescent="0.2">
      <c r="A76" s="3">
        <v>1</v>
      </c>
      <c r="B76" s="3">
        <v>33</v>
      </c>
      <c r="C76" s="3">
        <f>C35*SimParameters!$B$15</f>
        <v>2.2000000000000001E-3</v>
      </c>
      <c r="D76" s="16">
        <f t="shared" si="1"/>
        <v>-2.6566208187809566</v>
      </c>
      <c r="E76" s="16">
        <f>D76+LOG(SimParameters!$B$19)</f>
        <v>-3.3555908231169753</v>
      </c>
      <c r="F76" s="16">
        <f t="shared" si="2"/>
        <v>3.3712561809615314E-2</v>
      </c>
    </row>
    <row r="77" spans="1:6" x14ac:dyDescent="0.2">
      <c r="A77" s="3">
        <v>1</v>
      </c>
      <c r="B77" s="3">
        <v>34</v>
      </c>
      <c r="C77" s="3">
        <f>C36*SimParameters!$B$15</f>
        <v>4.4000000000000003E-3</v>
      </c>
      <c r="D77" s="16">
        <f t="shared" si="1"/>
        <v>-2.3546322114503684</v>
      </c>
      <c r="E77" s="16">
        <f>D77+LOG(SimParameters!$B$19)</f>
        <v>-3.0536022157863871</v>
      </c>
      <c r="F77" s="16">
        <f t="shared" si="2"/>
        <v>4.5062210072855845E-2</v>
      </c>
    </row>
    <row r="78" spans="1:6" x14ac:dyDescent="0.2">
      <c r="A78" s="3">
        <v>1</v>
      </c>
      <c r="B78" s="3">
        <v>35</v>
      </c>
      <c r="C78" s="3">
        <f>C37*SimParameters!$B$15</f>
        <v>5.5000000000000005E-3</v>
      </c>
      <c r="D78" s="16">
        <f t="shared" si="1"/>
        <v>-2.2572420979662104</v>
      </c>
      <c r="E78" s="16">
        <f>D78+LOG(SimParameters!$B$19)</f>
        <v>-2.9562121023022292</v>
      </c>
      <c r="F78" s="16">
        <f t="shared" si="2"/>
        <v>4.9443730141344254E-2</v>
      </c>
    </row>
    <row r="79" spans="1:6" x14ac:dyDescent="0.2">
      <c r="A79" s="3">
        <v>1</v>
      </c>
      <c r="B79" s="3">
        <v>36</v>
      </c>
      <c r="C79" s="3">
        <f>C38*SimParameters!$B$15</f>
        <v>7.7000000000000011E-3</v>
      </c>
      <c r="D79" s="16">
        <f t="shared" si="1"/>
        <v>-2.1101522661829906</v>
      </c>
      <c r="E79" s="16">
        <f>D79+LOG(SimParameters!$B$19)</f>
        <v>-2.8091222705190093</v>
      </c>
      <c r="F79" s="16">
        <f t="shared" si="2"/>
        <v>5.6833211618573902E-2</v>
      </c>
    </row>
    <row r="80" spans="1:6" x14ac:dyDescent="0.2">
      <c r="A80" s="3">
        <v>1</v>
      </c>
      <c r="B80" s="3">
        <v>37</v>
      </c>
      <c r="C80" s="3">
        <f>C39*SimParameters!$B$15</f>
        <v>8.8000000000000005E-3</v>
      </c>
      <c r="D80" s="16">
        <f t="shared" si="1"/>
        <v>-2.0516786212178384</v>
      </c>
      <c r="E80" s="16">
        <f>D80+LOG(SimParameters!$B$19)</f>
        <v>-2.7506486255538571</v>
      </c>
      <c r="F80" s="16">
        <f t="shared" si="2"/>
        <v>6.005002868936829E-2</v>
      </c>
    </row>
    <row r="81" spans="1:6" x14ac:dyDescent="0.2">
      <c r="A81" s="3">
        <v>1</v>
      </c>
      <c r="B81" s="3">
        <v>38</v>
      </c>
      <c r="C81" s="3">
        <f>C40*SimParameters!$B$15</f>
        <v>1.1000000000000001E-2</v>
      </c>
      <c r="D81" s="16">
        <f t="shared" si="1"/>
        <v>-1.9538036064389543</v>
      </c>
      <c r="E81" s="16">
        <f>D81+LOG(SimParameters!$B$19)</f>
        <v>-2.6527736107749731</v>
      </c>
      <c r="F81" s="16">
        <f t="shared" si="2"/>
        <v>6.5818265136210169E-2</v>
      </c>
    </row>
    <row r="82" spans="1:6" x14ac:dyDescent="0.2">
      <c r="A82" s="3">
        <v>1</v>
      </c>
      <c r="B82" s="3">
        <v>39</v>
      </c>
      <c r="C82" s="3">
        <f>C41*SimParameters!$B$15</f>
        <v>0.11000000000000001</v>
      </c>
      <c r="D82" s="16">
        <f t="shared" si="1"/>
        <v>-0.90799732148668766</v>
      </c>
      <c r="E82" s="16">
        <f>D82+LOG(SimParameters!$B$19)</f>
        <v>-1.6069673258227064</v>
      </c>
      <c r="F82" s="16">
        <f t="shared" si="2"/>
        <v>0.16701008633736009</v>
      </c>
    </row>
    <row r="83" spans="1:6" x14ac:dyDescent="0.2">
      <c r="A83" s="3">
        <v>1</v>
      </c>
      <c r="B83" s="3">
        <v>40</v>
      </c>
      <c r="C83" s="3">
        <f>C42*SimParameters!$B$15</f>
        <v>0.16500000000000001</v>
      </c>
      <c r="D83" s="16">
        <f t="shared" si="1"/>
        <v>-0.70420253126969579</v>
      </c>
      <c r="E83" s="16">
        <f>D83+LOG(SimParameters!$B$19)</f>
        <v>-1.4031725356057145</v>
      </c>
      <c r="F83" s="16">
        <f t="shared" si="2"/>
        <v>0.1973131605494346</v>
      </c>
    </row>
    <row r="84" spans="1:6" x14ac:dyDescent="0.2">
      <c r="A84" s="4">
        <v>2</v>
      </c>
      <c r="B84" s="4">
        <v>0</v>
      </c>
      <c r="C84" s="4">
        <f>C2*SimParameters!$B$16</f>
        <v>0</v>
      </c>
      <c r="D84" s="14"/>
      <c r="E84" s="14"/>
      <c r="F84" s="14">
        <f>C84</f>
        <v>0</v>
      </c>
    </row>
    <row r="85" spans="1:6" x14ac:dyDescent="0.2">
      <c r="A85" s="4">
        <v>2</v>
      </c>
      <c r="B85" s="4">
        <v>1</v>
      </c>
      <c r="C85" s="4">
        <f>C3*SimParameters!$B$16</f>
        <v>0</v>
      </c>
      <c r="D85" s="14"/>
      <c r="E85" s="14"/>
      <c r="F85" s="14">
        <f t="shared" ref="F85:F100" si="4">C85</f>
        <v>0</v>
      </c>
    </row>
    <row r="86" spans="1:6" x14ac:dyDescent="0.2">
      <c r="A86" s="4">
        <v>2</v>
      </c>
      <c r="B86" s="4">
        <v>2</v>
      </c>
      <c r="C86" s="4">
        <f>C4*SimParameters!$B$16</f>
        <v>0</v>
      </c>
      <c r="D86" s="14"/>
      <c r="E86" s="14"/>
      <c r="F86" s="14">
        <f t="shared" si="4"/>
        <v>0</v>
      </c>
    </row>
    <row r="87" spans="1:6" x14ac:dyDescent="0.2">
      <c r="A87" s="4">
        <v>2</v>
      </c>
      <c r="B87" s="4">
        <v>3</v>
      </c>
      <c r="C87" s="4">
        <f>C5*SimParameters!$B$16</f>
        <v>0</v>
      </c>
      <c r="D87" s="14"/>
      <c r="E87" s="14"/>
      <c r="F87" s="14">
        <f t="shared" si="4"/>
        <v>0</v>
      </c>
    </row>
    <row r="88" spans="1:6" x14ac:dyDescent="0.2">
      <c r="A88" s="4">
        <v>2</v>
      </c>
      <c r="B88" s="4">
        <v>4</v>
      </c>
      <c r="C88" s="4">
        <f>C6*SimParameters!$B$16</f>
        <v>0</v>
      </c>
      <c r="D88" s="14"/>
      <c r="E88" s="14"/>
      <c r="F88" s="14">
        <f t="shared" si="4"/>
        <v>0</v>
      </c>
    </row>
    <row r="89" spans="1:6" x14ac:dyDescent="0.2">
      <c r="A89" s="4">
        <v>2</v>
      </c>
      <c r="B89" s="4">
        <v>5</v>
      </c>
      <c r="C89" s="4">
        <f>C7*SimParameters!$B$16</f>
        <v>0</v>
      </c>
      <c r="D89" s="14"/>
      <c r="E89" s="14"/>
      <c r="F89" s="14">
        <f t="shared" si="4"/>
        <v>0</v>
      </c>
    </row>
    <row r="90" spans="1:6" x14ac:dyDescent="0.2">
      <c r="A90" s="4">
        <v>2</v>
      </c>
      <c r="B90" s="4">
        <v>6</v>
      </c>
      <c r="C90" s="4">
        <f>C8*SimParameters!$B$16</f>
        <v>0</v>
      </c>
      <c r="D90" s="14"/>
      <c r="E90" s="14"/>
      <c r="F90" s="14">
        <f t="shared" si="4"/>
        <v>0</v>
      </c>
    </row>
    <row r="91" spans="1:6" x14ac:dyDescent="0.2">
      <c r="A91" s="4">
        <v>2</v>
      </c>
      <c r="B91" s="4">
        <v>7</v>
      </c>
      <c r="C91" s="4">
        <f>C9*SimParameters!$B$16</f>
        <v>0</v>
      </c>
      <c r="D91" s="14"/>
      <c r="E91" s="14"/>
      <c r="F91" s="14">
        <f t="shared" si="4"/>
        <v>0</v>
      </c>
    </row>
    <row r="92" spans="1:6" x14ac:dyDescent="0.2">
      <c r="A92" s="4">
        <v>2</v>
      </c>
      <c r="B92" s="4">
        <v>8</v>
      </c>
      <c r="C92" s="4">
        <f>C10*SimParameters!$B$16</f>
        <v>0</v>
      </c>
      <c r="D92" s="14"/>
      <c r="E92" s="14"/>
      <c r="F92" s="14">
        <f t="shared" si="4"/>
        <v>0</v>
      </c>
    </row>
    <row r="93" spans="1:6" x14ac:dyDescent="0.2">
      <c r="A93" s="4">
        <v>2</v>
      </c>
      <c r="B93" s="4">
        <v>9</v>
      </c>
      <c r="C93" s="4">
        <f>C11*SimParameters!$B$16</f>
        <v>0</v>
      </c>
      <c r="D93" s="14"/>
      <c r="E93" s="14"/>
      <c r="F93" s="14">
        <f t="shared" si="4"/>
        <v>0</v>
      </c>
    </row>
    <row r="94" spans="1:6" x14ac:dyDescent="0.2">
      <c r="A94" s="4">
        <v>2</v>
      </c>
      <c r="B94" s="4">
        <v>10</v>
      </c>
      <c r="C94" s="4">
        <f>C12*SimParameters!$B$16</f>
        <v>0</v>
      </c>
      <c r="D94" s="14"/>
      <c r="E94" s="14"/>
      <c r="F94" s="14">
        <f t="shared" si="4"/>
        <v>0</v>
      </c>
    </row>
    <row r="95" spans="1:6" x14ac:dyDescent="0.2">
      <c r="A95" s="4">
        <v>2</v>
      </c>
      <c r="B95" s="4">
        <v>11</v>
      </c>
      <c r="C95" s="4">
        <f>C13*SimParameters!$B$16</f>
        <v>0</v>
      </c>
      <c r="D95" s="14"/>
      <c r="E95" s="14"/>
      <c r="F95" s="14">
        <f t="shared" si="4"/>
        <v>0</v>
      </c>
    </row>
    <row r="96" spans="1:6" x14ac:dyDescent="0.2">
      <c r="A96" s="4">
        <v>2</v>
      </c>
      <c r="B96" s="4">
        <v>12</v>
      </c>
      <c r="C96" s="4">
        <f>C14*SimParameters!$B$16</f>
        <v>0</v>
      </c>
      <c r="D96" s="14"/>
      <c r="E96" s="14"/>
      <c r="F96" s="14">
        <f t="shared" si="4"/>
        <v>0</v>
      </c>
    </row>
    <row r="97" spans="1:6" x14ac:dyDescent="0.2">
      <c r="A97" s="4">
        <v>2</v>
      </c>
      <c r="B97" s="4">
        <v>13</v>
      </c>
      <c r="C97" s="4">
        <f>C15*SimParameters!$B$16</f>
        <v>0</v>
      </c>
      <c r="D97" s="14"/>
      <c r="E97" s="14"/>
      <c r="F97" s="14">
        <f t="shared" si="4"/>
        <v>0</v>
      </c>
    </row>
    <row r="98" spans="1:6" x14ac:dyDescent="0.2">
      <c r="A98" s="4">
        <v>2</v>
      </c>
      <c r="B98" s="4">
        <v>14</v>
      </c>
      <c r="C98" s="4">
        <f>C16*SimParameters!$B$16</f>
        <v>0</v>
      </c>
      <c r="D98" s="14"/>
      <c r="E98" s="14"/>
      <c r="F98" s="14">
        <f t="shared" si="4"/>
        <v>0</v>
      </c>
    </row>
    <row r="99" spans="1:6" x14ac:dyDescent="0.2">
      <c r="A99" s="4">
        <v>2</v>
      </c>
      <c r="B99" s="4">
        <v>15</v>
      </c>
      <c r="C99" s="4">
        <f>C17*SimParameters!$B$16</f>
        <v>0</v>
      </c>
      <c r="D99" s="14"/>
      <c r="E99" s="14"/>
      <c r="F99" s="14">
        <f t="shared" si="4"/>
        <v>0</v>
      </c>
    </row>
    <row r="100" spans="1:6" x14ac:dyDescent="0.2">
      <c r="A100" s="4">
        <v>2</v>
      </c>
      <c r="B100" s="4">
        <v>16</v>
      </c>
      <c r="C100" s="4">
        <f>C18*SimParameters!$B$16</f>
        <v>0</v>
      </c>
      <c r="D100" s="14"/>
      <c r="E100" s="14"/>
      <c r="F100" s="14">
        <f t="shared" si="4"/>
        <v>0</v>
      </c>
    </row>
    <row r="101" spans="1:6" x14ac:dyDescent="0.2">
      <c r="A101" s="4">
        <v>2</v>
      </c>
      <c r="B101" s="4">
        <v>17</v>
      </c>
      <c r="C101" s="4">
        <f>C19*SimParameters!$B$16</f>
        <v>1.1999999999999999E-6</v>
      </c>
      <c r="D101" s="15">
        <f t="shared" ref="D101:D124" si="5">LOG(C101/(1-C101))</f>
        <v>-5.920818232798684</v>
      </c>
      <c r="E101" s="15">
        <f>D101+LOG(SimParameters!$B$19)</f>
        <v>-6.6197882371347028</v>
      </c>
      <c r="F101" s="15">
        <f t="shared" ref="F101:F124" si="6">EXP(E101)/(1+EXP(E101))</f>
        <v>1.3319369246177649E-3</v>
      </c>
    </row>
    <row r="102" spans="1:6" x14ac:dyDescent="0.2">
      <c r="A102" s="4">
        <v>2</v>
      </c>
      <c r="B102" s="4">
        <v>18</v>
      </c>
      <c r="C102" s="4">
        <f>C20*SimParameters!$B$16</f>
        <v>1.1999999999999999E-6</v>
      </c>
      <c r="D102" s="15">
        <f t="shared" si="5"/>
        <v>-5.920818232798684</v>
      </c>
      <c r="E102" s="15">
        <f>D102+LOG(SimParameters!$B$19)</f>
        <v>-6.6197882371347028</v>
      </c>
      <c r="F102" s="15">
        <f t="shared" si="6"/>
        <v>1.3319369246177649E-3</v>
      </c>
    </row>
    <row r="103" spans="1:6" x14ac:dyDescent="0.2">
      <c r="A103" s="4">
        <v>2</v>
      </c>
      <c r="B103" s="4">
        <v>19</v>
      </c>
      <c r="C103" s="4">
        <f>C21*SimParameters!$B$16</f>
        <v>1.1999999999999999E-6</v>
      </c>
      <c r="D103" s="15">
        <f t="shared" si="5"/>
        <v>-5.920818232798684</v>
      </c>
      <c r="E103" s="15">
        <f>D103+LOG(SimParameters!$B$19)</f>
        <v>-6.6197882371347028</v>
      </c>
      <c r="F103" s="15">
        <f t="shared" si="6"/>
        <v>1.3319369246177649E-3</v>
      </c>
    </row>
    <row r="104" spans="1:6" x14ac:dyDescent="0.2">
      <c r="A104" s="4">
        <v>2</v>
      </c>
      <c r="B104" s="4">
        <v>20</v>
      </c>
      <c r="C104" s="4">
        <f>C22*SimParameters!$B$16</f>
        <v>2.4000000000000001E-5</v>
      </c>
      <c r="D104" s="15">
        <f t="shared" si="5"/>
        <v>-4.6197783350957495</v>
      </c>
      <c r="E104" s="15">
        <f>D104+LOG(SimParameters!$B$19)</f>
        <v>-5.3187483394317683</v>
      </c>
      <c r="F104" s="15">
        <f t="shared" si="6"/>
        <v>4.874999580500021E-3</v>
      </c>
    </row>
    <row r="105" spans="1:6" x14ac:dyDescent="0.2">
      <c r="A105" s="4">
        <v>2</v>
      </c>
      <c r="B105" s="4">
        <v>21</v>
      </c>
      <c r="C105" s="4">
        <f>C23*SimParameters!$B$16</f>
        <v>2.4000000000000001E-5</v>
      </c>
      <c r="D105" s="15">
        <f t="shared" si="5"/>
        <v>-4.6197783350957495</v>
      </c>
      <c r="E105" s="15">
        <f>D105+LOG(SimParameters!$B$19)</f>
        <v>-5.3187483394317683</v>
      </c>
      <c r="F105" s="15">
        <f t="shared" si="6"/>
        <v>4.874999580500021E-3</v>
      </c>
    </row>
    <row r="106" spans="1:6" x14ac:dyDescent="0.2">
      <c r="A106" s="4">
        <v>2</v>
      </c>
      <c r="B106" s="4">
        <v>22</v>
      </c>
      <c r="C106" s="4">
        <f>C24*SimParameters!$B$16</f>
        <v>3.6000000000000001E-5</v>
      </c>
      <c r="D106" s="15">
        <f t="shared" si="5"/>
        <v>-4.4436818643499345</v>
      </c>
      <c r="E106" s="15">
        <f>D106+LOG(SimParameters!$B$19)</f>
        <v>-5.1426518686859533</v>
      </c>
      <c r="F106" s="15">
        <f t="shared" si="6"/>
        <v>5.8082436834804574E-3</v>
      </c>
    </row>
    <row r="107" spans="1:6" x14ac:dyDescent="0.2">
      <c r="A107" s="4">
        <v>2</v>
      </c>
      <c r="B107" s="4">
        <v>23</v>
      </c>
      <c r="C107" s="4">
        <f>C25*SimParameters!$B$16</f>
        <v>3.6000000000000001E-5</v>
      </c>
      <c r="D107" s="15">
        <f t="shared" si="5"/>
        <v>-4.4436818643499345</v>
      </c>
      <c r="E107" s="15">
        <f>D107+LOG(SimParameters!$B$19)</f>
        <v>-5.1426518686859533</v>
      </c>
      <c r="F107" s="15">
        <f t="shared" si="6"/>
        <v>5.8082436834804574E-3</v>
      </c>
    </row>
    <row r="108" spans="1:6" x14ac:dyDescent="0.2">
      <c r="A108" s="4">
        <v>2</v>
      </c>
      <c r="B108" s="4">
        <v>24</v>
      </c>
      <c r="C108" s="4">
        <f>C26*SimParameters!$B$16</f>
        <v>4.8000000000000001E-4</v>
      </c>
      <c r="D108" s="15">
        <f t="shared" si="5"/>
        <v>-3.3185502512263594</v>
      </c>
      <c r="E108" s="15">
        <f>D108+LOG(SimParameters!$B$19)</f>
        <v>-4.0175202555623777</v>
      </c>
      <c r="F108" s="15">
        <f t="shared" si="6"/>
        <v>1.7679354083987433E-2</v>
      </c>
    </row>
    <row r="109" spans="1:6" x14ac:dyDescent="0.2">
      <c r="A109" s="4">
        <v>2</v>
      </c>
      <c r="B109" s="4">
        <v>25</v>
      </c>
      <c r="C109" s="4">
        <f>C27*SimParameters!$B$16</f>
        <v>4.8000000000000001E-4</v>
      </c>
      <c r="D109" s="15">
        <f t="shared" si="5"/>
        <v>-3.3185502512263594</v>
      </c>
      <c r="E109" s="15">
        <f>D109+LOG(SimParameters!$B$19)</f>
        <v>-4.0175202555623777</v>
      </c>
      <c r="F109" s="15">
        <f t="shared" si="6"/>
        <v>1.7679354083987433E-2</v>
      </c>
    </row>
    <row r="110" spans="1:6" x14ac:dyDescent="0.2">
      <c r="A110" s="4">
        <v>2</v>
      </c>
      <c r="B110" s="4">
        <v>26</v>
      </c>
      <c r="C110" s="4">
        <f>C28*SimParameters!$B$16</f>
        <v>5.9999999999999995E-4</v>
      </c>
      <c r="D110" s="15">
        <f t="shared" si="5"/>
        <v>-3.2215880947229243</v>
      </c>
      <c r="E110" s="15">
        <f>D110+LOG(SimParameters!$B$19)</f>
        <v>-3.920558099058943</v>
      </c>
      <c r="F110" s="15">
        <f t="shared" si="6"/>
        <v>1.9444440799320156E-2</v>
      </c>
    </row>
    <row r="111" spans="1:6" x14ac:dyDescent="0.2">
      <c r="A111" s="4">
        <v>2</v>
      </c>
      <c r="B111" s="4">
        <v>27</v>
      </c>
      <c r="C111" s="4">
        <f>C29*SimParameters!$B$16</f>
        <v>7.1999999999999994E-4</v>
      </c>
      <c r="D111" s="15">
        <f t="shared" si="5"/>
        <v>-3.1423546989185689</v>
      </c>
      <c r="E111" s="15">
        <f>D111+LOG(SimParameters!$B$19)</f>
        <v>-3.8413247032545876</v>
      </c>
      <c r="F111" s="15">
        <f t="shared" si="6"/>
        <v>2.1014077282474689E-2</v>
      </c>
    </row>
    <row r="112" spans="1:6" x14ac:dyDescent="0.2">
      <c r="A112" s="4">
        <v>2</v>
      </c>
      <c r="B112" s="4">
        <v>28</v>
      </c>
      <c r="C112" s="4">
        <f>C30*SimParameters!$B$16</f>
        <v>8.3999999999999993E-4</v>
      </c>
      <c r="D112" s="15">
        <f t="shared" si="5"/>
        <v>-3.0753557532683695</v>
      </c>
      <c r="E112" s="15">
        <f>D112+LOG(SimParameters!$B$19)</f>
        <v>-3.7743257576043883</v>
      </c>
      <c r="F112" s="15">
        <f t="shared" si="6"/>
        <v>2.2437561515938974E-2</v>
      </c>
    </row>
    <row r="113" spans="1:6" x14ac:dyDescent="0.2">
      <c r="A113" s="4">
        <v>2</v>
      </c>
      <c r="B113" s="4">
        <v>29</v>
      </c>
      <c r="C113" s="4">
        <f>C31*SimParameters!$B$16</f>
        <v>9.6000000000000002E-4</v>
      </c>
      <c r="D113" s="15">
        <f t="shared" si="5"/>
        <v>-3.0173116440067362</v>
      </c>
      <c r="E113" s="15">
        <f>D113+LOG(SimParameters!$B$19)</f>
        <v>-3.716281648342755</v>
      </c>
      <c r="F113" s="15">
        <f t="shared" si="6"/>
        <v>2.3746627197533426E-2</v>
      </c>
    </row>
    <row r="114" spans="1:6" x14ac:dyDescent="0.2">
      <c r="A114" s="4">
        <v>2</v>
      </c>
      <c r="B114" s="4">
        <v>30</v>
      </c>
      <c r="C114" s="4">
        <f>C32*SimParameters!$B$16</f>
        <v>1.08E-3</v>
      </c>
      <c r="D114" s="15">
        <f t="shared" si="5"/>
        <v>-2.9661069530095432</v>
      </c>
      <c r="E114" s="15">
        <f>D114+LOG(SimParameters!$B$19)</f>
        <v>-3.6650769573455619</v>
      </c>
      <c r="F114" s="15">
        <f t="shared" si="6"/>
        <v>2.4963090862368881E-2</v>
      </c>
    </row>
    <row r="115" spans="1:6" x14ac:dyDescent="0.2">
      <c r="A115" s="4">
        <v>2</v>
      </c>
      <c r="B115" s="4">
        <v>31</v>
      </c>
      <c r="C115" s="4">
        <f>C33*SimParameters!$B$16</f>
        <v>1.1999999999999999E-3</v>
      </c>
      <c r="D115" s="15">
        <f t="shared" si="5"/>
        <v>-2.9202972876316853</v>
      </c>
      <c r="E115" s="15">
        <f>D115+LOG(SimParameters!$B$19)</f>
        <v>-3.619267291967704</v>
      </c>
      <c r="F115" s="15">
        <f t="shared" si="6"/>
        <v>2.6102695103414991E-2</v>
      </c>
    </row>
    <row r="116" spans="1:6" x14ac:dyDescent="0.2">
      <c r="A116" s="4">
        <v>2</v>
      </c>
      <c r="B116" s="4">
        <v>32</v>
      </c>
      <c r="C116" s="4">
        <f>C34*SimParameters!$B$16</f>
        <v>2.16E-3</v>
      </c>
      <c r="D116" s="15">
        <f t="shared" si="5"/>
        <v>-2.6646071581847273</v>
      </c>
      <c r="E116" s="15">
        <f>D116+LOG(SimParameters!$B$19)</f>
        <v>-3.363577162520746</v>
      </c>
      <c r="F116" s="15">
        <f t="shared" si="6"/>
        <v>3.3453365225185473E-2</v>
      </c>
    </row>
    <row r="117" spans="1:6" x14ac:dyDescent="0.2">
      <c r="A117" s="4">
        <v>2</v>
      </c>
      <c r="B117" s="4">
        <v>33</v>
      </c>
      <c r="C117" s="4">
        <f>C35*SimParameters!$B$16</f>
        <v>2.3999999999999998E-3</v>
      </c>
      <c r="D117" s="15">
        <f t="shared" si="5"/>
        <v>-2.6187451987588801</v>
      </c>
      <c r="E117" s="15">
        <f>D117+LOG(SimParameters!$B$19)</f>
        <v>-3.3177152030948989</v>
      </c>
      <c r="F117" s="15">
        <f t="shared" si="6"/>
        <v>3.4968428592545168E-2</v>
      </c>
    </row>
    <row r="118" spans="1:6" x14ac:dyDescent="0.2">
      <c r="A118" s="4">
        <v>2</v>
      </c>
      <c r="B118" s="4">
        <v>34</v>
      </c>
      <c r="C118" s="4">
        <f>C36*SimParameters!$B$16</f>
        <v>4.7999999999999996E-3</v>
      </c>
      <c r="D118" s="15">
        <f t="shared" si="5"/>
        <v>-2.3166691299711561</v>
      </c>
      <c r="E118" s="15">
        <f>D118+LOG(SimParameters!$B$19)</f>
        <v>-3.0156391343071749</v>
      </c>
      <c r="F118" s="15">
        <f t="shared" si="6"/>
        <v>4.6724329063534874E-2</v>
      </c>
    </row>
    <row r="119" spans="1:6" x14ac:dyDescent="0.2">
      <c r="A119" s="4">
        <v>2</v>
      </c>
      <c r="B119" s="4">
        <v>35</v>
      </c>
      <c r="C119" s="4">
        <f>C37*SimParameters!$B$16</f>
        <v>6.0000000000000001E-3</v>
      </c>
      <c r="D119" s="15">
        <f t="shared" si="5"/>
        <v>-2.2192351340136698</v>
      </c>
      <c r="E119" s="15">
        <f>D119+LOG(SimParameters!$B$19)</f>
        <v>-2.9182051383496885</v>
      </c>
      <c r="F119" s="15">
        <f t="shared" si="6"/>
        <v>5.1260920579713251E-2</v>
      </c>
    </row>
    <row r="120" spans="1:6" x14ac:dyDescent="0.2">
      <c r="A120" s="4">
        <v>2</v>
      </c>
      <c r="B120" s="4">
        <v>36</v>
      </c>
      <c r="C120" s="4">
        <f>C38*SimParameters!$B$16</f>
        <v>8.3999999999999995E-3</v>
      </c>
      <c r="D120" s="15">
        <f t="shared" si="5"/>
        <v>-2.0720572320339024</v>
      </c>
      <c r="E120" s="15">
        <f>D120+LOG(SimParameters!$B$19)</f>
        <v>-2.7710272363699211</v>
      </c>
      <c r="F120" s="15">
        <f t="shared" si="6"/>
        <v>5.8910038033881514E-2</v>
      </c>
    </row>
    <row r="121" spans="1:6" x14ac:dyDescent="0.2">
      <c r="A121" s="4">
        <v>2</v>
      </c>
      <c r="B121" s="4">
        <v>37</v>
      </c>
      <c r="C121" s="4">
        <f>C39*SimParameters!$B$16</f>
        <v>9.5999999999999992E-3</v>
      </c>
      <c r="D121" s="15">
        <f t="shared" si="5"/>
        <v>-2.0135393986364742</v>
      </c>
      <c r="E121" s="15">
        <f>D121+LOG(SimParameters!$B$19)</f>
        <v>-2.712509402972493</v>
      </c>
      <c r="F121" s="15">
        <f t="shared" si="6"/>
        <v>6.2239227813195554E-2</v>
      </c>
    </row>
    <row r="122" spans="1:6" x14ac:dyDescent="0.2">
      <c r="A122" s="4">
        <v>2</v>
      </c>
      <c r="B122" s="4">
        <v>38</v>
      </c>
      <c r="C122" s="4">
        <f>C40*SimParameters!$B$16</f>
        <v>1.2E-2</v>
      </c>
      <c r="D122" s="15">
        <f t="shared" si="5"/>
        <v>-1.9155756985400032</v>
      </c>
      <c r="E122" s="15">
        <f>D122+LOG(SimParameters!$B$19)</f>
        <v>-2.6145457028760219</v>
      </c>
      <c r="F122" s="15">
        <f t="shared" si="6"/>
        <v>6.8208130347300028E-2</v>
      </c>
    </row>
    <row r="123" spans="1:6" x14ac:dyDescent="0.2">
      <c r="A123" s="4">
        <v>2</v>
      </c>
      <c r="B123" s="4">
        <v>39</v>
      </c>
      <c r="C123" s="4">
        <f>C41*SimParameters!$B$16</f>
        <v>0.12</v>
      </c>
      <c r="D123" s="15">
        <f t="shared" si="5"/>
        <v>-0.86530142610254379</v>
      </c>
      <c r="E123" s="15">
        <f>D123+LOG(SimParameters!$B$19)</f>
        <v>-1.5642714304385625</v>
      </c>
      <c r="F123" s="15">
        <f t="shared" si="6"/>
        <v>0.17303457871352046</v>
      </c>
    </row>
    <row r="124" spans="1:6" x14ac:dyDescent="0.2">
      <c r="A124" s="4">
        <v>2</v>
      </c>
      <c r="B124" s="4">
        <v>40</v>
      </c>
      <c r="C124" s="4">
        <f>C42*SimParameters!$B$16</f>
        <v>0.18</v>
      </c>
      <c r="D124" s="15">
        <f t="shared" si="5"/>
        <v>-0.65854134728041069</v>
      </c>
      <c r="E124" s="15">
        <f>D124+LOG(SimParameters!$B$19)</f>
        <v>-1.3575113516164294</v>
      </c>
      <c r="F124" s="15">
        <f t="shared" si="6"/>
        <v>0.20464507056952205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G124"/>
  <sheetViews>
    <sheetView topLeftCell="A12" workbookViewId="0">
      <selection activeCell="C22" sqref="C2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 min="7" max="7" width="14.1640625" customWidth="1"/>
  </cols>
  <sheetData>
    <row r="1" spans="1:7" s="1" customFormat="1" x14ac:dyDescent="0.2">
      <c r="A1" s="1" t="s">
        <v>11</v>
      </c>
      <c r="B1" s="1" t="s">
        <v>7</v>
      </c>
      <c r="C1" s="1" t="s">
        <v>8</v>
      </c>
      <c r="D1" s="1" t="s">
        <v>50</v>
      </c>
      <c r="E1" s="1" t="s">
        <v>47</v>
      </c>
      <c r="F1" s="1" t="s">
        <v>1</v>
      </c>
      <c r="G1" s="1" t="s">
        <v>48</v>
      </c>
    </row>
    <row r="2" spans="1:7" x14ac:dyDescent="0.2">
      <c r="A2" s="2">
        <v>0</v>
      </c>
      <c r="B2" s="2">
        <v>0</v>
      </c>
      <c r="C2" s="2">
        <f>potential_preec_untrt!C2*SimParameters!$B$4</f>
        <v>0</v>
      </c>
      <c r="D2" s="13"/>
      <c r="E2" s="13"/>
      <c r="F2" s="17">
        <f>C2</f>
        <v>0</v>
      </c>
      <c r="G2" s="2">
        <f>10*C2</f>
        <v>0</v>
      </c>
    </row>
    <row r="3" spans="1:7" x14ac:dyDescent="0.2">
      <c r="A3" s="2">
        <v>0</v>
      </c>
      <c r="B3" s="2">
        <v>1</v>
      </c>
      <c r="C3" s="2">
        <f>potential_preec_untrt!C3*SimParameters!$B$4</f>
        <v>0</v>
      </c>
      <c r="D3" s="13"/>
      <c r="E3" s="13"/>
      <c r="F3" s="17">
        <f t="shared" ref="F3:F18" si="0">C3</f>
        <v>0</v>
      </c>
      <c r="G3" s="2">
        <f>10*C3</f>
        <v>0</v>
      </c>
    </row>
    <row r="4" spans="1:7" x14ac:dyDescent="0.2">
      <c r="A4" s="2">
        <v>0</v>
      </c>
      <c r="B4" s="2">
        <v>2</v>
      </c>
      <c r="C4" s="2">
        <f>potential_preec_untrt!C4*SimParameters!$B$4</f>
        <v>0</v>
      </c>
      <c r="D4" s="13"/>
      <c r="E4" s="13"/>
      <c r="F4" s="17">
        <f t="shared" si="0"/>
        <v>0</v>
      </c>
      <c r="G4" s="2">
        <f>10*C4</f>
        <v>0</v>
      </c>
    </row>
    <row r="5" spans="1:7" x14ac:dyDescent="0.2">
      <c r="A5" s="2">
        <v>0</v>
      </c>
      <c r="B5" s="2">
        <v>3</v>
      </c>
      <c r="C5" s="2">
        <f>potential_preec_untrt!C5*SimParameters!$B$4</f>
        <v>0</v>
      </c>
      <c r="D5" s="13"/>
      <c r="E5" s="13"/>
      <c r="F5" s="17">
        <f t="shared" si="0"/>
        <v>0</v>
      </c>
      <c r="G5" s="2">
        <f>10*C5</f>
        <v>0</v>
      </c>
    </row>
    <row r="6" spans="1:7" x14ac:dyDescent="0.2">
      <c r="A6" s="2">
        <v>0</v>
      </c>
      <c r="B6" s="2">
        <v>4</v>
      </c>
      <c r="C6" s="2">
        <f>potential_preec_untrt!C6*SimParameters!$B$4</f>
        <v>0</v>
      </c>
      <c r="D6" s="13"/>
      <c r="E6" s="13"/>
      <c r="F6" s="17">
        <f t="shared" si="0"/>
        <v>0</v>
      </c>
      <c r="G6" s="2">
        <f>10*C6</f>
        <v>0</v>
      </c>
    </row>
    <row r="7" spans="1:7" x14ac:dyDescent="0.2">
      <c r="A7" s="2">
        <v>0</v>
      </c>
      <c r="B7" s="2">
        <v>5</v>
      </c>
      <c r="C7" s="2">
        <f>potential_preec_untrt!C7*SimParameters!$B$4</f>
        <v>0</v>
      </c>
      <c r="D7" s="13"/>
      <c r="E7" s="13"/>
      <c r="F7" s="17">
        <f t="shared" si="0"/>
        <v>0</v>
      </c>
      <c r="G7" s="2">
        <f>10*C7</f>
        <v>0</v>
      </c>
    </row>
    <row r="8" spans="1:7" x14ac:dyDescent="0.2">
      <c r="A8" s="2">
        <v>0</v>
      </c>
      <c r="B8" s="2">
        <v>6</v>
      </c>
      <c r="C8" s="2">
        <f>potential_preec_untrt!C8*SimParameters!$B$4</f>
        <v>0</v>
      </c>
      <c r="D8" s="13"/>
      <c r="E8" s="13"/>
      <c r="F8" s="17">
        <f t="shared" si="0"/>
        <v>0</v>
      </c>
      <c r="G8" s="2">
        <f>10*C8</f>
        <v>0</v>
      </c>
    </row>
    <row r="9" spans="1:7" x14ac:dyDescent="0.2">
      <c r="A9" s="2">
        <v>0</v>
      </c>
      <c r="B9" s="2">
        <v>7</v>
      </c>
      <c r="C9" s="2">
        <f>potential_preec_untrt!C9*SimParameters!$B$4</f>
        <v>0</v>
      </c>
      <c r="D9" s="13"/>
      <c r="E9" s="13"/>
      <c r="F9" s="17">
        <f t="shared" si="0"/>
        <v>0</v>
      </c>
      <c r="G9" s="2">
        <f>10*C9</f>
        <v>0</v>
      </c>
    </row>
    <row r="10" spans="1:7" x14ac:dyDescent="0.2">
      <c r="A10" s="2">
        <v>0</v>
      </c>
      <c r="B10" s="2">
        <v>8</v>
      </c>
      <c r="C10" s="2">
        <f>potential_preec_untrt!C10*SimParameters!$B$4</f>
        <v>0</v>
      </c>
      <c r="D10" s="13"/>
      <c r="E10" s="13"/>
      <c r="F10" s="17">
        <f t="shared" si="0"/>
        <v>0</v>
      </c>
      <c r="G10" s="2">
        <f>10*C10</f>
        <v>0</v>
      </c>
    </row>
    <row r="11" spans="1:7" x14ac:dyDescent="0.2">
      <c r="A11" s="2">
        <v>0</v>
      </c>
      <c r="B11" s="2">
        <v>9</v>
      </c>
      <c r="C11" s="2">
        <f>potential_preec_untrt!C11*SimParameters!$B$4</f>
        <v>0</v>
      </c>
      <c r="D11" s="13"/>
      <c r="E11" s="13"/>
      <c r="F11" s="17">
        <f t="shared" si="0"/>
        <v>0</v>
      </c>
      <c r="G11" s="2">
        <f>10*C11</f>
        <v>0</v>
      </c>
    </row>
    <row r="12" spans="1:7" x14ac:dyDescent="0.2">
      <c r="A12" s="2">
        <v>0</v>
      </c>
      <c r="B12" s="2">
        <v>10</v>
      </c>
      <c r="C12" s="2">
        <f>potential_preec_untrt!C12*SimParameters!$B$4</f>
        <v>0</v>
      </c>
      <c r="D12" s="13"/>
      <c r="E12" s="13"/>
      <c r="F12" s="17">
        <f t="shared" si="0"/>
        <v>0</v>
      </c>
      <c r="G12" s="2">
        <f>10*C12</f>
        <v>0</v>
      </c>
    </row>
    <row r="13" spans="1:7" x14ac:dyDescent="0.2">
      <c r="A13" s="2">
        <v>0</v>
      </c>
      <c r="B13" s="2">
        <v>11</v>
      </c>
      <c r="C13" s="2">
        <f>potential_preec_untrt!C13*SimParameters!$B$4</f>
        <v>0</v>
      </c>
      <c r="D13" s="13"/>
      <c r="E13" s="13"/>
      <c r="F13" s="17">
        <f t="shared" si="0"/>
        <v>0</v>
      </c>
      <c r="G13" s="2">
        <f>10*C13</f>
        <v>0</v>
      </c>
    </row>
    <row r="14" spans="1:7" x14ac:dyDescent="0.2">
      <c r="A14" s="2">
        <v>0</v>
      </c>
      <c r="B14" s="2">
        <v>12</v>
      </c>
      <c r="C14" s="2">
        <f>potential_preec_untrt!C14*SimParameters!$B$4</f>
        <v>0</v>
      </c>
      <c r="D14" s="13"/>
      <c r="E14" s="13"/>
      <c r="F14" s="17">
        <f t="shared" si="0"/>
        <v>0</v>
      </c>
      <c r="G14" s="2">
        <f>10*C14</f>
        <v>0</v>
      </c>
    </row>
    <row r="15" spans="1:7" x14ac:dyDescent="0.2">
      <c r="A15" s="2">
        <v>0</v>
      </c>
      <c r="B15" s="2">
        <v>13</v>
      </c>
      <c r="C15" s="2">
        <f>potential_preec_untrt!C15*SimParameters!$B$4</f>
        <v>0</v>
      </c>
      <c r="D15" s="13"/>
      <c r="E15" s="13"/>
      <c r="F15" s="17">
        <f t="shared" si="0"/>
        <v>0</v>
      </c>
      <c r="G15" s="2">
        <f>10*C15</f>
        <v>0</v>
      </c>
    </row>
    <row r="16" spans="1:7" x14ac:dyDescent="0.2">
      <c r="A16" s="2">
        <v>0</v>
      </c>
      <c r="B16" s="2">
        <v>14</v>
      </c>
      <c r="C16" s="2">
        <f>potential_preec_untrt!C16*SimParameters!$B$4</f>
        <v>0</v>
      </c>
      <c r="D16" s="13"/>
      <c r="E16" s="13"/>
      <c r="F16" s="17">
        <f t="shared" si="0"/>
        <v>0</v>
      </c>
      <c r="G16" s="2">
        <f>10*C16</f>
        <v>0</v>
      </c>
    </row>
    <row r="17" spans="1:7" x14ac:dyDescent="0.2">
      <c r="A17" s="2">
        <v>0</v>
      </c>
      <c r="B17" s="2">
        <v>15</v>
      </c>
      <c r="C17" s="2">
        <f>potential_preec_untrt!C17*SimParameters!$B$4</f>
        <v>0</v>
      </c>
      <c r="D17" s="13"/>
      <c r="E17" s="13"/>
      <c r="F17" s="17">
        <f t="shared" si="0"/>
        <v>0</v>
      </c>
      <c r="G17" s="2">
        <f>10*C17</f>
        <v>0</v>
      </c>
    </row>
    <row r="18" spans="1:7" x14ac:dyDescent="0.2">
      <c r="A18" s="2">
        <v>0</v>
      </c>
      <c r="B18" s="2">
        <v>16</v>
      </c>
      <c r="C18" s="2">
        <f>potential_preec_untrt!C18*SimParameters!$B$4</f>
        <v>0</v>
      </c>
      <c r="D18" s="13"/>
      <c r="E18" s="13"/>
      <c r="F18" s="17">
        <f t="shared" si="0"/>
        <v>0</v>
      </c>
      <c r="G18" s="2">
        <f>10*C18</f>
        <v>0</v>
      </c>
    </row>
    <row r="19" spans="1:7" x14ac:dyDescent="0.2">
      <c r="A19" s="2">
        <v>0</v>
      </c>
      <c r="B19" s="2">
        <v>17</v>
      </c>
      <c r="C19" s="2">
        <f>potential_preec_untrt!C19*SimParameters!$B$4</f>
        <v>7.9999999999999996E-7</v>
      </c>
      <c r="D19" s="17">
        <f>LOG(C19/(1-C19))</f>
        <v>-6.0969096655723316</v>
      </c>
      <c r="E19" s="17">
        <f>D19+LOG(SimParameters!$B$19)</f>
        <v>-6.7958796699083504</v>
      </c>
      <c r="F19" s="17">
        <f>EXP(E19)/(1+EXP(E19))</f>
        <v>1.1171243738873006E-3</v>
      </c>
      <c r="G19" s="2">
        <f>10*C19</f>
        <v>7.9999999999999996E-6</v>
      </c>
    </row>
    <row r="20" spans="1:7" x14ac:dyDescent="0.2">
      <c r="A20" s="2">
        <v>0</v>
      </c>
      <c r="B20" s="2">
        <v>18</v>
      </c>
      <c r="C20" s="2">
        <f>potential_preec_untrt!C20*SimParameters!$B$4</f>
        <v>7.9999999999999996E-7</v>
      </c>
      <c r="D20" s="17">
        <f t="shared" ref="D20:D83" si="1">LOG(C20/(1-C20))</f>
        <v>-6.0969096655723316</v>
      </c>
      <c r="E20" s="17">
        <f>D20+LOG(SimParameters!$B$19)</f>
        <v>-6.7958796699083504</v>
      </c>
      <c r="F20" s="17">
        <f t="shared" ref="F20:F83" si="2">EXP(E20)/(1+EXP(E20))</f>
        <v>1.1171243738873006E-3</v>
      </c>
      <c r="G20" s="2">
        <f>10*C20</f>
        <v>7.9999999999999996E-6</v>
      </c>
    </row>
    <row r="21" spans="1:7" x14ac:dyDescent="0.2">
      <c r="A21" s="2">
        <v>0</v>
      </c>
      <c r="B21" s="2">
        <v>19</v>
      </c>
      <c r="C21" s="2">
        <f>potential_preec_untrt!C21*SimParameters!$B$4</f>
        <v>7.9999999999999996E-7</v>
      </c>
      <c r="D21" s="17">
        <f t="shared" si="1"/>
        <v>-6.0969096655723316</v>
      </c>
      <c r="E21" s="17">
        <f>D21+LOG(SimParameters!$B$19)</f>
        <v>-6.7958796699083504</v>
      </c>
      <c r="F21" s="17">
        <f t="shared" si="2"/>
        <v>1.1171243738873006E-3</v>
      </c>
      <c r="G21" s="2">
        <f>10*C21</f>
        <v>7.9999999999999996E-6</v>
      </c>
    </row>
    <row r="22" spans="1:7" x14ac:dyDescent="0.2">
      <c r="A22" s="2">
        <v>0</v>
      </c>
      <c r="B22" s="2">
        <v>20</v>
      </c>
      <c r="C22" s="2">
        <f>potential_preec_untrt!C22*SimParameters!$B$4</f>
        <v>1.6000000000000003E-5</v>
      </c>
      <c r="D22" s="17">
        <f t="shared" si="1"/>
        <v>-4.7958730685767748</v>
      </c>
      <c r="E22" s="17">
        <f>D22+LOG(SimParameters!$B$19)</f>
        <v>-5.4948430729127935</v>
      </c>
      <c r="F22" s="17">
        <f t="shared" si="2"/>
        <v>4.0910952414538217E-3</v>
      </c>
      <c r="G22" s="2">
        <f>10*C22</f>
        <v>1.6000000000000004E-4</v>
      </c>
    </row>
    <row r="23" spans="1:7" x14ac:dyDescent="0.2">
      <c r="A23" s="2">
        <v>0</v>
      </c>
      <c r="B23" s="2">
        <v>21</v>
      </c>
      <c r="C23" s="2">
        <f>potential_preec_untrt!C23*SimParameters!$B$4</f>
        <v>1.6000000000000003E-5</v>
      </c>
      <c r="D23" s="17">
        <f t="shared" si="1"/>
        <v>-4.7958730685767748</v>
      </c>
      <c r="E23" s="17">
        <f>D23+LOG(SimParameters!$B$19)</f>
        <v>-5.4948430729127935</v>
      </c>
      <c r="F23" s="17">
        <f t="shared" si="2"/>
        <v>4.0910952414538217E-3</v>
      </c>
      <c r="G23" s="2">
        <f>10*C23</f>
        <v>1.6000000000000004E-4</v>
      </c>
    </row>
    <row r="24" spans="1:7" x14ac:dyDescent="0.2">
      <c r="A24" s="2">
        <v>0</v>
      </c>
      <c r="B24" s="2">
        <v>22</v>
      </c>
      <c r="C24" s="2">
        <f>potential_preec_untrt!C24*SimParameters!$B$4</f>
        <v>2.4000000000000001E-5</v>
      </c>
      <c r="D24" s="17">
        <f t="shared" si="1"/>
        <v>-4.6197783350957495</v>
      </c>
      <c r="E24" s="17">
        <f>D24+LOG(SimParameters!$B$19)</f>
        <v>-5.3187483394317683</v>
      </c>
      <c r="F24" s="17">
        <f t="shared" si="2"/>
        <v>4.874999580500021E-3</v>
      </c>
      <c r="G24" s="2">
        <f>10*C24</f>
        <v>2.4000000000000001E-4</v>
      </c>
    </row>
    <row r="25" spans="1:7" x14ac:dyDescent="0.2">
      <c r="A25" s="2">
        <v>0</v>
      </c>
      <c r="B25" s="2">
        <v>23</v>
      </c>
      <c r="C25" s="2">
        <f>potential_preec_untrt!C25*SimParameters!$B$4</f>
        <v>2.4000000000000001E-5</v>
      </c>
      <c r="D25" s="17">
        <f t="shared" si="1"/>
        <v>-4.6197783350957495</v>
      </c>
      <c r="E25" s="17">
        <f>D25+LOG(SimParameters!$B$19)</f>
        <v>-5.3187483394317683</v>
      </c>
      <c r="F25" s="17">
        <f t="shared" si="2"/>
        <v>4.874999580500021E-3</v>
      </c>
      <c r="G25" s="2">
        <f>10*C25</f>
        <v>2.4000000000000001E-4</v>
      </c>
    </row>
    <row r="26" spans="1:7" x14ac:dyDescent="0.2">
      <c r="A26" s="2">
        <v>0</v>
      </c>
      <c r="B26" s="2">
        <v>24</v>
      </c>
      <c r="C26" s="2">
        <f>potential_preec_untrt!C26*SimParameters!$B$4</f>
        <v>3.2000000000000003E-4</v>
      </c>
      <c r="D26" s="17">
        <f t="shared" si="1"/>
        <v>-3.4947110252052624</v>
      </c>
      <c r="E26" s="17">
        <f>D26+LOG(SimParameters!$B$19)</f>
        <v>-4.1936810295412812</v>
      </c>
      <c r="F26" s="17">
        <f t="shared" si="2"/>
        <v>1.4866291682698516E-2</v>
      </c>
      <c r="G26" s="2">
        <f>10*C26</f>
        <v>3.2000000000000002E-3</v>
      </c>
    </row>
    <row r="27" spans="1:7" x14ac:dyDescent="0.2">
      <c r="A27" s="2">
        <v>0</v>
      </c>
      <c r="B27" s="2">
        <v>25</v>
      </c>
      <c r="C27" s="2">
        <f>potential_preec_untrt!C27*SimParameters!$B$4</f>
        <v>3.2000000000000003E-4</v>
      </c>
      <c r="D27" s="17">
        <f t="shared" si="1"/>
        <v>-3.4947110252052624</v>
      </c>
      <c r="E27" s="17">
        <f>D27+LOG(SimParameters!$B$19)</f>
        <v>-4.1936810295412812</v>
      </c>
      <c r="F27" s="17">
        <f t="shared" si="2"/>
        <v>1.4866291682698516E-2</v>
      </c>
      <c r="G27" s="2">
        <f t="shared" ref="G27:G124" si="3">10*C27</f>
        <v>3.2000000000000002E-3</v>
      </c>
    </row>
    <row r="28" spans="1:7" x14ac:dyDescent="0.2">
      <c r="A28" s="2">
        <v>0</v>
      </c>
      <c r="B28" s="2">
        <v>26</v>
      </c>
      <c r="C28" s="2">
        <f>potential_preec_untrt!C28*SimParameters!$B$4</f>
        <v>4.0000000000000002E-4</v>
      </c>
      <c r="D28" s="17">
        <f t="shared" si="1"/>
        <v>-3.3977662561264501</v>
      </c>
      <c r="E28" s="17">
        <f>D28+LOG(SimParameters!$B$19)</f>
        <v>-4.0967362604624693</v>
      </c>
      <c r="F28" s="17">
        <f t="shared" si="2"/>
        <v>1.6354921785067249E-2</v>
      </c>
      <c r="G28" s="2">
        <f t="shared" si="3"/>
        <v>4.0000000000000001E-3</v>
      </c>
    </row>
    <row r="29" spans="1:7" x14ac:dyDescent="0.2">
      <c r="A29" s="2">
        <v>0</v>
      </c>
      <c r="B29" s="2">
        <v>27</v>
      </c>
      <c r="C29" s="2">
        <f>potential_preec_untrt!C29*SimParameters!$B$4</f>
        <v>4.7999999999999996E-4</v>
      </c>
      <c r="D29" s="17">
        <f t="shared" si="1"/>
        <v>-3.3185502512263594</v>
      </c>
      <c r="E29" s="17">
        <f>D29+LOG(SimParameters!$B$19)</f>
        <v>-4.0175202555623777</v>
      </c>
      <c r="F29" s="17">
        <f t="shared" si="2"/>
        <v>1.7679354083987433E-2</v>
      </c>
      <c r="G29" s="2">
        <f t="shared" si="3"/>
        <v>4.7999999999999996E-3</v>
      </c>
    </row>
    <row r="30" spans="1:7" x14ac:dyDescent="0.2">
      <c r="A30" s="2">
        <v>0</v>
      </c>
      <c r="B30" s="2">
        <v>28</v>
      </c>
      <c r="C30" s="2">
        <f>potential_preec_untrt!C30*SimParameters!$B$4</f>
        <v>5.6000000000000006E-4</v>
      </c>
      <c r="D30" s="17">
        <f t="shared" si="1"/>
        <v>-3.2515686999611253</v>
      </c>
      <c r="E30" s="17">
        <f>D30+LOG(SimParameters!$B$19)</f>
        <v>-3.950538704297144</v>
      </c>
      <c r="F30" s="17">
        <f t="shared" si="2"/>
        <v>1.8880980128511766E-2</v>
      </c>
      <c r="G30" s="2">
        <f t="shared" si="3"/>
        <v>5.6000000000000008E-3</v>
      </c>
    </row>
    <row r="31" spans="1:7" x14ac:dyDescent="0.2">
      <c r="A31" s="2">
        <v>0</v>
      </c>
      <c r="B31" s="2">
        <v>29</v>
      </c>
      <c r="C31" s="2">
        <f>potential_preec_untrt!C31*SimParameters!$B$4</f>
        <v>6.4000000000000005E-4</v>
      </c>
      <c r="D31" s="17">
        <f t="shared" si="1"/>
        <v>-3.1935419885662175</v>
      </c>
      <c r="E31" s="17">
        <f>D31+LOG(SimParameters!$B$19)</f>
        <v>-3.8925119929022363</v>
      </c>
      <c r="F31" s="17">
        <f t="shared" si="2"/>
        <v>1.9986447282310034E-2</v>
      </c>
      <c r="G31" s="2">
        <f t="shared" si="3"/>
        <v>6.4000000000000003E-3</v>
      </c>
    </row>
    <row r="32" spans="1:7" x14ac:dyDescent="0.2">
      <c r="A32" s="2">
        <v>0</v>
      </c>
      <c r="B32" s="2">
        <v>30</v>
      </c>
      <c r="C32" s="2">
        <f>potential_preec_untrt!C32*SimParameters!$B$4</f>
        <v>7.2000000000000005E-4</v>
      </c>
      <c r="D32" s="17">
        <f t="shared" si="1"/>
        <v>-3.1423546989185689</v>
      </c>
      <c r="E32" s="17">
        <f>D32+LOG(SimParameters!$B$19)</f>
        <v>-3.8413247032545876</v>
      </c>
      <c r="F32" s="17">
        <f t="shared" si="2"/>
        <v>2.1014077282474689E-2</v>
      </c>
      <c r="G32" s="2">
        <f t="shared" si="3"/>
        <v>7.2000000000000007E-3</v>
      </c>
    </row>
    <row r="33" spans="1:7" x14ac:dyDescent="0.2">
      <c r="A33" s="2">
        <v>0</v>
      </c>
      <c r="B33" s="2">
        <v>31</v>
      </c>
      <c r="C33" s="2">
        <f>potential_preec_untrt!C33*SimParameters!$B$4</f>
        <v>8.0000000000000004E-4</v>
      </c>
      <c r="D33" s="17">
        <f t="shared" si="1"/>
        <v>-3.0965624383741357</v>
      </c>
      <c r="E33" s="17">
        <f>D33+LOG(SimParameters!$B$19)</f>
        <v>-3.7955324427101544</v>
      </c>
      <c r="F33" s="17">
        <f t="shared" si="2"/>
        <v>2.1977092262942803E-2</v>
      </c>
      <c r="G33" s="2">
        <f t="shared" si="3"/>
        <v>8.0000000000000002E-3</v>
      </c>
    </row>
    <row r="34" spans="1:7" x14ac:dyDescent="0.2">
      <c r="A34" s="2">
        <v>0</v>
      </c>
      <c r="B34" s="2">
        <v>32</v>
      </c>
      <c r="C34" s="2">
        <f>potential_preec_untrt!C34*SimParameters!$B$4</f>
        <v>1.4400000000000001E-3</v>
      </c>
      <c r="D34" s="17">
        <f t="shared" si="1"/>
        <v>-2.841011673141558</v>
      </c>
      <c r="E34" s="17">
        <f>D34+LOG(SimParameters!$B$19)</f>
        <v>-3.5399816774775767</v>
      </c>
      <c r="F34" s="17">
        <f t="shared" si="2"/>
        <v>2.8195790017344867E-2</v>
      </c>
      <c r="G34" s="2">
        <f t="shared" si="3"/>
        <v>1.4400000000000001E-2</v>
      </c>
    </row>
    <row r="35" spans="1:7" x14ac:dyDescent="0.2">
      <c r="A35" s="2">
        <v>0</v>
      </c>
      <c r="B35" s="2">
        <v>33</v>
      </c>
      <c r="C35" s="2">
        <f>potential_preec_untrt!C35*SimParameters!$B$4</f>
        <v>1.6000000000000001E-3</v>
      </c>
      <c r="D35" s="17">
        <f t="shared" si="1"/>
        <v>-2.7951845896824241</v>
      </c>
      <c r="E35" s="17">
        <f>D35+LOG(SimParameters!$B$19)</f>
        <v>-3.4941545940184429</v>
      </c>
      <c r="F35" s="17">
        <f t="shared" si="2"/>
        <v>2.9479008618590239E-2</v>
      </c>
      <c r="G35" s="2">
        <f t="shared" si="3"/>
        <v>1.6E-2</v>
      </c>
    </row>
    <row r="36" spans="1:7" x14ac:dyDescent="0.2">
      <c r="A36" s="2">
        <v>0</v>
      </c>
      <c r="B36" s="2">
        <v>34</v>
      </c>
      <c r="C36" s="2">
        <f>potential_preec_untrt!C36*SimParameters!$B$4</f>
        <v>3.2000000000000002E-3</v>
      </c>
      <c r="D36" s="17">
        <f t="shared" si="1"/>
        <v>-2.4934580509951885</v>
      </c>
      <c r="E36" s="17">
        <f>D36+LOG(SimParameters!$B$19)</f>
        <v>-3.1924280553312072</v>
      </c>
      <c r="F36" s="17">
        <f t="shared" si="2"/>
        <v>3.9451664872496489E-2</v>
      </c>
      <c r="G36" s="2">
        <f t="shared" si="3"/>
        <v>3.2000000000000001E-2</v>
      </c>
    </row>
    <row r="37" spans="1:7" x14ac:dyDescent="0.2">
      <c r="A37" s="2">
        <v>0</v>
      </c>
      <c r="B37" s="2">
        <v>35</v>
      </c>
      <c r="C37" s="2">
        <f>potential_preec_untrt!C37*SimParameters!$B$4</f>
        <v>4.0000000000000001E-3</v>
      </c>
      <c r="D37" s="17">
        <f t="shared" si="1"/>
        <v>-2.3961993470957363</v>
      </c>
      <c r="E37" s="17">
        <f>D37+LOG(SimParameters!$B$19)</f>
        <v>-3.0951693514317551</v>
      </c>
      <c r="F37" s="17">
        <f t="shared" si="2"/>
        <v>4.3306954825074587E-2</v>
      </c>
      <c r="G37" s="2">
        <f t="shared" si="3"/>
        <v>0.04</v>
      </c>
    </row>
    <row r="38" spans="1:7" x14ac:dyDescent="0.2">
      <c r="A38" s="2">
        <v>0</v>
      </c>
      <c r="B38" s="2">
        <v>36</v>
      </c>
      <c r="C38" s="2">
        <f>potential_preec_untrt!C38*SimParameters!$B$4</f>
        <v>5.6000000000000008E-3</v>
      </c>
      <c r="D38" s="17">
        <f t="shared" si="1"/>
        <v>-2.2493730886273879</v>
      </c>
      <c r="E38" s="17">
        <f>D38+LOG(SimParameters!$B$19)</f>
        <v>-2.9483430929634067</v>
      </c>
      <c r="F38" s="17">
        <f t="shared" si="2"/>
        <v>4.981488005797273E-2</v>
      </c>
      <c r="G38" s="2">
        <f t="shared" si="3"/>
        <v>5.6000000000000008E-2</v>
      </c>
    </row>
    <row r="39" spans="1:7" x14ac:dyDescent="0.2">
      <c r="A39" s="2">
        <v>0</v>
      </c>
      <c r="B39" s="2">
        <v>37</v>
      </c>
      <c r="C39" s="2">
        <f>potential_preec_untrt!C39*SimParameters!$B$4</f>
        <v>6.4000000000000003E-3</v>
      </c>
      <c r="D39" s="17">
        <f t="shared" si="1"/>
        <v>-2.1910316088486179</v>
      </c>
      <c r="E39" s="17">
        <f>D39+LOG(SimParameters!$B$19)</f>
        <v>-2.8900016131846367</v>
      </c>
      <c r="F39" s="17">
        <f t="shared" si="2"/>
        <v>5.2650037972803022E-2</v>
      </c>
      <c r="G39" s="2">
        <f t="shared" si="3"/>
        <v>6.4000000000000001E-2</v>
      </c>
    </row>
    <row r="40" spans="1:7" x14ac:dyDescent="0.2">
      <c r="A40" s="2">
        <v>0</v>
      </c>
      <c r="B40" s="2">
        <v>38</v>
      </c>
      <c r="C40" s="2">
        <f>potential_preec_untrt!C40*SimParameters!$B$4</f>
        <v>8.0000000000000002E-3</v>
      </c>
      <c r="D40" s="17">
        <f t="shared" si="1"/>
        <v>-2.0934216851622351</v>
      </c>
      <c r="E40" s="17">
        <f>D40+LOG(SimParameters!$B$19)</f>
        <v>-2.7923916894982539</v>
      </c>
      <c r="F40" s="17">
        <f t="shared" si="2"/>
        <v>5.7736702059241522E-2</v>
      </c>
      <c r="G40" s="2">
        <f t="shared" si="3"/>
        <v>0.08</v>
      </c>
    </row>
    <row r="41" spans="1:7" x14ac:dyDescent="0.2">
      <c r="A41" s="2">
        <v>0</v>
      </c>
      <c r="B41" s="2">
        <v>39</v>
      </c>
      <c r="C41" s="2">
        <f>potential_preec_untrt!C41*SimParameters!$B$4</f>
        <v>8.0000000000000016E-2</v>
      </c>
      <c r="D41" s="17">
        <f t="shared" si="1"/>
        <v>-1.0606978403536116</v>
      </c>
      <c r="E41" s="17">
        <f>D41+LOG(SimParameters!$B$19)</f>
        <v>-1.7596678446896303</v>
      </c>
      <c r="F41" s="17">
        <f t="shared" si="2"/>
        <v>0.1468319447883758</v>
      </c>
      <c r="G41" s="2">
        <f t="shared" si="3"/>
        <v>0.80000000000000016</v>
      </c>
    </row>
    <row r="42" spans="1:7" x14ac:dyDescent="0.2">
      <c r="A42" s="2">
        <v>0</v>
      </c>
      <c r="B42" s="2">
        <v>40</v>
      </c>
      <c r="C42" s="2">
        <f>potential_preec_untrt!C42*SimParameters!$B$4</f>
        <v>0.12</v>
      </c>
      <c r="D42" s="17">
        <f t="shared" si="1"/>
        <v>-0.86530142610254379</v>
      </c>
      <c r="E42" s="17">
        <f>D42+LOG(SimParameters!$B$19)</f>
        <v>-1.5642714304385625</v>
      </c>
      <c r="F42" s="17">
        <f t="shared" si="2"/>
        <v>0.17303457871352046</v>
      </c>
      <c r="G42" s="2">
        <f t="shared" si="3"/>
        <v>1.2</v>
      </c>
    </row>
    <row r="43" spans="1:7" x14ac:dyDescent="0.2">
      <c r="A43" s="3">
        <v>1</v>
      </c>
      <c r="B43" s="3">
        <v>0</v>
      </c>
      <c r="C43" s="3">
        <f>potential_preec_untrt!C43*SimParameters!$B$4</f>
        <v>0</v>
      </c>
      <c r="D43" s="16"/>
      <c r="E43" s="16"/>
      <c r="F43" s="16">
        <f>C43</f>
        <v>0</v>
      </c>
      <c r="G43" s="3">
        <f t="shared" si="3"/>
        <v>0</v>
      </c>
    </row>
    <row r="44" spans="1:7" x14ac:dyDescent="0.2">
      <c r="A44" s="3">
        <v>1</v>
      </c>
      <c r="B44" s="3">
        <v>1</v>
      </c>
      <c r="C44" s="3">
        <f>potential_preec_untrt!C44*SimParameters!$B$4</f>
        <v>0</v>
      </c>
      <c r="D44" s="16"/>
      <c r="E44" s="16"/>
      <c r="F44" s="16">
        <f t="shared" ref="F44:F59" si="4">C44</f>
        <v>0</v>
      </c>
      <c r="G44" s="3">
        <f t="shared" si="3"/>
        <v>0</v>
      </c>
    </row>
    <row r="45" spans="1:7" x14ac:dyDescent="0.2">
      <c r="A45" s="3">
        <v>1</v>
      </c>
      <c r="B45" s="3">
        <v>2</v>
      </c>
      <c r="C45" s="3">
        <f>potential_preec_untrt!C45*SimParameters!$B$4</f>
        <v>0</v>
      </c>
      <c r="D45" s="16"/>
      <c r="E45" s="16"/>
      <c r="F45" s="16">
        <f t="shared" si="4"/>
        <v>0</v>
      </c>
      <c r="G45" s="3">
        <f t="shared" si="3"/>
        <v>0</v>
      </c>
    </row>
    <row r="46" spans="1:7" x14ac:dyDescent="0.2">
      <c r="A46" s="3">
        <v>1</v>
      </c>
      <c r="B46" s="3">
        <v>3</v>
      </c>
      <c r="C46" s="3">
        <f>potential_preec_untrt!C46*SimParameters!$B$4</f>
        <v>0</v>
      </c>
      <c r="D46" s="16"/>
      <c r="E46" s="16"/>
      <c r="F46" s="16">
        <f t="shared" si="4"/>
        <v>0</v>
      </c>
      <c r="G46" s="3">
        <f t="shared" si="3"/>
        <v>0</v>
      </c>
    </row>
    <row r="47" spans="1:7" x14ac:dyDescent="0.2">
      <c r="A47" s="3">
        <v>1</v>
      </c>
      <c r="B47" s="3">
        <v>4</v>
      </c>
      <c r="C47" s="3">
        <f>potential_preec_untrt!C47*SimParameters!$B$4</f>
        <v>0</v>
      </c>
      <c r="D47" s="16"/>
      <c r="E47" s="16"/>
      <c r="F47" s="16">
        <f t="shared" si="4"/>
        <v>0</v>
      </c>
      <c r="G47" s="3">
        <f t="shared" si="3"/>
        <v>0</v>
      </c>
    </row>
    <row r="48" spans="1:7" x14ac:dyDescent="0.2">
      <c r="A48" s="3">
        <v>1</v>
      </c>
      <c r="B48" s="3">
        <v>5</v>
      </c>
      <c r="C48" s="3">
        <f>potential_preec_untrt!C48*SimParameters!$B$4</f>
        <v>0</v>
      </c>
      <c r="D48" s="16"/>
      <c r="E48" s="16"/>
      <c r="F48" s="16">
        <f t="shared" si="4"/>
        <v>0</v>
      </c>
      <c r="G48" s="3">
        <f t="shared" si="3"/>
        <v>0</v>
      </c>
    </row>
    <row r="49" spans="1:7" x14ac:dyDescent="0.2">
      <c r="A49" s="3">
        <v>1</v>
      </c>
      <c r="B49" s="3">
        <v>6</v>
      </c>
      <c r="C49" s="3">
        <f>potential_preec_untrt!C49*SimParameters!$B$4</f>
        <v>0</v>
      </c>
      <c r="D49" s="16"/>
      <c r="E49" s="16"/>
      <c r="F49" s="16">
        <f t="shared" si="4"/>
        <v>0</v>
      </c>
      <c r="G49" s="3">
        <f t="shared" si="3"/>
        <v>0</v>
      </c>
    </row>
    <row r="50" spans="1:7" x14ac:dyDescent="0.2">
      <c r="A50" s="3">
        <v>1</v>
      </c>
      <c r="B50" s="3">
        <v>7</v>
      </c>
      <c r="C50" s="3">
        <f>potential_preec_untrt!C50*SimParameters!$B$4</f>
        <v>0</v>
      </c>
      <c r="D50" s="16"/>
      <c r="E50" s="16"/>
      <c r="F50" s="16">
        <f t="shared" si="4"/>
        <v>0</v>
      </c>
      <c r="G50" s="3">
        <f t="shared" si="3"/>
        <v>0</v>
      </c>
    </row>
    <row r="51" spans="1:7" x14ac:dyDescent="0.2">
      <c r="A51" s="3">
        <v>1</v>
      </c>
      <c r="B51" s="3">
        <v>8</v>
      </c>
      <c r="C51" s="3">
        <f>potential_preec_untrt!C51*SimParameters!$B$4</f>
        <v>0</v>
      </c>
      <c r="D51" s="16"/>
      <c r="E51" s="16"/>
      <c r="F51" s="16">
        <f t="shared" si="4"/>
        <v>0</v>
      </c>
      <c r="G51" s="3">
        <f t="shared" si="3"/>
        <v>0</v>
      </c>
    </row>
    <row r="52" spans="1:7" x14ac:dyDescent="0.2">
      <c r="A52" s="3">
        <v>1</v>
      </c>
      <c r="B52" s="3">
        <v>9</v>
      </c>
      <c r="C52" s="3">
        <f>potential_preec_untrt!C52*SimParameters!$B$4</f>
        <v>0</v>
      </c>
      <c r="D52" s="16"/>
      <c r="E52" s="16"/>
      <c r="F52" s="16">
        <f t="shared" si="4"/>
        <v>0</v>
      </c>
      <c r="G52" s="3">
        <f t="shared" si="3"/>
        <v>0</v>
      </c>
    </row>
    <row r="53" spans="1:7" x14ac:dyDescent="0.2">
      <c r="A53" s="3">
        <v>1</v>
      </c>
      <c r="B53" s="3">
        <v>10</v>
      </c>
      <c r="C53" s="3">
        <f>potential_preec_untrt!C53*SimParameters!$B$4</f>
        <v>0</v>
      </c>
      <c r="D53" s="16"/>
      <c r="E53" s="16"/>
      <c r="F53" s="16">
        <f t="shared" si="4"/>
        <v>0</v>
      </c>
      <c r="G53" s="3">
        <f t="shared" si="3"/>
        <v>0</v>
      </c>
    </row>
    <row r="54" spans="1:7" x14ac:dyDescent="0.2">
      <c r="A54" s="3">
        <v>1</v>
      </c>
      <c r="B54" s="3">
        <v>11</v>
      </c>
      <c r="C54" s="3">
        <f>potential_preec_untrt!C54*SimParameters!$B$4</f>
        <v>0</v>
      </c>
      <c r="D54" s="16"/>
      <c r="E54" s="16"/>
      <c r="F54" s="16">
        <f t="shared" si="4"/>
        <v>0</v>
      </c>
      <c r="G54" s="3">
        <f t="shared" si="3"/>
        <v>0</v>
      </c>
    </row>
    <row r="55" spans="1:7" x14ac:dyDescent="0.2">
      <c r="A55" s="3">
        <v>1</v>
      </c>
      <c r="B55" s="3">
        <v>12</v>
      </c>
      <c r="C55" s="3">
        <f>potential_preec_untrt!C55*SimParameters!$B$4</f>
        <v>0</v>
      </c>
      <c r="D55" s="16"/>
      <c r="E55" s="16"/>
      <c r="F55" s="16">
        <f t="shared" si="4"/>
        <v>0</v>
      </c>
      <c r="G55" s="3">
        <f t="shared" si="3"/>
        <v>0</v>
      </c>
    </row>
    <row r="56" spans="1:7" x14ac:dyDescent="0.2">
      <c r="A56" s="3">
        <v>1</v>
      </c>
      <c r="B56" s="3">
        <v>13</v>
      </c>
      <c r="C56" s="3">
        <f>potential_preec_untrt!C56*SimParameters!$B$4</f>
        <v>0</v>
      </c>
      <c r="D56" s="16"/>
      <c r="E56" s="16"/>
      <c r="F56" s="16">
        <f t="shared" si="4"/>
        <v>0</v>
      </c>
      <c r="G56" s="3">
        <f t="shared" si="3"/>
        <v>0</v>
      </c>
    </row>
    <row r="57" spans="1:7" x14ac:dyDescent="0.2">
      <c r="A57" s="3">
        <v>1</v>
      </c>
      <c r="B57" s="3">
        <v>14</v>
      </c>
      <c r="C57" s="3">
        <f>potential_preec_untrt!C57*SimParameters!$B$4</f>
        <v>0</v>
      </c>
      <c r="D57" s="16"/>
      <c r="E57" s="16"/>
      <c r="F57" s="16">
        <f t="shared" si="4"/>
        <v>0</v>
      </c>
      <c r="G57" s="3">
        <f t="shared" si="3"/>
        <v>0</v>
      </c>
    </row>
    <row r="58" spans="1:7" x14ac:dyDescent="0.2">
      <c r="A58" s="3">
        <v>1</v>
      </c>
      <c r="B58" s="3">
        <v>15</v>
      </c>
      <c r="C58" s="3">
        <f>potential_preec_untrt!C58*SimParameters!$B$4</f>
        <v>0</v>
      </c>
      <c r="D58" s="16"/>
      <c r="E58" s="16"/>
      <c r="F58" s="16">
        <f t="shared" si="4"/>
        <v>0</v>
      </c>
      <c r="G58" s="3">
        <f t="shared" si="3"/>
        <v>0</v>
      </c>
    </row>
    <row r="59" spans="1:7" x14ac:dyDescent="0.2">
      <c r="A59" s="3">
        <v>1</v>
      </c>
      <c r="B59" s="3">
        <v>16</v>
      </c>
      <c r="C59" s="3">
        <f>potential_preec_untrt!C59*SimParameters!$B$4</f>
        <v>0</v>
      </c>
      <c r="D59" s="16"/>
      <c r="E59" s="16"/>
      <c r="F59" s="16">
        <f t="shared" si="4"/>
        <v>0</v>
      </c>
      <c r="G59" s="3">
        <f t="shared" si="3"/>
        <v>0</v>
      </c>
    </row>
    <row r="60" spans="1:7" x14ac:dyDescent="0.2">
      <c r="A60" s="3">
        <v>1</v>
      </c>
      <c r="B60" s="3">
        <v>17</v>
      </c>
      <c r="C60" s="3">
        <f>potential_preec_untrt!C60*SimParameters!$B$4</f>
        <v>8.8000000000000004E-7</v>
      </c>
      <c r="D60" s="16">
        <f t="shared" si="1"/>
        <v>-6.0555169456705187</v>
      </c>
      <c r="E60" s="16">
        <f>D60+LOG(SimParameters!$B$19)</f>
        <v>-6.7544869500065374</v>
      </c>
      <c r="F60" s="16">
        <f t="shared" si="2"/>
        <v>1.1642805820033031E-3</v>
      </c>
      <c r="G60" s="3">
        <f t="shared" si="3"/>
        <v>8.8000000000000004E-6</v>
      </c>
    </row>
    <row r="61" spans="1:7" x14ac:dyDescent="0.2">
      <c r="A61" s="3">
        <v>1</v>
      </c>
      <c r="B61" s="3">
        <v>18</v>
      </c>
      <c r="C61" s="3">
        <f>potential_preec_untrt!C61*SimParameters!$B$4</f>
        <v>8.8000000000000004E-7</v>
      </c>
      <c r="D61" s="16">
        <f t="shared" si="1"/>
        <v>-6.0555169456705187</v>
      </c>
      <c r="E61" s="16">
        <f>D61+LOG(SimParameters!$B$19)</f>
        <v>-6.7544869500065374</v>
      </c>
      <c r="F61" s="16">
        <f t="shared" si="2"/>
        <v>1.1642805820033031E-3</v>
      </c>
      <c r="G61" s="3">
        <f t="shared" si="3"/>
        <v>8.8000000000000004E-6</v>
      </c>
    </row>
    <row r="62" spans="1:7" x14ac:dyDescent="0.2">
      <c r="A62" s="3">
        <v>1</v>
      </c>
      <c r="B62" s="3">
        <v>19</v>
      </c>
      <c r="C62" s="3">
        <f>potential_preec_untrt!C62*SimParameters!$B$4</f>
        <v>8.8000000000000004E-7</v>
      </c>
      <c r="D62" s="16">
        <f t="shared" si="1"/>
        <v>-6.0555169456705187</v>
      </c>
      <c r="E62" s="16">
        <f>D62+LOG(SimParameters!$B$19)</f>
        <v>-6.7544869500065374</v>
      </c>
      <c r="F62" s="16">
        <f t="shared" si="2"/>
        <v>1.1642805820033031E-3</v>
      </c>
      <c r="G62" s="3">
        <f t="shared" si="3"/>
        <v>8.8000000000000004E-6</v>
      </c>
    </row>
    <row r="63" spans="1:7" x14ac:dyDescent="0.2">
      <c r="A63" s="3">
        <v>1</v>
      </c>
      <c r="B63" s="3">
        <v>20</v>
      </c>
      <c r="C63" s="3">
        <f>potential_preec_untrt!C63*SimParameters!$B$4</f>
        <v>1.7600000000000004E-5</v>
      </c>
      <c r="D63" s="16">
        <f t="shared" si="1"/>
        <v>-4.7544796885357039</v>
      </c>
      <c r="E63" s="16">
        <f>D63+LOG(SimParameters!$B$19)</f>
        <v>-5.4534496928717227</v>
      </c>
      <c r="F63" s="16">
        <f t="shared" si="2"/>
        <v>4.2632561228359185E-3</v>
      </c>
      <c r="G63" s="3">
        <f t="shared" si="3"/>
        <v>1.7600000000000005E-4</v>
      </c>
    </row>
    <row r="64" spans="1:7" x14ac:dyDescent="0.2">
      <c r="A64" s="3">
        <v>1</v>
      </c>
      <c r="B64" s="3">
        <v>21</v>
      </c>
      <c r="C64" s="3">
        <f>potential_preec_untrt!C64*SimParameters!$B$4</f>
        <v>1.7600000000000004E-5</v>
      </c>
      <c r="D64" s="16">
        <f t="shared" si="1"/>
        <v>-4.7544796885357039</v>
      </c>
      <c r="E64" s="16">
        <f>D64+LOG(SimParameters!$B$19)</f>
        <v>-5.4534496928717227</v>
      </c>
      <c r="F64" s="16">
        <f t="shared" si="2"/>
        <v>4.2632561228359185E-3</v>
      </c>
      <c r="G64" s="3">
        <f t="shared" si="3"/>
        <v>1.7600000000000005E-4</v>
      </c>
    </row>
    <row r="65" spans="1:7" x14ac:dyDescent="0.2">
      <c r="A65" s="3">
        <v>1</v>
      </c>
      <c r="B65" s="3">
        <v>22</v>
      </c>
      <c r="C65" s="3">
        <f>potential_preec_untrt!C65*SimParameters!$B$4</f>
        <v>2.6400000000000005E-5</v>
      </c>
      <c r="D65" s="16">
        <f t="shared" si="1"/>
        <v>-4.5783846076045007</v>
      </c>
      <c r="E65" s="16">
        <f>D65+LOG(SimParameters!$B$19)</f>
        <v>-5.2773546119405195</v>
      </c>
      <c r="F65" s="16">
        <f t="shared" si="2"/>
        <v>5.0799821000246086E-3</v>
      </c>
      <c r="G65" s="3">
        <f t="shared" si="3"/>
        <v>2.6400000000000002E-4</v>
      </c>
    </row>
    <row r="66" spans="1:7" x14ac:dyDescent="0.2">
      <c r="A66" s="3">
        <v>1</v>
      </c>
      <c r="B66" s="3">
        <v>23</v>
      </c>
      <c r="C66" s="3">
        <f>potential_preec_untrt!C66*SimParameters!$B$4</f>
        <v>2.6400000000000005E-5</v>
      </c>
      <c r="D66" s="16">
        <f t="shared" si="1"/>
        <v>-4.5783846076045007</v>
      </c>
      <c r="E66" s="16">
        <f>D66+LOG(SimParameters!$B$19)</f>
        <v>-5.2773546119405195</v>
      </c>
      <c r="F66" s="16">
        <f t="shared" si="2"/>
        <v>5.0799821000246086E-3</v>
      </c>
      <c r="G66" s="3">
        <f t="shared" si="3"/>
        <v>2.6400000000000002E-4</v>
      </c>
    </row>
    <row r="67" spans="1:7" x14ac:dyDescent="0.2">
      <c r="A67" s="3">
        <v>1</v>
      </c>
      <c r="B67" s="3">
        <v>24</v>
      </c>
      <c r="C67" s="3">
        <f>potential_preec_untrt!C67*SimParameters!$B$4</f>
        <v>3.520000000000001E-4</v>
      </c>
      <c r="D67" s="16">
        <f t="shared" si="1"/>
        <v>-3.4533044379525117</v>
      </c>
      <c r="E67" s="16">
        <f>D67+LOG(SimParameters!$B$19)</f>
        <v>-4.1522744422885305</v>
      </c>
      <c r="F67" s="16">
        <f t="shared" si="2"/>
        <v>1.5485043882038368E-2</v>
      </c>
      <c r="G67" s="3">
        <f t="shared" si="3"/>
        <v>3.520000000000001E-3</v>
      </c>
    </row>
    <row r="68" spans="1:7" x14ac:dyDescent="0.2">
      <c r="A68" s="3">
        <v>1</v>
      </c>
      <c r="B68" s="3">
        <v>25</v>
      </c>
      <c r="C68" s="3">
        <f>potential_preec_untrt!C68*SimParameters!$B$4</f>
        <v>3.520000000000001E-4</v>
      </c>
      <c r="D68" s="16">
        <f t="shared" si="1"/>
        <v>-3.4533044379525117</v>
      </c>
      <c r="E68" s="16">
        <f>D68+LOG(SimParameters!$B$19)</f>
        <v>-4.1522744422885305</v>
      </c>
      <c r="F68" s="16">
        <f t="shared" si="2"/>
        <v>1.5485043882038368E-2</v>
      </c>
      <c r="G68" s="3">
        <f t="shared" si="3"/>
        <v>3.520000000000001E-3</v>
      </c>
    </row>
    <row r="69" spans="1:7" x14ac:dyDescent="0.2">
      <c r="A69" s="3">
        <v>1</v>
      </c>
      <c r="B69" s="3">
        <v>26</v>
      </c>
      <c r="C69" s="3">
        <f>potential_preec_untrt!C69*SimParameters!$B$4</f>
        <v>4.4000000000000007E-4</v>
      </c>
      <c r="D69" s="16">
        <f t="shared" si="1"/>
        <v>-3.3563561918897333</v>
      </c>
      <c r="E69" s="16">
        <f>D69+LOG(SimParameters!$B$19)</f>
        <v>-4.0553261962257521</v>
      </c>
      <c r="F69" s="16">
        <f t="shared" si="2"/>
        <v>1.7034619342510351E-2</v>
      </c>
      <c r="G69" s="3">
        <f t="shared" si="3"/>
        <v>4.4000000000000011E-3</v>
      </c>
    </row>
    <row r="70" spans="1:7" x14ac:dyDescent="0.2">
      <c r="A70" s="3">
        <v>1</v>
      </c>
      <c r="B70" s="3">
        <v>27</v>
      </c>
      <c r="C70" s="3">
        <f>potential_preec_untrt!C70*SimParameters!$B$4</f>
        <v>5.2800000000000004E-4</v>
      </c>
      <c r="D70" s="16">
        <f t="shared" si="1"/>
        <v>-3.2771367094212489</v>
      </c>
      <c r="E70" s="16">
        <f>D70+LOG(SimParameters!$B$19)</f>
        <v>-3.9761067137572677</v>
      </c>
      <c r="F70" s="16">
        <f t="shared" si="2"/>
        <v>1.841312649977285E-2</v>
      </c>
      <c r="G70" s="3">
        <f t="shared" si="3"/>
        <v>5.28E-3</v>
      </c>
    </row>
    <row r="71" spans="1:7" x14ac:dyDescent="0.2">
      <c r="A71" s="3">
        <v>1</v>
      </c>
      <c r="B71" s="3">
        <v>28</v>
      </c>
      <c r="C71" s="3">
        <f>potential_preec_untrt!C71*SimParameters!$B$4</f>
        <v>6.1600000000000012E-4</v>
      </c>
      <c r="D71" s="16">
        <f t="shared" si="1"/>
        <v>-3.2101516800030447</v>
      </c>
      <c r="E71" s="16">
        <f>D71+LOG(SimParameters!$B$19)</f>
        <v>-3.9091216843390635</v>
      </c>
      <c r="F71" s="16">
        <f t="shared" si="2"/>
        <v>1.9663694126719939E-2</v>
      </c>
      <c r="G71" s="3">
        <f t="shared" si="3"/>
        <v>6.1600000000000014E-3</v>
      </c>
    </row>
    <row r="72" spans="1:7" x14ac:dyDescent="0.2">
      <c r="A72" s="3">
        <v>1</v>
      </c>
      <c r="B72" s="3">
        <v>29</v>
      </c>
      <c r="C72" s="3">
        <f>potential_preec_untrt!C72*SimParameters!$B$4</f>
        <v>7.040000000000002E-4</v>
      </c>
      <c r="D72" s="16">
        <f t="shared" si="1"/>
        <v>-3.1521214898704435</v>
      </c>
      <c r="E72" s="16">
        <f>D72+LOG(SimParameters!$B$19)</f>
        <v>-3.8510914942064622</v>
      </c>
      <c r="F72" s="16">
        <f t="shared" si="2"/>
        <v>2.0814087287952962E-2</v>
      </c>
      <c r="G72" s="3">
        <f t="shared" si="3"/>
        <v>7.040000000000002E-3</v>
      </c>
    </row>
    <row r="73" spans="1:7" x14ac:dyDescent="0.2">
      <c r="A73" s="3">
        <v>1</v>
      </c>
      <c r="B73" s="3">
        <v>30</v>
      </c>
      <c r="C73" s="3">
        <f>potential_preec_untrt!C73*SimParameters!$B$4</f>
        <v>7.9200000000000006E-4</v>
      </c>
      <c r="D73" s="16">
        <f t="shared" si="1"/>
        <v>-3.100930720900231</v>
      </c>
      <c r="E73" s="16">
        <f>D73+LOG(SimParameters!$B$19)</f>
        <v>-3.7999007252362498</v>
      </c>
      <c r="F73" s="16">
        <f t="shared" si="2"/>
        <v>2.1883395763220747E-2</v>
      </c>
      <c r="G73" s="3">
        <f t="shared" si="3"/>
        <v>7.92E-3</v>
      </c>
    </row>
    <row r="74" spans="1:7" x14ac:dyDescent="0.2">
      <c r="A74" s="3">
        <v>1</v>
      </c>
      <c r="B74" s="3">
        <v>31</v>
      </c>
      <c r="C74" s="3">
        <f>potential_preec_untrt!C74*SimParameters!$B$4</f>
        <v>8.8000000000000014E-4</v>
      </c>
      <c r="D74" s="16">
        <f t="shared" si="1"/>
        <v>-3.0551349804482149</v>
      </c>
      <c r="E74" s="16">
        <f>D74+LOG(SimParameters!$B$19)</f>
        <v>-3.7541049847842336</v>
      </c>
      <c r="F74" s="16">
        <f t="shared" si="2"/>
        <v>2.2885395652437045E-2</v>
      </c>
      <c r="G74" s="3">
        <f t="shared" si="3"/>
        <v>8.8000000000000023E-3</v>
      </c>
    </row>
    <row r="75" spans="1:7" x14ac:dyDescent="0.2">
      <c r="A75" s="3">
        <v>1</v>
      </c>
      <c r="B75" s="3">
        <v>32</v>
      </c>
      <c r="C75" s="3">
        <f>potential_preec_untrt!C75*SimParameters!$B$4</f>
        <v>1.5840000000000001E-3</v>
      </c>
      <c r="D75" s="16">
        <f t="shared" si="1"/>
        <v>-2.799556354876573</v>
      </c>
      <c r="E75" s="16">
        <f>D75+LOG(SimParameters!$B$19)</f>
        <v>-3.4985263592125917</v>
      </c>
      <c r="F75" s="16">
        <f t="shared" si="2"/>
        <v>2.9354189383821068E-2</v>
      </c>
      <c r="G75" s="3">
        <f t="shared" si="3"/>
        <v>1.584E-2</v>
      </c>
    </row>
    <row r="76" spans="1:7" x14ac:dyDescent="0.2">
      <c r="A76" s="3">
        <v>1</v>
      </c>
      <c r="B76" s="3">
        <v>33</v>
      </c>
      <c r="C76" s="3">
        <f>potential_preec_untrt!C76*SimParameters!$B$4</f>
        <v>1.7600000000000003E-3</v>
      </c>
      <c r="D76" s="16">
        <f t="shared" si="1"/>
        <v>-2.7537223004721381</v>
      </c>
      <c r="E76" s="16">
        <f>D76+LOG(SimParameters!$B$19)</f>
        <v>-3.4526923048081568</v>
      </c>
      <c r="F76" s="16">
        <f t="shared" si="2"/>
        <v>3.0688670427428386E-2</v>
      </c>
      <c r="G76" s="3">
        <f t="shared" si="3"/>
        <v>1.7600000000000005E-2</v>
      </c>
    </row>
    <row r="77" spans="1:7" x14ac:dyDescent="0.2">
      <c r="A77" s="3">
        <v>1</v>
      </c>
      <c r="B77" s="3">
        <v>34</v>
      </c>
      <c r="C77" s="3">
        <f>potential_preec_untrt!C77*SimParameters!$B$4</f>
        <v>3.5200000000000006E-3</v>
      </c>
      <c r="D77" s="16">
        <f t="shared" si="1"/>
        <v>-2.4519259230738766</v>
      </c>
      <c r="E77" s="16">
        <f>D77+LOG(SimParameters!$B$19)</f>
        <v>-3.1508959274098953</v>
      </c>
      <c r="F77" s="16">
        <f t="shared" si="2"/>
        <v>4.1055990676094153E-2</v>
      </c>
      <c r="G77" s="3">
        <f t="shared" si="3"/>
        <v>3.5200000000000009E-2</v>
      </c>
    </row>
    <row r="78" spans="1:7" x14ac:dyDescent="0.2">
      <c r="A78" s="3">
        <v>1</v>
      </c>
      <c r="B78" s="3">
        <v>35</v>
      </c>
      <c r="C78" s="3">
        <f>potential_preec_untrt!C78*SimParameters!$B$4</f>
        <v>4.4000000000000003E-3</v>
      </c>
      <c r="D78" s="16">
        <f t="shared" si="1"/>
        <v>-2.3546322114503684</v>
      </c>
      <c r="E78" s="16">
        <f>D78+LOG(SimParameters!$B$19)</f>
        <v>-3.0536022157863871</v>
      </c>
      <c r="F78" s="16">
        <f t="shared" si="2"/>
        <v>4.5062210072855845E-2</v>
      </c>
      <c r="G78" s="3">
        <f t="shared" si="3"/>
        <v>4.4000000000000004E-2</v>
      </c>
    </row>
    <row r="79" spans="1:7" x14ac:dyDescent="0.2">
      <c r="A79" s="3">
        <v>1</v>
      </c>
      <c r="B79" s="3">
        <v>36</v>
      </c>
      <c r="C79" s="3">
        <f>potential_preec_untrt!C79*SimParameters!$B$4</f>
        <v>6.1600000000000014E-3</v>
      </c>
      <c r="D79" s="16">
        <f t="shared" si="1"/>
        <v>-2.2077357600495584</v>
      </c>
      <c r="E79" s="16">
        <f>D79+LOG(SimParameters!$B$19)</f>
        <v>-2.9067057643855772</v>
      </c>
      <c r="F79" s="16">
        <f t="shared" si="2"/>
        <v>5.1823066981091299E-2</v>
      </c>
      <c r="G79" s="3">
        <f t="shared" si="3"/>
        <v>6.1600000000000016E-2</v>
      </c>
    </row>
    <row r="80" spans="1:7" x14ac:dyDescent="0.2">
      <c r="A80" s="3">
        <v>1</v>
      </c>
      <c r="B80" s="3">
        <v>37</v>
      </c>
      <c r="C80" s="3">
        <f>potential_preec_untrt!C80*SimParameters!$B$4</f>
        <v>7.0400000000000011E-3</v>
      </c>
      <c r="D80" s="16">
        <f t="shared" si="1"/>
        <v>-2.1493590947619592</v>
      </c>
      <c r="E80" s="16">
        <f>D80+LOG(SimParameters!$B$19)</f>
        <v>-2.8483290990979779</v>
      </c>
      <c r="F80" s="16">
        <f t="shared" si="2"/>
        <v>5.4767752501836582E-2</v>
      </c>
      <c r="G80" s="3">
        <f t="shared" si="3"/>
        <v>7.0400000000000018E-2</v>
      </c>
    </row>
    <row r="81" spans="1:7" x14ac:dyDescent="0.2">
      <c r="A81" s="3">
        <v>1</v>
      </c>
      <c r="B81" s="3">
        <v>38</v>
      </c>
      <c r="C81" s="3">
        <f>potential_preec_untrt!C81*SimParameters!$B$4</f>
        <v>8.8000000000000005E-3</v>
      </c>
      <c r="D81" s="16">
        <f t="shared" si="1"/>
        <v>-2.0516786212178384</v>
      </c>
      <c r="E81" s="16">
        <f>D81+LOG(SimParameters!$B$19)</f>
        <v>-2.7506486255538571</v>
      </c>
      <c r="F81" s="16">
        <f t="shared" si="2"/>
        <v>6.005002868936829E-2</v>
      </c>
      <c r="G81" s="3">
        <f t="shared" si="3"/>
        <v>8.8000000000000009E-2</v>
      </c>
    </row>
    <row r="82" spans="1:7" x14ac:dyDescent="0.2">
      <c r="A82" s="3">
        <v>1</v>
      </c>
      <c r="B82" s="3">
        <v>39</v>
      </c>
      <c r="C82" s="3">
        <f>potential_preec_untrt!C82*SimParameters!$B$4</f>
        <v>8.8000000000000023E-2</v>
      </c>
      <c r="D82" s="16">
        <f t="shared" si="1"/>
        <v>-1.0155121661782474</v>
      </c>
      <c r="E82" s="16">
        <f>D82+LOG(SimParameters!$B$19)</f>
        <v>-1.7144821705142661</v>
      </c>
      <c r="F82" s="16">
        <f t="shared" si="2"/>
        <v>0.15258326100230415</v>
      </c>
      <c r="G82" s="3">
        <f t="shared" si="3"/>
        <v>0.88000000000000023</v>
      </c>
    </row>
    <row r="83" spans="1:7" x14ac:dyDescent="0.2">
      <c r="A83" s="3">
        <v>1</v>
      </c>
      <c r="B83" s="3">
        <v>40</v>
      </c>
      <c r="C83" s="3">
        <f>potential_preec_untrt!C83*SimParameters!$B$4</f>
        <v>0.13200000000000001</v>
      </c>
      <c r="D83" s="16">
        <f t="shared" si="1"/>
        <v>-0.81794579397064204</v>
      </c>
      <c r="E83" s="16">
        <f>D83+LOG(SimParameters!$B$19)</f>
        <v>-1.5169157983066608</v>
      </c>
      <c r="F83" s="16">
        <f t="shared" si="2"/>
        <v>0.1799161328549074</v>
      </c>
      <c r="G83" s="3">
        <f t="shared" si="3"/>
        <v>1.32</v>
      </c>
    </row>
    <row r="84" spans="1:7" x14ac:dyDescent="0.2">
      <c r="A84" s="4">
        <v>2</v>
      </c>
      <c r="B84" s="4">
        <v>0</v>
      </c>
      <c r="C84" s="4">
        <f>potential_preec_untrt!C84*SimParameters!$B$4</f>
        <v>0</v>
      </c>
      <c r="D84" s="14"/>
      <c r="E84" s="14"/>
      <c r="F84" s="15">
        <f>C84</f>
        <v>0</v>
      </c>
      <c r="G84" s="4">
        <f t="shared" si="3"/>
        <v>0</v>
      </c>
    </row>
    <row r="85" spans="1:7" x14ac:dyDescent="0.2">
      <c r="A85" s="4">
        <v>2</v>
      </c>
      <c r="B85" s="4">
        <v>1</v>
      </c>
      <c r="C85" s="4">
        <f>potential_preec_untrt!C85*SimParameters!$B$4</f>
        <v>0</v>
      </c>
      <c r="D85" s="14"/>
      <c r="E85" s="14"/>
      <c r="F85" s="15">
        <f t="shared" ref="F85:F100" si="5">C85</f>
        <v>0</v>
      </c>
      <c r="G85" s="4">
        <f t="shared" si="3"/>
        <v>0</v>
      </c>
    </row>
    <row r="86" spans="1:7" x14ac:dyDescent="0.2">
      <c r="A86" s="4">
        <v>2</v>
      </c>
      <c r="B86" s="4">
        <v>2</v>
      </c>
      <c r="C86" s="4">
        <f>potential_preec_untrt!C86*SimParameters!$B$4</f>
        <v>0</v>
      </c>
      <c r="D86" s="14"/>
      <c r="E86" s="14"/>
      <c r="F86" s="15">
        <f t="shared" si="5"/>
        <v>0</v>
      </c>
      <c r="G86" s="4">
        <f t="shared" si="3"/>
        <v>0</v>
      </c>
    </row>
    <row r="87" spans="1:7" x14ac:dyDescent="0.2">
      <c r="A87" s="4">
        <v>2</v>
      </c>
      <c r="B87" s="4">
        <v>3</v>
      </c>
      <c r="C87" s="4">
        <f>potential_preec_untrt!C87*SimParameters!$B$4</f>
        <v>0</v>
      </c>
      <c r="D87" s="14"/>
      <c r="E87" s="14"/>
      <c r="F87" s="15">
        <f t="shared" si="5"/>
        <v>0</v>
      </c>
      <c r="G87" s="4">
        <f t="shared" si="3"/>
        <v>0</v>
      </c>
    </row>
    <row r="88" spans="1:7" x14ac:dyDescent="0.2">
      <c r="A88" s="4">
        <v>2</v>
      </c>
      <c r="B88" s="4">
        <v>4</v>
      </c>
      <c r="C88" s="4">
        <f>potential_preec_untrt!C88*SimParameters!$B$4</f>
        <v>0</v>
      </c>
      <c r="D88" s="14"/>
      <c r="E88" s="14"/>
      <c r="F88" s="15">
        <f t="shared" si="5"/>
        <v>0</v>
      </c>
      <c r="G88" s="4">
        <f t="shared" si="3"/>
        <v>0</v>
      </c>
    </row>
    <row r="89" spans="1:7" x14ac:dyDescent="0.2">
      <c r="A89" s="4">
        <v>2</v>
      </c>
      <c r="B89" s="4">
        <v>5</v>
      </c>
      <c r="C89" s="4">
        <f>potential_preec_untrt!C89*SimParameters!$B$4</f>
        <v>0</v>
      </c>
      <c r="D89" s="14"/>
      <c r="E89" s="14"/>
      <c r="F89" s="15">
        <f t="shared" si="5"/>
        <v>0</v>
      </c>
      <c r="G89" s="4">
        <f t="shared" si="3"/>
        <v>0</v>
      </c>
    </row>
    <row r="90" spans="1:7" x14ac:dyDescent="0.2">
      <c r="A90" s="4">
        <v>2</v>
      </c>
      <c r="B90" s="4">
        <v>6</v>
      </c>
      <c r="C90" s="4">
        <f>potential_preec_untrt!C90*SimParameters!$B$4</f>
        <v>0</v>
      </c>
      <c r="D90" s="14"/>
      <c r="E90" s="14"/>
      <c r="F90" s="15">
        <f t="shared" si="5"/>
        <v>0</v>
      </c>
      <c r="G90" s="4">
        <f t="shared" si="3"/>
        <v>0</v>
      </c>
    </row>
    <row r="91" spans="1:7" x14ac:dyDescent="0.2">
      <c r="A91" s="4">
        <v>2</v>
      </c>
      <c r="B91" s="4">
        <v>7</v>
      </c>
      <c r="C91" s="4">
        <f>potential_preec_untrt!C91*SimParameters!$B$4</f>
        <v>0</v>
      </c>
      <c r="D91" s="14"/>
      <c r="E91" s="14"/>
      <c r="F91" s="15">
        <f t="shared" si="5"/>
        <v>0</v>
      </c>
      <c r="G91" s="4">
        <f t="shared" si="3"/>
        <v>0</v>
      </c>
    </row>
    <row r="92" spans="1:7" x14ac:dyDescent="0.2">
      <c r="A92" s="4">
        <v>2</v>
      </c>
      <c r="B92" s="4">
        <v>8</v>
      </c>
      <c r="C92" s="4">
        <f>potential_preec_untrt!C92*SimParameters!$B$4</f>
        <v>0</v>
      </c>
      <c r="D92" s="14"/>
      <c r="E92" s="14"/>
      <c r="F92" s="15">
        <f t="shared" si="5"/>
        <v>0</v>
      </c>
      <c r="G92" s="4">
        <f t="shared" si="3"/>
        <v>0</v>
      </c>
    </row>
    <row r="93" spans="1:7" x14ac:dyDescent="0.2">
      <c r="A93" s="4">
        <v>2</v>
      </c>
      <c r="B93" s="4">
        <v>9</v>
      </c>
      <c r="C93" s="4">
        <f>potential_preec_untrt!C93*SimParameters!$B$4</f>
        <v>0</v>
      </c>
      <c r="D93" s="14"/>
      <c r="E93" s="14"/>
      <c r="F93" s="15">
        <f t="shared" si="5"/>
        <v>0</v>
      </c>
      <c r="G93" s="4">
        <f t="shared" si="3"/>
        <v>0</v>
      </c>
    </row>
    <row r="94" spans="1:7" x14ac:dyDescent="0.2">
      <c r="A94" s="4">
        <v>2</v>
      </c>
      <c r="B94" s="4">
        <v>10</v>
      </c>
      <c r="C94" s="4">
        <f>potential_preec_untrt!C94*SimParameters!$B$4</f>
        <v>0</v>
      </c>
      <c r="D94" s="14"/>
      <c r="E94" s="14"/>
      <c r="F94" s="15">
        <f t="shared" si="5"/>
        <v>0</v>
      </c>
      <c r="G94" s="4">
        <f t="shared" si="3"/>
        <v>0</v>
      </c>
    </row>
    <row r="95" spans="1:7" x14ac:dyDescent="0.2">
      <c r="A95" s="4">
        <v>2</v>
      </c>
      <c r="B95" s="4">
        <v>11</v>
      </c>
      <c r="C95" s="4">
        <f>potential_preec_untrt!C95*SimParameters!$B$4</f>
        <v>0</v>
      </c>
      <c r="D95" s="14"/>
      <c r="E95" s="14"/>
      <c r="F95" s="15">
        <f t="shared" si="5"/>
        <v>0</v>
      </c>
      <c r="G95" s="4">
        <f t="shared" si="3"/>
        <v>0</v>
      </c>
    </row>
    <row r="96" spans="1:7" x14ac:dyDescent="0.2">
      <c r="A96" s="4">
        <v>2</v>
      </c>
      <c r="B96" s="4">
        <v>12</v>
      </c>
      <c r="C96" s="4">
        <f>potential_preec_untrt!C96*SimParameters!$B$4</f>
        <v>0</v>
      </c>
      <c r="D96" s="14"/>
      <c r="E96" s="14"/>
      <c r="F96" s="15">
        <f t="shared" si="5"/>
        <v>0</v>
      </c>
      <c r="G96" s="4">
        <f t="shared" si="3"/>
        <v>0</v>
      </c>
    </row>
    <row r="97" spans="1:7" x14ac:dyDescent="0.2">
      <c r="A97" s="4">
        <v>2</v>
      </c>
      <c r="B97" s="4">
        <v>13</v>
      </c>
      <c r="C97" s="4">
        <f>potential_preec_untrt!C97*SimParameters!$B$4</f>
        <v>0</v>
      </c>
      <c r="D97" s="14"/>
      <c r="E97" s="14"/>
      <c r="F97" s="15">
        <f t="shared" si="5"/>
        <v>0</v>
      </c>
      <c r="G97" s="4">
        <f t="shared" si="3"/>
        <v>0</v>
      </c>
    </row>
    <row r="98" spans="1:7" x14ac:dyDescent="0.2">
      <c r="A98" s="4">
        <v>2</v>
      </c>
      <c r="B98" s="4">
        <v>14</v>
      </c>
      <c r="C98" s="4">
        <f>potential_preec_untrt!C98*SimParameters!$B$4</f>
        <v>0</v>
      </c>
      <c r="D98" s="14"/>
      <c r="E98" s="14"/>
      <c r="F98" s="15">
        <f t="shared" si="5"/>
        <v>0</v>
      </c>
      <c r="G98" s="4">
        <f t="shared" si="3"/>
        <v>0</v>
      </c>
    </row>
    <row r="99" spans="1:7" x14ac:dyDescent="0.2">
      <c r="A99" s="4">
        <v>2</v>
      </c>
      <c r="B99" s="4">
        <v>15</v>
      </c>
      <c r="C99" s="4">
        <f>potential_preec_untrt!C99*SimParameters!$B$4</f>
        <v>0</v>
      </c>
      <c r="D99" s="14"/>
      <c r="E99" s="14"/>
      <c r="F99" s="15">
        <f t="shared" si="5"/>
        <v>0</v>
      </c>
      <c r="G99" s="4">
        <f t="shared" si="3"/>
        <v>0</v>
      </c>
    </row>
    <row r="100" spans="1:7" x14ac:dyDescent="0.2">
      <c r="A100" s="4">
        <v>2</v>
      </c>
      <c r="B100" s="4">
        <v>16</v>
      </c>
      <c r="C100" s="4">
        <f>potential_preec_untrt!C100*SimParameters!$B$4</f>
        <v>0</v>
      </c>
      <c r="D100" s="14"/>
      <c r="E100" s="14"/>
      <c r="F100" s="15">
        <f t="shared" si="5"/>
        <v>0</v>
      </c>
      <c r="G100" s="4">
        <f t="shared" si="3"/>
        <v>0</v>
      </c>
    </row>
    <row r="101" spans="1:7" x14ac:dyDescent="0.2">
      <c r="A101" s="4">
        <v>2</v>
      </c>
      <c r="B101" s="4">
        <v>17</v>
      </c>
      <c r="C101" s="4">
        <f>potential_preec_untrt!C101*SimParameters!$B$4</f>
        <v>9.5999999999999991E-7</v>
      </c>
      <c r="D101" s="15">
        <f t="shared" ref="D101:D124" si="6">LOG(C101/(1-C101))</f>
        <v>-6.0177283500375287</v>
      </c>
      <c r="E101" s="15">
        <f>D101+LOG(SimParameters!$B$19)</f>
        <v>-6.7166983543735475</v>
      </c>
      <c r="F101" s="15">
        <f t="shared" ref="F101:F124" si="7">EXP(E101)/(1+EXP(E101))</f>
        <v>1.2090647518031609E-3</v>
      </c>
      <c r="G101" s="4">
        <f t="shared" si="3"/>
        <v>9.5999999999999996E-6</v>
      </c>
    </row>
    <row r="102" spans="1:7" x14ac:dyDescent="0.2">
      <c r="A102" s="4">
        <v>2</v>
      </c>
      <c r="B102" s="4">
        <v>18</v>
      </c>
      <c r="C102" s="4">
        <f>potential_preec_untrt!C102*SimParameters!$B$4</f>
        <v>9.5999999999999991E-7</v>
      </c>
      <c r="D102" s="15">
        <f t="shared" si="6"/>
        <v>-6.0177283500375287</v>
      </c>
      <c r="E102" s="15">
        <f>D102+LOG(SimParameters!$B$19)</f>
        <v>-6.7166983543735475</v>
      </c>
      <c r="F102" s="15">
        <f t="shared" si="7"/>
        <v>1.2090647518031609E-3</v>
      </c>
      <c r="G102" s="4">
        <f t="shared" si="3"/>
        <v>9.5999999999999996E-6</v>
      </c>
    </row>
    <row r="103" spans="1:7" x14ac:dyDescent="0.2">
      <c r="A103" s="4">
        <v>2</v>
      </c>
      <c r="B103" s="4">
        <v>19</v>
      </c>
      <c r="C103" s="4">
        <f>potential_preec_untrt!C103*SimParameters!$B$4</f>
        <v>9.5999999999999991E-7</v>
      </c>
      <c r="D103" s="15">
        <f t="shared" si="6"/>
        <v>-6.0177283500375287</v>
      </c>
      <c r="E103" s="15">
        <f>D103+LOG(SimParameters!$B$19)</f>
        <v>-6.7166983543735475</v>
      </c>
      <c r="F103" s="15">
        <f t="shared" si="7"/>
        <v>1.2090647518031609E-3</v>
      </c>
      <c r="G103" s="4">
        <f t="shared" si="3"/>
        <v>9.5999999999999996E-6</v>
      </c>
    </row>
    <row r="104" spans="1:7" x14ac:dyDescent="0.2">
      <c r="A104" s="4">
        <v>2</v>
      </c>
      <c r="B104" s="4">
        <v>20</v>
      </c>
      <c r="C104" s="4">
        <f>potential_preec_untrt!C104*SimParameters!$B$4</f>
        <v>1.9200000000000003E-5</v>
      </c>
      <c r="D104" s="15">
        <f t="shared" si="6"/>
        <v>-4.7166904327623476</v>
      </c>
      <c r="E104" s="15">
        <f>D104+LOG(SimParameters!$B$19)</f>
        <v>-5.4156604370983663</v>
      </c>
      <c r="F104" s="15">
        <f t="shared" si="7"/>
        <v>4.426717318032041E-3</v>
      </c>
      <c r="G104" s="4">
        <f t="shared" si="3"/>
        <v>1.9200000000000003E-4</v>
      </c>
    </row>
    <row r="105" spans="1:7" x14ac:dyDescent="0.2">
      <c r="A105" s="4">
        <v>2</v>
      </c>
      <c r="B105" s="4">
        <v>21</v>
      </c>
      <c r="C105" s="4">
        <f>potential_preec_untrt!C105*SimParameters!$B$4</f>
        <v>1.9200000000000003E-5</v>
      </c>
      <c r="D105" s="15">
        <f t="shared" si="6"/>
        <v>-4.7166904327623476</v>
      </c>
      <c r="E105" s="15">
        <f>D105+LOG(SimParameters!$B$19)</f>
        <v>-5.4156604370983663</v>
      </c>
      <c r="F105" s="15">
        <f t="shared" si="7"/>
        <v>4.426717318032041E-3</v>
      </c>
      <c r="G105" s="4">
        <f t="shared" si="3"/>
        <v>1.9200000000000003E-4</v>
      </c>
    </row>
    <row r="106" spans="1:7" x14ac:dyDescent="0.2">
      <c r="A106" s="4">
        <v>2</v>
      </c>
      <c r="B106" s="4">
        <v>22</v>
      </c>
      <c r="C106" s="4">
        <f>potential_preec_untrt!C106*SimParameters!$B$4</f>
        <v>2.8800000000000002E-5</v>
      </c>
      <c r="D106" s="15">
        <f t="shared" si="6"/>
        <v>-4.5405950043795764</v>
      </c>
      <c r="E106" s="15">
        <f>D106+LOG(SimParameters!$B$19)</f>
        <v>-5.2395650087155952</v>
      </c>
      <c r="F106" s="15">
        <f t="shared" si="7"/>
        <v>5.274594036257651E-3</v>
      </c>
      <c r="G106" s="4">
        <f t="shared" si="3"/>
        <v>2.8800000000000001E-4</v>
      </c>
    </row>
    <row r="107" spans="1:7" x14ac:dyDescent="0.2">
      <c r="A107" s="4">
        <v>2</v>
      </c>
      <c r="B107" s="4">
        <v>23</v>
      </c>
      <c r="C107" s="4">
        <f>potential_preec_untrt!C107*SimParameters!$B$4</f>
        <v>2.8800000000000002E-5</v>
      </c>
      <c r="D107" s="15">
        <f t="shared" si="6"/>
        <v>-4.5405950043795764</v>
      </c>
      <c r="E107" s="15">
        <f>D107+LOG(SimParameters!$B$19)</f>
        <v>-5.2395650087155952</v>
      </c>
      <c r="F107" s="15">
        <f t="shared" si="7"/>
        <v>5.274594036257651E-3</v>
      </c>
      <c r="G107" s="4">
        <f t="shared" si="3"/>
        <v>2.8800000000000001E-4</v>
      </c>
    </row>
    <row r="108" spans="1:7" x14ac:dyDescent="0.2">
      <c r="A108" s="4">
        <v>2</v>
      </c>
      <c r="B108" s="4">
        <v>24</v>
      </c>
      <c r="C108" s="4">
        <f>potential_preec_untrt!C108*SimParameters!$B$4</f>
        <v>3.8400000000000001E-4</v>
      </c>
      <c r="D108" s="15">
        <f t="shared" si="6"/>
        <v>-3.4155019745235555</v>
      </c>
      <c r="E108" s="15">
        <f>D108+LOG(SimParameters!$B$19)</f>
        <v>-4.1144719788595747</v>
      </c>
      <c r="F108" s="15">
        <f t="shared" si="7"/>
        <v>1.6072033481906906E-2</v>
      </c>
      <c r="G108" s="4">
        <f t="shared" si="3"/>
        <v>3.8400000000000001E-3</v>
      </c>
    </row>
    <row r="109" spans="1:7" x14ac:dyDescent="0.2">
      <c r="A109" s="4">
        <v>2</v>
      </c>
      <c r="B109" s="4">
        <v>25</v>
      </c>
      <c r="C109" s="4">
        <f>potential_preec_untrt!C109*SimParameters!$B$4</f>
        <v>3.8400000000000001E-4</v>
      </c>
      <c r="D109" s="15">
        <f t="shared" si="6"/>
        <v>-3.4155019745235555</v>
      </c>
      <c r="E109" s="15">
        <f>D109+LOG(SimParameters!$B$19)</f>
        <v>-4.1144719788595747</v>
      </c>
      <c r="F109" s="15">
        <f t="shared" si="7"/>
        <v>1.6072033481906906E-2</v>
      </c>
      <c r="G109" s="4">
        <f t="shared" si="3"/>
        <v>3.8400000000000001E-3</v>
      </c>
    </row>
    <row r="110" spans="1:7" x14ac:dyDescent="0.2">
      <c r="A110" s="4">
        <v>2</v>
      </c>
      <c r="B110" s="4">
        <v>26</v>
      </c>
      <c r="C110" s="4">
        <f>potential_preec_untrt!C110*SimParameters!$B$4</f>
        <v>4.7999999999999996E-4</v>
      </c>
      <c r="D110" s="15">
        <f t="shared" si="6"/>
        <v>-3.3185502512263594</v>
      </c>
      <c r="E110" s="15">
        <f>D110+LOG(SimParameters!$B$19)</f>
        <v>-4.0175202555623777</v>
      </c>
      <c r="F110" s="15">
        <f t="shared" si="7"/>
        <v>1.7679354083987433E-2</v>
      </c>
      <c r="G110" s="4">
        <f t="shared" si="3"/>
        <v>4.7999999999999996E-3</v>
      </c>
    </row>
    <row r="111" spans="1:7" x14ac:dyDescent="0.2">
      <c r="A111" s="4">
        <v>2</v>
      </c>
      <c r="B111" s="4">
        <v>27</v>
      </c>
      <c r="C111" s="4">
        <f>potential_preec_untrt!C111*SimParameters!$B$4</f>
        <v>5.7600000000000001E-4</v>
      </c>
      <c r="D111" s="15">
        <f t="shared" si="6"/>
        <v>-3.2393272908832915</v>
      </c>
      <c r="E111" s="15">
        <f>D111+LOG(SimParameters!$B$19)</f>
        <v>-3.9382972952193103</v>
      </c>
      <c r="F111" s="15">
        <f t="shared" si="7"/>
        <v>1.9109086574313931E-2</v>
      </c>
      <c r="G111" s="4">
        <f t="shared" si="3"/>
        <v>5.7600000000000004E-3</v>
      </c>
    </row>
    <row r="112" spans="1:7" x14ac:dyDescent="0.2">
      <c r="A112" s="4">
        <v>2</v>
      </c>
      <c r="B112" s="4">
        <v>28</v>
      </c>
      <c r="C112" s="4">
        <f>potential_preec_untrt!C112*SimParameters!$B$4</f>
        <v>6.7199999999999996E-4</v>
      </c>
      <c r="D112" s="15">
        <f t="shared" si="6"/>
        <v>-3.1723387829501628</v>
      </c>
      <c r="E112" s="15">
        <f>D112+LOG(SimParameters!$B$19)</f>
        <v>-3.8713087872861816</v>
      </c>
      <c r="F112" s="15">
        <f t="shared" si="7"/>
        <v>2.0406008746869011E-2</v>
      </c>
      <c r="G112" s="4">
        <f t="shared" si="3"/>
        <v>6.7199999999999994E-3</v>
      </c>
    </row>
    <row r="113" spans="1:7" x14ac:dyDescent="0.2">
      <c r="A113" s="4">
        <v>2</v>
      </c>
      <c r="B113" s="4">
        <v>29</v>
      </c>
      <c r="C113" s="4">
        <f>potential_preec_untrt!C113*SimParameters!$B$4</f>
        <v>7.6800000000000002E-4</v>
      </c>
      <c r="D113" s="15">
        <f t="shared" si="6"/>
        <v>-3.1143051136621178</v>
      </c>
      <c r="E113" s="15">
        <f>D113+LOG(SimParameters!$B$19)</f>
        <v>-3.8132751179981366</v>
      </c>
      <c r="F113" s="15">
        <f t="shared" si="7"/>
        <v>2.1598946558741741E-2</v>
      </c>
      <c r="G113" s="4">
        <f t="shared" si="3"/>
        <v>7.6800000000000002E-3</v>
      </c>
    </row>
    <row r="114" spans="1:7" x14ac:dyDescent="0.2">
      <c r="A114" s="4">
        <v>2</v>
      </c>
      <c r="B114" s="4">
        <v>30</v>
      </c>
      <c r="C114" s="4">
        <f>potential_preec_untrt!C114*SimParameters!$B$4</f>
        <v>8.6400000000000008E-4</v>
      </c>
      <c r="D114" s="15">
        <f t="shared" si="6"/>
        <v>-3.0631108648957657</v>
      </c>
      <c r="E114" s="15">
        <f>D114+LOG(SimParameters!$B$19)</f>
        <v>-3.7620808692317844</v>
      </c>
      <c r="F114" s="15">
        <f t="shared" si="7"/>
        <v>2.2707718757046868E-2</v>
      </c>
      <c r="G114" s="4">
        <f t="shared" si="3"/>
        <v>8.6400000000000001E-3</v>
      </c>
    </row>
    <row r="115" spans="1:7" x14ac:dyDescent="0.2">
      <c r="A115" s="4">
        <v>2</v>
      </c>
      <c r="B115" s="4">
        <v>31</v>
      </c>
      <c r="C115" s="4">
        <f>potential_preec_untrt!C115*SimParameters!$B$4</f>
        <v>9.5999999999999992E-4</v>
      </c>
      <c r="D115" s="15">
        <f t="shared" si="6"/>
        <v>-3.0173116440067362</v>
      </c>
      <c r="E115" s="15">
        <f>D115+LOG(SimParameters!$B$19)</f>
        <v>-3.716281648342755</v>
      </c>
      <c r="F115" s="15">
        <f t="shared" si="7"/>
        <v>2.3746627197533426E-2</v>
      </c>
      <c r="G115" s="4">
        <f t="shared" si="3"/>
        <v>9.5999999999999992E-3</v>
      </c>
    </row>
    <row r="116" spans="1:7" x14ac:dyDescent="0.2">
      <c r="A116" s="4">
        <v>2</v>
      </c>
      <c r="B116" s="4">
        <v>32</v>
      </c>
      <c r="C116" s="4">
        <f>potential_preec_untrt!C116*SimParameters!$B$4</f>
        <v>1.7280000000000002E-3</v>
      </c>
      <c r="D116" s="15">
        <f t="shared" si="6"/>
        <v>-2.7617051518462854</v>
      </c>
      <c r="E116" s="15">
        <f>D116+LOG(SimParameters!$B$19)</f>
        <v>-3.4606751561823041</v>
      </c>
      <c r="F116" s="15">
        <f t="shared" si="7"/>
        <v>3.0452093117645997E-2</v>
      </c>
      <c r="G116" s="4">
        <f t="shared" si="3"/>
        <v>1.728E-2</v>
      </c>
    </row>
    <row r="117" spans="1:7" x14ac:dyDescent="0.2">
      <c r="A117" s="4">
        <v>2</v>
      </c>
      <c r="B117" s="4">
        <v>33</v>
      </c>
      <c r="C117" s="4">
        <f>potential_preec_untrt!C117*SimParameters!$B$4</f>
        <v>1.9199999999999998E-3</v>
      </c>
      <c r="D117" s="15">
        <f t="shared" si="6"/>
        <v>-2.7158641243735002</v>
      </c>
      <c r="E117" s="15">
        <f>D117+LOG(SimParameters!$B$19)</f>
        <v>-3.414834128709519</v>
      </c>
      <c r="F117" s="15">
        <f t="shared" si="7"/>
        <v>3.1835064266589302E-2</v>
      </c>
      <c r="G117" s="4">
        <f t="shared" si="3"/>
        <v>1.9199999999999998E-2</v>
      </c>
    </row>
    <row r="118" spans="1:7" x14ac:dyDescent="0.2">
      <c r="A118" s="4">
        <v>2</v>
      </c>
      <c r="B118" s="4">
        <v>34</v>
      </c>
      <c r="C118" s="4">
        <f>potential_preec_untrt!C118*SimParameters!$B$4</f>
        <v>3.8399999999999997E-3</v>
      </c>
      <c r="D118" s="15">
        <f t="shared" si="6"/>
        <v>-2.4139978746348905</v>
      </c>
      <c r="E118" s="15">
        <f>D118+LOG(SimParameters!$B$19)</f>
        <v>-3.1129678789709092</v>
      </c>
      <c r="F118" s="15">
        <f t="shared" si="7"/>
        <v>4.257550070678822E-2</v>
      </c>
      <c r="G118" s="4">
        <f t="shared" si="3"/>
        <v>3.8399999999999997E-2</v>
      </c>
    </row>
    <row r="119" spans="1:7" x14ac:dyDescent="0.2">
      <c r="A119" s="4">
        <v>2</v>
      </c>
      <c r="B119" s="4">
        <v>35</v>
      </c>
      <c r="C119" s="4">
        <f>potential_preec_untrt!C119*SimParameters!$B$4</f>
        <v>4.8000000000000004E-3</v>
      </c>
      <c r="D119" s="15">
        <f t="shared" si="6"/>
        <v>-2.3166691299711561</v>
      </c>
      <c r="E119" s="15">
        <f>D119+LOG(SimParameters!$B$19)</f>
        <v>-3.0156391343071749</v>
      </c>
      <c r="F119" s="15">
        <f t="shared" si="7"/>
        <v>4.6724329063534874E-2</v>
      </c>
      <c r="G119" s="4">
        <f t="shared" si="3"/>
        <v>4.8000000000000001E-2</v>
      </c>
    </row>
    <row r="120" spans="1:7" x14ac:dyDescent="0.2">
      <c r="A120" s="4">
        <v>2</v>
      </c>
      <c r="B120" s="4">
        <v>36</v>
      </c>
      <c r="C120" s="4">
        <f>potential_preec_untrt!C120*SimParameters!$B$4</f>
        <v>6.7200000000000003E-3</v>
      </c>
      <c r="D120" s="15">
        <f t="shared" si="6"/>
        <v>-2.1697024178522315</v>
      </c>
      <c r="E120" s="15">
        <f>D120+LOG(SimParameters!$B$19)</f>
        <v>-2.8686724221882502</v>
      </c>
      <c r="F120" s="15">
        <f t="shared" si="7"/>
        <v>5.3724103201783516E-2</v>
      </c>
      <c r="G120" s="4">
        <f t="shared" si="3"/>
        <v>6.720000000000001E-2</v>
      </c>
    </row>
    <row r="121" spans="1:7" x14ac:dyDescent="0.2">
      <c r="A121" s="4">
        <v>2</v>
      </c>
      <c r="B121" s="4">
        <v>37</v>
      </c>
      <c r="C121" s="4">
        <f>potential_preec_untrt!C121*SimParameters!$B$4</f>
        <v>7.6799999999999993E-3</v>
      </c>
      <c r="D121" s="15">
        <f t="shared" si="6"/>
        <v>-2.1112905245257205</v>
      </c>
      <c r="E121" s="15">
        <f>D121+LOG(SimParameters!$B$19)</f>
        <v>-2.8102605288617393</v>
      </c>
      <c r="F121" s="15">
        <f t="shared" si="7"/>
        <v>5.6772228100628645E-2</v>
      </c>
      <c r="G121" s="4">
        <f t="shared" si="3"/>
        <v>7.6799999999999993E-2</v>
      </c>
    </row>
    <row r="122" spans="1:7" x14ac:dyDescent="0.2">
      <c r="A122" s="4">
        <v>2</v>
      </c>
      <c r="B122" s="4">
        <v>38</v>
      </c>
      <c r="C122" s="4">
        <f>potential_preec_untrt!C122*SimParameters!$B$4</f>
        <v>9.6000000000000009E-3</v>
      </c>
      <c r="D122" s="15">
        <f t="shared" si="6"/>
        <v>-2.0135393986364742</v>
      </c>
      <c r="E122" s="15">
        <f>D122+LOG(SimParameters!$B$19)</f>
        <v>-2.712509402972493</v>
      </c>
      <c r="F122" s="15">
        <f t="shared" si="7"/>
        <v>6.2239227813195554E-2</v>
      </c>
      <c r="G122" s="4">
        <f t="shared" si="3"/>
        <v>9.6000000000000002E-2</v>
      </c>
    </row>
    <row r="123" spans="1:7" x14ac:dyDescent="0.2">
      <c r="A123" s="4">
        <v>2</v>
      </c>
      <c r="B123" s="4">
        <v>39</v>
      </c>
      <c r="C123" s="4">
        <f>potential_preec_untrt!C123*SimParameters!$B$4</f>
        <v>9.6000000000000002E-2</v>
      </c>
      <c r="D123" s="15">
        <f t="shared" si="6"/>
        <v>-0.97389719743579495</v>
      </c>
      <c r="E123" s="15">
        <f>D123+LOG(SimParameters!$B$19)</f>
        <v>-1.6728672017718136</v>
      </c>
      <c r="F123" s="15">
        <f t="shared" si="7"/>
        <v>0.15804228070078649</v>
      </c>
      <c r="G123" s="4">
        <f t="shared" si="3"/>
        <v>0.96</v>
      </c>
    </row>
    <row r="124" spans="1:7" x14ac:dyDescent="0.2">
      <c r="A124" s="4">
        <v>2</v>
      </c>
      <c r="B124" s="4">
        <v>40</v>
      </c>
      <c r="C124" s="4">
        <f>potential_preec_untrt!C124*SimParameters!$B$4</f>
        <v>0.14399999999999999</v>
      </c>
      <c r="D124" s="15">
        <f t="shared" si="6"/>
        <v>-0.7741112725819036</v>
      </c>
      <c r="E124" s="15">
        <f>D124+LOG(SimParameters!$B$19)</f>
        <v>-1.4730812769179225</v>
      </c>
      <c r="F124" s="15">
        <f t="shared" si="7"/>
        <v>0.18647472675972418</v>
      </c>
      <c r="G124" s="4">
        <f t="shared" si="3"/>
        <v>1.44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workbookViewId="0">
      <selection activeCell="C1" sqref="C1"/>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9">
        <v>1</v>
      </c>
    </row>
    <row r="20" spans="1:3" x14ac:dyDescent="0.2">
      <c r="A20" s="2">
        <v>0</v>
      </c>
      <c r="B20" s="2">
        <v>18</v>
      </c>
      <c r="C20" s="9">
        <v>1</v>
      </c>
    </row>
    <row r="21" spans="1:3" x14ac:dyDescent="0.2">
      <c r="A21" s="2">
        <v>0</v>
      </c>
      <c r="B21" s="2">
        <v>19</v>
      </c>
      <c r="C21" s="9">
        <v>1</v>
      </c>
    </row>
    <row r="22" spans="1:3" x14ac:dyDescent="0.2">
      <c r="A22" s="2">
        <v>0</v>
      </c>
      <c r="B22" s="2">
        <v>20</v>
      </c>
      <c r="C22" s="9">
        <v>1</v>
      </c>
    </row>
    <row r="23" spans="1:3" x14ac:dyDescent="0.2">
      <c r="A23" s="2">
        <v>0</v>
      </c>
      <c r="B23" s="2">
        <v>21</v>
      </c>
      <c r="C23" s="9">
        <v>1</v>
      </c>
    </row>
    <row r="24" spans="1:3" x14ac:dyDescent="0.2">
      <c r="A24" s="2">
        <v>0</v>
      </c>
      <c r="B24" s="2">
        <v>22</v>
      </c>
      <c r="C24" s="9">
        <v>0.8</v>
      </c>
    </row>
    <row r="25" spans="1:3" x14ac:dyDescent="0.2">
      <c r="A25" s="2">
        <v>0</v>
      </c>
      <c r="B25" s="2">
        <v>23</v>
      </c>
      <c r="C25" s="9">
        <v>0.8</v>
      </c>
    </row>
    <row r="26" spans="1:3" x14ac:dyDescent="0.2">
      <c r="A26" s="2">
        <v>0</v>
      </c>
      <c r="B26" s="2">
        <v>24</v>
      </c>
      <c r="C26" s="2">
        <f>potential_preg_untrt!C26*SimParameters!$B$22</f>
        <v>7.5000000000000007E-5</v>
      </c>
    </row>
    <row r="27" spans="1:3" x14ac:dyDescent="0.2">
      <c r="A27" s="2">
        <v>0</v>
      </c>
      <c r="B27" s="2">
        <v>25</v>
      </c>
      <c r="C27" s="2">
        <f>potential_preg_untrt!C27*SimParameters!$B$22</f>
        <v>7.5000000000000007E-5</v>
      </c>
    </row>
    <row r="28" spans="1:3" x14ac:dyDescent="0.2">
      <c r="A28" s="2">
        <v>0</v>
      </c>
      <c r="B28" s="2">
        <v>26</v>
      </c>
      <c r="C28" s="2">
        <f>potential_preg_untrt!C28*SimParameters!$B$22</f>
        <v>7.5000000000000007E-5</v>
      </c>
    </row>
    <row r="29" spans="1:3" x14ac:dyDescent="0.2">
      <c r="A29" s="2">
        <v>0</v>
      </c>
      <c r="B29" s="2">
        <v>27</v>
      </c>
      <c r="C29" s="2">
        <f>potential_preg_untrt!C29*SimParameters!$B$22</f>
        <v>7.5000000000000007E-5</v>
      </c>
    </row>
    <row r="30" spans="1:3" x14ac:dyDescent="0.2">
      <c r="A30" s="2">
        <v>0</v>
      </c>
      <c r="B30" s="2">
        <v>28</v>
      </c>
      <c r="C30" s="2">
        <f>potential_preg_untrt!C30*SimParameters!$B$22</f>
        <v>7.5000000000000007E-5</v>
      </c>
    </row>
    <row r="31" spans="1:3" x14ac:dyDescent="0.2">
      <c r="A31" s="2">
        <v>0</v>
      </c>
      <c r="B31" s="2">
        <v>29</v>
      </c>
      <c r="C31" s="2">
        <f>potential_preg_untrt!C31*SimParameters!$B$22</f>
        <v>7.5000000000000007E-5</v>
      </c>
    </row>
    <row r="32" spans="1:3" x14ac:dyDescent="0.2">
      <c r="A32" s="2">
        <v>0</v>
      </c>
      <c r="B32" s="2">
        <v>30</v>
      </c>
      <c r="C32" s="2">
        <f>potential_preg_untrt!C32*SimParameters!$B$22</f>
        <v>7.5000000000000007E-5</v>
      </c>
    </row>
    <row r="33" spans="1:6" x14ac:dyDescent="0.2">
      <c r="A33" s="2">
        <v>0</v>
      </c>
      <c r="B33" s="2">
        <v>31</v>
      </c>
      <c r="C33" s="2">
        <f>potential_preg_untrt!C33*SimParameters!$B$22</f>
        <v>1.5000000000000001E-4</v>
      </c>
    </row>
    <row r="34" spans="1:6" x14ac:dyDescent="0.2">
      <c r="A34" s="2">
        <v>0</v>
      </c>
      <c r="B34" s="2">
        <v>32</v>
      </c>
      <c r="C34" s="2">
        <f>potential_preg_untrt!C34*SimParameters!$B$22</f>
        <v>4.4999999999999999E-4</v>
      </c>
    </row>
    <row r="35" spans="1:6" x14ac:dyDescent="0.2">
      <c r="A35" s="2">
        <v>0</v>
      </c>
      <c r="B35" s="2">
        <v>33</v>
      </c>
      <c r="C35" s="2">
        <f>potential_preg_untrt!C35*SimParameters!$B$22</f>
        <v>4.4999999999999999E-4</v>
      </c>
    </row>
    <row r="36" spans="1:6" x14ac:dyDescent="0.2">
      <c r="A36" s="2">
        <v>0</v>
      </c>
      <c r="B36" s="2">
        <v>34</v>
      </c>
      <c r="C36" s="2">
        <f>potential_preg_untrt!C36*SimParameters!$B$22</f>
        <v>4.4999999999999999E-4</v>
      </c>
    </row>
    <row r="37" spans="1:6" x14ac:dyDescent="0.2">
      <c r="A37" s="2">
        <v>0</v>
      </c>
      <c r="B37" s="2">
        <v>35</v>
      </c>
      <c r="C37" s="2">
        <f>potential_preg_untrt!C37*SimParameters!$B$22</f>
        <v>4.4999999999999999E-4</v>
      </c>
    </row>
    <row r="38" spans="1:6" x14ac:dyDescent="0.2">
      <c r="A38" s="2">
        <v>0</v>
      </c>
      <c r="B38" s="2">
        <v>36</v>
      </c>
      <c r="C38" s="2">
        <f>potential_preg_untrt!C38*SimParameters!$B$22</f>
        <v>7.5000000000000002E-4</v>
      </c>
    </row>
    <row r="39" spans="1:6" x14ac:dyDescent="0.2">
      <c r="A39" s="2">
        <v>0</v>
      </c>
      <c r="B39" s="2">
        <v>37</v>
      </c>
      <c r="C39" s="2">
        <f>potential_preg_untrt!C39*SimParameters!$B$22</f>
        <v>8.9999999999999998E-4</v>
      </c>
    </row>
    <row r="40" spans="1:6" x14ac:dyDescent="0.2">
      <c r="A40" s="2">
        <v>0</v>
      </c>
      <c r="B40" s="2">
        <v>38</v>
      </c>
      <c r="C40" s="2">
        <f>potential_preg_untrt!C40*SimParameters!$B$22</f>
        <v>1.2000000000000001E-3</v>
      </c>
    </row>
    <row r="41" spans="1:6" x14ac:dyDescent="0.2">
      <c r="A41" s="2">
        <v>0</v>
      </c>
      <c r="B41" s="2">
        <v>39</v>
      </c>
      <c r="C41" s="2">
        <f>potential_preg_untrt!C41*SimParameters!$B$22</f>
        <v>1.8E-3</v>
      </c>
    </row>
    <row r="42" spans="1:6" x14ac:dyDescent="0.2">
      <c r="A42" s="2">
        <v>0</v>
      </c>
      <c r="B42" s="2">
        <v>40</v>
      </c>
      <c r="C42" s="2">
        <f>potential_preg_untrt!C42*SimParameters!$B$22</f>
        <v>3.0000000000000001E-3</v>
      </c>
    </row>
    <row r="43" spans="1:6" x14ac:dyDescent="0.2">
      <c r="A43" s="3">
        <v>1</v>
      </c>
      <c r="B43" s="3">
        <v>0</v>
      </c>
      <c r="C43" s="3">
        <f>C2*SimParameters!$B$9</f>
        <v>0</v>
      </c>
    </row>
    <row r="44" spans="1:6" x14ac:dyDescent="0.2">
      <c r="A44" s="3">
        <v>1</v>
      </c>
      <c r="B44" s="3">
        <v>1</v>
      </c>
      <c r="C44" s="3">
        <f>C3*SimParameters!$B$9</f>
        <v>0</v>
      </c>
    </row>
    <row r="45" spans="1:6" x14ac:dyDescent="0.2">
      <c r="A45" s="3">
        <v>1</v>
      </c>
      <c r="B45" s="3">
        <v>2</v>
      </c>
      <c r="C45" s="3">
        <f>C4*SimParameters!$B$9</f>
        <v>0</v>
      </c>
    </row>
    <row r="46" spans="1:6" x14ac:dyDescent="0.2">
      <c r="A46" s="3">
        <v>1</v>
      </c>
      <c r="B46" s="3">
        <v>3</v>
      </c>
      <c r="C46" s="3">
        <f>C5*SimParameters!$B$9</f>
        <v>0</v>
      </c>
    </row>
    <row r="47" spans="1:6" x14ac:dyDescent="0.2">
      <c r="A47" s="3">
        <v>1</v>
      </c>
      <c r="B47" s="3">
        <v>4</v>
      </c>
      <c r="C47" s="3">
        <f>C6*SimParameters!$B$9</f>
        <v>0</v>
      </c>
    </row>
    <row r="48" spans="1:6" x14ac:dyDescent="0.2">
      <c r="A48" s="3">
        <v>1</v>
      </c>
      <c r="B48" s="3">
        <v>5</v>
      </c>
      <c r="C48" s="3">
        <f>C7*SimParameters!$B$9</f>
        <v>0</v>
      </c>
    </row>
    <row r="49" spans="1:3" x14ac:dyDescent="0.2">
      <c r="A49" s="3">
        <v>1</v>
      </c>
      <c r="B49" s="3">
        <v>6</v>
      </c>
      <c r="C49" s="3">
        <f>C8*SimParameters!$B$9</f>
        <v>0</v>
      </c>
    </row>
    <row r="50" spans="1:3" x14ac:dyDescent="0.2">
      <c r="A50" s="3">
        <v>1</v>
      </c>
      <c r="B50" s="3">
        <v>7</v>
      </c>
      <c r="C50" s="3">
        <f>C9*SimParameters!$B$9</f>
        <v>0</v>
      </c>
    </row>
    <row r="51" spans="1:3" x14ac:dyDescent="0.2">
      <c r="A51" s="3">
        <v>1</v>
      </c>
      <c r="B51" s="3">
        <v>8</v>
      </c>
      <c r="C51" s="3">
        <f>C10*SimParameters!$B$9</f>
        <v>0</v>
      </c>
    </row>
    <row r="52" spans="1:3" x14ac:dyDescent="0.2">
      <c r="A52" s="3">
        <v>1</v>
      </c>
      <c r="B52" s="3">
        <v>9</v>
      </c>
      <c r="C52" s="3">
        <f>C11*SimParameters!$B$9</f>
        <v>0</v>
      </c>
    </row>
    <row r="53" spans="1:3" x14ac:dyDescent="0.2">
      <c r="A53" s="3">
        <v>1</v>
      </c>
      <c r="B53" s="3">
        <v>10</v>
      </c>
      <c r="C53" s="3">
        <f>C12*SimParameters!$B$9</f>
        <v>0</v>
      </c>
    </row>
    <row r="54" spans="1:3" x14ac:dyDescent="0.2">
      <c r="A54" s="3">
        <v>1</v>
      </c>
      <c r="B54" s="3">
        <v>11</v>
      </c>
      <c r="C54" s="3">
        <f>C13*SimParameters!$B$9</f>
        <v>0</v>
      </c>
    </row>
    <row r="55" spans="1:3" x14ac:dyDescent="0.2">
      <c r="A55" s="3">
        <v>1</v>
      </c>
      <c r="B55" s="3">
        <v>12</v>
      </c>
      <c r="C55" s="3">
        <f>C14*SimParameters!$B$9</f>
        <v>0</v>
      </c>
    </row>
    <row r="56" spans="1:3" x14ac:dyDescent="0.2">
      <c r="A56" s="3">
        <v>1</v>
      </c>
      <c r="B56" s="3">
        <v>13</v>
      </c>
      <c r="C56" s="3">
        <f>C15*SimParameters!$B$9</f>
        <v>0</v>
      </c>
    </row>
    <row r="57" spans="1:3" x14ac:dyDescent="0.2">
      <c r="A57" s="3">
        <v>1</v>
      </c>
      <c r="B57" s="3">
        <v>14</v>
      </c>
      <c r="C57" s="3">
        <f>C16*SimParameters!$B$9</f>
        <v>0</v>
      </c>
    </row>
    <row r="58" spans="1:3" x14ac:dyDescent="0.2">
      <c r="A58" s="3">
        <v>1</v>
      </c>
      <c r="B58" s="3">
        <v>15</v>
      </c>
      <c r="C58" s="3">
        <f>C17*SimParameters!$B$9</f>
        <v>0</v>
      </c>
    </row>
    <row r="59" spans="1:3" x14ac:dyDescent="0.2">
      <c r="A59" s="3">
        <v>1</v>
      </c>
      <c r="B59" s="3">
        <v>16</v>
      </c>
      <c r="C59" s="3">
        <f>C18*SimParameters!$B$9</f>
        <v>0</v>
      </c>
    </row>
    <row r="60" spans="1:3" x14ac:dyDescent="0.2">
      <c r="A60" s="3">
        <v>1</v>
      </c>
      <c r="B60" s="3">
        <v>17</v>
      </c>
      <c r="C60" s="3">
        <f>C19</f>
        <v>1</v>
      </c>
    </row>
    <row r="61" spans="1:3" x14ac:dyDescent="0.2">
      <c r="A61" s="3">
        <v>1</v>
      </c>
      <c r="B61" s="3">
        <v>18</v>
      </c>
      <c r="C61" s="3">
        <f t="shared" ref="C61:C66" si="0">C20</f>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si="0"/>
        <v>1</v>
      </c>
    </row>
    <row r="65" spans="1:3" x14ac:dyDescent="0.2">
      <c r="A65" s="3">
        <v>1</v>
      </c>
      <c r="B65" s="3">
        <v>22</v>
      </c>
      <c r="C65" s="3">
        <f t="shared" si="0"/>
        <v>0.8</v>
      </c>
    </row>
    <row r="66" spans="1:3" x14ac:dyDescent="0.2">
      <c r="A66" s="3">
        <v>1</v>
      </c>
      <c r="B66" s="3">
        <v>23</v>
      </c>
      <c r="C66" s="3">
        <f t="shared" si="0"/>
        <v>0.8</v>
      </c>
    </row>
    <row r="67" spans="1:3" x14ac:dyDescent="0.2">
      <c r="A67" s="3">
        <v>1</v>
      </c>
      <c r="B67" s="3">
        <v>24</v>
      </c>
      <c r="C67" s="3">
        <f>C26*SimParameters!$B$9</f>
        <v>8.2500000000000013E-5</v>
      </c>
    </row>
    <row r="68" spans="1:3" x14ac:dyDescent="0.2">
      <c r="A68" s="3">
        <v>1</v>
      </c>
      <c r="B68" s="3">
        <v>25</v>
      </c>
      <c r="C68" s="3">
        <f>C27*SimParameters!$B$9</f>
        <v>8.2500000000000013E-5</v>
      </c>
    </row>
    <row r="69" spans="1:3" x14ac:dyDescent="0.2">
      <c r="A69" s="3">
        <v>1</v>
      </c>
      <c r="B69" s="3">
        <v>26</v>
      </c>
      <c r="C69" s="3">
        <f>C28*SimParameters!$B$9</f>
        <v>8.2500000000000013E-5</v>
      </c>
    </row>
    <row r="70" spans="1:3" x14ac:dyDescent="0.2">
      <c r="A70" s="3">
        <v>1</v>
      </c>
      <c r="B70" s="3">
        <v>27</v>
      </c>
      <c r="C70" s="3">
        <f>C29*SimParameters!$B$9</f>
        <v>8.2500000000000013E-5</v>
      </c>
    </row>
    <row r="71" spans="1:3" x14ac:dyDescent="0.2">
      <c r="A71" s="3">
        <v>1</v>
      </c>
      <c r="B71" s="3">
        <v>28</v>
      </c>
      <c r="C71" s="3">
        <f>C30*SimParameters!$B$9</f>
        <v>8.2500000000000013E-5</v>
      </c>
    </row>
    <row r="72" spans="1:3" x14ac:dyDescent="0.2">
      <c r="A72" s="3">
        <v>1</v>
      </c>
      <c r="B72" s="3">
        <v>29</v>
      </c>
      <c r="C72" s="3">
        <f>C31*SimParameters!$B$9</f>
        <v>8.2500000000000013E-5</v>
      </c>
    </row>
    <row r="73" spans="1:3" x14ac:dyDescent="0.2">
      <c r="A73" s="3">
        <v>1</v>
      </c>
      <c r="B73" s="3">
        <v>30</v>
      </c>
      <c r="C73" s="3">
        <f>C32*SimParameters!$B$9</f>
        <v>8.2500000000000013E-5</v>
      </c>
    </row>
    <row r="74" spans="1:3" x14ac:dyDescent="0.2">
      <c r="A74" s="3">
        <v>1</v>
      </c>
      <c r="B74" s="3">
        <v>31</v>
      </c>
      <c r="C74" s="3">
        <f>C33*SimParameters!$B$9</f>
        <v>1.6500000000000003E-4</v>
      </c>
    </row>
    <row r="75" spans="1:3" x14ac:dyDescent="0.2">
      <c r="A75" s="3">
        <v>1</v>
      </c>
      <c r="B75" s="3">
        <v>32</v>
      </c>
      <c r="C75" s="3">
        <f>C34*SimParameters!$B$9</f>
        <v>4.95E-4</v>
      </c>
    </row>
    <row r="76" spans="1:3" x14ac:dyDescent="0.2">
      <c r="A76" s="3">
        <v>1</v>
      </c>
      <c r="B76" s="3">
        <v>33</v>
      </c>
      <c r="C76" s="3">
        <f>C35*SimParameters!$B$9</f>
        <v>4.95E-4</v>
      </c>
    </row>
    <row r="77" spans="1:3" x14ac:dyDescent="0.2">
      <c r="A77" s="3">
        <v>1</v>
      </c>
      <c r="B77" s="3">
        <v>34</v>
      </c>
      <c r="C77" s="3">
        <f>C36*SimParameters!$B$9</f>
        <v>4.95E-4</v>
      </c>
    </row>
    <row r="78" spans="1:3" x14ac:dyDescent="0.2">
      <c r="A78" s="3">
        <v>1</v>
      </c>
      <c r="B78" s="3">
        <v>35</v>
      </c>
      <c r="C78" s="3">
        <f>C37*SimParameters!$B$9</f>
        <v>4.95E-4</v>
      </c>
    </row>
    <row r="79" spans="1:3" x14ac:dyDescent="0.2">
      <c r="A79" s="3">
        <v>1</v>
      </c>
      <c r="B79" s="3">
        <v>36</v>
      </c>
      <c r="C79" s="3">
        <f>C38*SimParameters!$B$9</f>
        <v>8.250000000000001E-4</v>
      </c>
    </row>
    <row r="80" spans="1:3" x14ac:dyDescent="0.2">
      <c r="A80" s="3">
        <v>1</v>
      </c>
      <c r="B80" s="3">
        <v>37</v>
      </c>
      <c r="C80" s="3">
        <f>C39*SimParameters!$B$9</f>
        <v>9.8999999999999999E-4</v>
      </c>
    </row>
    <row r="81" spans="1:3" x14ac:dyDescent="0.2">
      <c r="A81" s="3">
        <v>1</v>
      </c>
      <c r="B81" s="3">
        <v>38</v>
      </c>
      <c r="C81" s="3">
        <f>C40*SimParameters!$B$9</f>
        <v>1.3200000000000002E-3</v>
      </c>
    </row>
    <row r="82" spans="1:3" x14ac:dyDescent="0.2">
      <c r="A82" s="3">
        <v>1</v>
      </c>
      <c r="B82" s="3">
        <v>39</v>
      </c>
      <c r="C82" s="3">
        <f>C41*SimParameters!$B$9</f>
        <v>1.98E-3</v>
      </c>
    </row>
    <row r="83" spans="1:3" x14ac:dyDescent="0.2">
      <c r="A83" s="3">
        <v>1</v>
      </c>
      <c r="B83" s="3">
        <v>40</v>
      </c>
      <c r="C83" s="3">
        <f>C42*SimParameters!$B$9</f>
        <v>3.3000000000000004E-3</v>
      </c>
    </row>
    <row r="84" spans="1:3" x14ac:dyDescent="0.2">
      <c r="A84" s="4">
        <v>2</v>
      </c>
      <c r="B84" s="4">
        <v>0</v>
      </c>
      <c r="C84" s="4">
        <f>C2*SimParameters!$B$16</f>
        <v>0</v>
      </c>
    </row>
    <row r="85" spans="1:3" x14ac:dyDescent="0.2">
      <c r="A85" s="4">
        <v>2</v>
      </c>
      <c r="B85" s="4">
        <v>1</v>
      </c>
      <c r="C85" s="4">
        <f>C3*SimParameters!$B$16</f>
        <v>0</v>
      </c>
    </row>
    <row r="86" spans="1:3" x14ac:dyDescent="0.2">
      <c r="A86" s="4">
        <v>2</v>
      </c>
      <c r="B86" s="4">
        <v>2</v>
      </c>
      <c r="C86" s="4">
        <f>C4*SimParameters!$B$16</f>
        <v>0</v>
      </c>
    </row>
    <row r="87" spans="1:3" x14ac:dyDescent="0.2">
      <c r="A87" s="4">
        <v>2</v>
      </c>
      <c r="B87" s="4">
        <v>3</v>
      </c>
      <c r="C87" s="4">
        <f>C5*SimParameters!$B$16</f>
        <v>0</v>
      </c>
    </row>
    <row r="88" spans="1:3" x14ac:dyDescent="0.2">
      <c r="A88" s="4">
        <v>2</v>
      </c>
      <c r="B88" s="4">
        <v>4</v>
      </c>
      <c r="C88" s="4">
        <f>C6*SimParameters!$B$16</f>
        <v>0</v>
      </c>
    </row>
    <row r="89" spans="1:3" x14ac:dyDescent="0.2">
      <c r="A89" s="4">
        <v>2</v>
      </c>
      <c r="B89" s="4">
        <v>5</v>
      </c>
      <c r="C89" s="4">
        <f>C7*SimParameters!$B$16</f>
        <v>0</v>
      </c>
    </row>
    <row r="90" spans="1:3" x14ac:dyDescent="0.2">
      <c r="A90" s="4">
        <v>2</v>
      </c>
      <c r="B90" s="4">
        <v>6</v>
      </c>
      <c r="C90" s="4">
        <f>C8*SimParameters!$B$16</f>
        <v>0</v>
      </c>
    </row>
    <row r="91" spans="1:3" x14ac:dyDescent="0.2">
      <c r="A91" s="4">
        <v>2</v>
      </c>
      <c r="B91" s="4">
        <v>7</v>
      </c>
      <c r="C91" s="4">
        <f>C9*SimParameters!$B$16</f>
        <v>0</v>
      </c>
    </row>
    <row r="92" spans="1:3" x14ac:dyDescent="0.2">
      <c r="A92" s="4">
        <v>2</v>
      </c>
      <c r="B92" s="4">
        <v>8</v>
      </c>
      <c r="C92" s="4">
        <f>C10*SimParameters!$B$16</f>
        <v>0</v>
      </c>
    </row>
    <row r="93" spans="1:3" x14ac:dyDescent="0.2">
      <c r="A93" s="4">
        <v>2</v>
      </c>
      <c r="B93" s="4">
        <v>9</v>
      </c>
      <c r="C93" s="4">
        <f>C11*SimParameters!$B$16</f>
        <v>0</v>
      </c>
    </row>
    <row r="94" spans="1:3" x14ac:dyDescent="0.2">
      <c r="A94" s="4">
        <v>2</v>
      </c>
      <c r="B94" s="4">
        <v>10</v>
      </c>
      <c r="C94" s="4">
        <f>C12*SimParameters!$B$16</f>
        <v>0</v>
      </c>
    </row>
    <row r="95" spans="1:3" x14ac:dyDescent="0.2">
      <c r="A95" s="4">
        <v>2</v>
      </c>
      <c r="B95" s="4">
        <v>11</v>
      </c>
      <c r="C95" s="4">
        <f>C13*SimParameters!$B$16</f>
        <v>0</v>
      </c>
    </row>
    <row r="96" spans="1:3" x14ac:dyDescent="0.2">
      <c r="A96" s="4">
        <v>2</v>
      </c>
      <c r="B96" s="4">
        <v>12</v>
      </c>
      <c r="C96" s="4">
        <f>C14*SimParameters!$B$16</f>
        <v>0</v>
      </c>
    </row>
    <row r="97" spans="1:3" x14ac:dyDescent="0.2">
      <c r="A97" s="4">
        <v>2</v>
      </c>
      <c r="B97" s="4">
        <v>13</v>
      </c>
      <c r="C97" s="4">
        <f>C15*SimParameters!$B$16</f>
        <v>0</v>
      </c>
    </row>
    <row r="98" spans="1:3" x14ac:dyDescent="0.2">
      <c r="A98" s="4">
        <v>2</v>
      </c>
      <c r="B98" s="4">
        <v>14</v>
      </c>
      <c r="C98" s="4">
        <f>C16*SimParameters!$B$16</f>
        <v>0</v>
      </c>
    </row>
    <row r="99" spans="1:3" x14ac:dyDescent="0.2">
      <c r="A99" s="4">
        <v>2</v>
      </c>
      <c r="B99" s="4">
        <v>15</v>
      </c>
      <c r="C99" s="4">
        <f>C17*SimParameters!$B$16</f>
        <v>0</v>
      </c>
    </row>
    <row r="100" spans="1:3" x14ac:dyDescent="0.2">
      <c r="A100" s="4">
        <v>2</v>
      </c>
      <c r="B100" s="4">
        <v>16</v>
      </c>
      <c r="C100" s="4">
        <f>C18*SimParameters!$B$16</f>
        <v>0</v>
      </c>
    </row>
    <row r="101" spans="1:3" x14ac:dyDescent="0.2">
      <c r="A101" s="4">
        <v>2</v>
      </c>
      <c r="B101" s="4">
        <v>17</v>
      </c>
      <c r="C101" s="4">
        <f>C19</f>
        <v>1</v>
      </c>
    </row>
    <row r="102" spans="1:3" x14ac:dyDescent="0.2">
      <c r="A102" s="4">
        <v>2</v>
      </c>
      <c r="B102" s="4">
        <v>18</v>
      </c>
      <c r="C102" s="4">
        <f t="shared" ref="C102:C107" si="1">C20</f>
        <v>1</v>
      </c>
    </row>
    <row r="103" spans="1:3" x14ac:dyDescent="0.2">
      <c r="A103" s="4">
        <v>2</v>
      </c>
      <c r="B103" s="4">
        <v>19</v>
      </c>
      <c r="C103" s="4">
        <f t="shared" si="1"/>
        <v>1</v>
      </c>
    </row>
    <row r="104" spans="1:3" x14ac:dyDescent="0.2">
      <c r="A104" s="4">
        <v>2</v>
      </c>
      <c r="B104" s="4">
        <v>20</v>
      </c>
      <c r="C104" s="4">
        <f t="shared" si="1"/>
        <v>1</v>
      </c>
    </row>
    <row r="105" spans="1:3" x14ac:dyDescent="0.2">
      <c r="A105" s="4">
        <v>2</v>
      </c>
      <c r="B105" s="4">
        <v>21</v>
      </c>
      <c r="C105" s="4">
        <f t="shared" si="1"/>
        <v>1</v>
      </c>
    </row>
    <row r="106" spans="1:3" x14ac:dyDescent="0.2">
      <c r="A106" s="4">
        <v>2</v>
      </c>
      <c r="B106" s="4">
        <v>22</v>
      </c>
      <c r="C106" s="4">
        <f t="shared" si="1"/>
        <v>0.8</v>
      </c>
    </row>
    <row r="107" spans="1:3" x14ac:dyDescent="0.2">
      <c r="A107" s="4">
        <v>2</v>
      </c>
      <c r="B107" s="4">
        <v>23</v>
      </c>
      <c r="C107" s="4">
        <f t="shared" si="1"/>
        <v>0.8</v>
      </c>
    </row>
    <row r="108" spans="1:3" x14ac:dyDescent="0.2">
      <c r="A108" s="4">
        <v>2</v>
      </c>
      <c r="B108" s="4">
        <v>24</v>
      </c>
      <c r="C108" s="4">
        <f>C26*SimParameters!$B$16</f>
        <v>9.0000000000000006E-5</v>
      </c>
    </row>
    <row r="109" spans="1:3" x14ac:dyDescent="0.2">
      <c r="A109" s="4">
        <v>2</v>
      </c>
      <c r="B109" s="4">
        <v>25</v>
      </c>
      <c r="C109" s="4">
        <f>C27*SimParameters!$B$16</f>
        <v>9.0000000000000006E-5</v>
      </c>
    </row>
    <row r="110" spans="1:3" x14ac:dyDescent="0.2">
      <c r="A110" s="4">
        <v>2</v>
      </c>
      <c r="B110" s="4">
        <v>26</v>
      </c>
      <c r="C110" s="4">
        <f>C28*SimParameters!$B$16</f>
        <v>9.0000000000000006E-5</v>
      </c>
    </row>
    <row r="111" spans="1:3" x14ac:dyDescent="0.2">
      <c r="A111" s="4">
        <v>2</v>
      </c>
      <c r="B111" s="4">
        <v>27</v>
      </c>
      <c r="C111" s="4">
        <f>C29*SimParameters!$B$16</f>
        <v>9.0000000000000006E-5</v>
      </c>
    </row>
    <row r="112" spans="1:3" x14ac:dyDescent="0.2">
      <c r="A112" s="4">
        <v>2</v>
      </c>
      <c r="B112" s="4">
        <v>28</v>
      </c>
      <c r="C112" s="4">
        <f>C30*SimParameters!$B$16</f>
        <v>9.0000000000000006E-5</v>
      </c>
    </row>
    <row r="113" spans="1:3" x14ac:dyDescent="0.2">
      <c r="A113" s="4">
        <v>2</v>
      </c>
      <c r="B113" s="4">
        <v>29</v>
      </c>
      <c r="C113" s="4">
        <f>C31*SimParameters!$B$16</f>
        <v>9.0000000000000006E-5</v>
      </c>
    </row>
    <row r="114" spans="1:3" x14ac:dyDescent="0.2">
      <c r="A114" s="4">
        <v>2</v>
      </c>
      <c r="B114" s="4">
        <v>30</v>
      </c>
      <c r="C114" s="4">
        <f>C32*SimParameters!$B$16</f>
        <v>9.0000000000000006E-5</v>
      </c>
    </row>
    <row r="115" spans="1:3" x14ac:dyDescent="0.2">
      <c r="A115" s="4">
        <v>2</v>
      </c>
      <c r="B115" s="4">
        <v>31</v>
      </c>
      <c r="C115" s="4">
        <f>C33*SimParameters!$B$16</f>
        <v>1.8000000000000001E-4</v>
      </c>
    </row>
    <row r="116" spans="1:3" x14ac:dyDescent="0.2">
      <c r="A116" s="4">
        <v>2</v>
      </c>
      <c r="B116" s="4">
        <v>32</v>
      </c>
      <c r="C116" s="4">
        <f>C34*SimParameters!$B$16</f>
        <v>5.4000000000000001E-4</v>
      </c>
    </row>
    <row r="117" spans="1:3" x14ac:dyDescent="0.2">
      <c r="A117" s="4">
        <v>2</v>
      </c>
      <c r="B117" s="4">
        <v>33</v>
      </c>
      <c r="C117" s="4">
        <f>C35*SimParameters!$B$16</f>
        <v>5.4000000000000001E-4</v>
      </c>
    </row>
    <row r="118" spans="1:3" x14ac:dyDescent="0.2">
      <c r="A118" s="4">
        <v>2</v>
      </c>
      <c r="B118" s="4">
        <v>34</v>
      </c>
      <c r="C118" s="4">
        <f>C36*SimParameters!$B$16</f>
        <v>5.4000000000000001E-4</v>
      </c>
    </row>
    <row r="119" spans="1:3" x14ac:dyDescent="0.2">
      <c r="A119" s="4">
        <v>2</v>
      </c>
      <c r="B119" s="4">
        <v>35</v>
      </c>
      <c r="C119" s="4">
        <f>C37*SimParameters!$B$16</f>
        <v>5.4000000000000001E-4</v>
      </c>
    </row>
    <row r="120" spans="1:3" x14ac:dyDescent="0.2">
      <c r="A120" s="4">
        <v>2</v>
      </c>
      <c r="B120" s="4">
        <v>36</v>
      </c>
      <c r="C120" s="4">
        <f>C38*SimParameters!$B$16</f>
        <v>8.9999999999999998E-4</v>
      </c>
    </row>
    <row r="121" spans="1:3" x14ac:dyDescent="0.2">
      <c r="A121" s="4">
        <v>2</v>
      </c>
      <c r="B121" s="4">
        <v>37</v>
      </c>
      <c r="C121" s="4">
        <f>C39*SimParameters!$B$16</f>
        <v>1.08E-3</v>
      </c>
    </row>
    <row r="122" spans="1:3" x14ac:dyDescent="0.2">
      <c r="A122" s="4">
        <v>2</v>
      </c>
      <c r="B122" s="4">
        <v>38</v>
      </c>
      <c r="C122" s="4">
        <f>C40*SimParameters!$B$16</f>
        <v>1.4400000000000001E-3</v>
      </c>
    </row>
    <row r="123" spans="1:3" x14ac:dyDescent="0.2">
      <c r="A123" s="4">
        <v>2</v>
      </c>
      <c r="B123" s="4">
        <v>39</v>
      </c>
      <c r="C123" s="4">
        <f>C41*SimParameters!$B$16</f>
        <v>2.16E-3</v>
      </c>
    </row>
    <row r="124" spans="1:3" x14ac:dyDescent="0.2">
      <c r="A124" s="4">
        <v>2</v>
      </c>
      <c r="B124" s="4">
        <v>40</v>
      </c>
      <c r="C124" s="4">
        <f>C42*SimParameters!$B$16</f>
        <v>3.5999999999999999E-3</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F124"/>
  <sheetViews>
    <sheetView workbookViewId="0">
      <selection activeCell="N17" sqref="N17"/>
    </sheetView>
  </sheetViews>
  <sheetFormatPr baseColWidth="10" defaultRowHeight="16" x14ac:dyDescent="0.2"/>
  <cols>
    <col min="2" max="2" width="19.1640625" bestFit="1" customWidth="1"/>
    <col min="4" max="4" width="12.1640625" bestFit="1" customWidth="1"/>
    <col min="6" max="6" width="11.6640625" bestFit="1" customWidth="1"/>
  </cols>
  <sheetData>
    <row r="1" spans="1:6" x14ac:dyDescent="0.2">
      <c r="A1" s="1" t="s">
        <v>11</v>
      </c>
      <c r="B1" s="1" t="s">
        <v>7</v>
      </c>
      <c r="C1" s="1" t="s">
        <v>20</v>
      </c>
      <c r="D1" s="1" t="s">
        <v>21</v>
      </c>
      <c r="E1" s="1" t="s">
        <v>22</v>
      </c>
      <c r="F1" s="1" t="s">
        <v>40</v>
      </c>
    </row>
    <row r="2" spans="1:6" x14ac:dyDescent="0.2">
      <c r="A2" s="2">
        <v>0</v>
      </c>
      <c r="B2" s="2">
        <v>0</v>
      </c>
      <c r="C2" s="9">
        <v>0</v>
      </c>
      <c r="F2">
        <v>1</v>
      </c>
    </row>
    <row r="3" spans="1:6" x14ac:dyDescent="0.2">
      <c r="A3" s="2">
        <v>0</v>
      </c>
      <c r="B3" s="2">
        <v>1</v>
      </c>
      <c r="C3" s="9">
        <v>0</v>
      </c>
    </row>
    <row r="4" spans="1:6" x14ac:dyDescent="0.2">
      <c r="A4" s="2">
        <v>0</v>
      </c>
      <c r="B4" s="2">
        <v>2</v>
      </c>
      <c r="C4" s="9">
        <v>0</v>
      </c>
    </row>
    <row r="5" spans="1:6" x14ac:dyDescent="0.2">
      <c r="A5" s="2">
        <v>0</v>
      </c>
      <c r="B5" s="2">
        <v>3</v>
      </c>
      <c r="C5" s="9">
        <v>0</v>
      </c>
      <c r="D5">
        <v>0</v>
      </c>
    </row>
    <row r="6" spans="1:6" x14ac:dyDescent="0.2">
      <c r="A6" s="2">
        <v>0</v>
      </c>
      <c r="B6" s="2">
        <v>4</v>
      </c>
      <c r="C6" s="9">
        <v>1</v>
      </c>
      <c r="D6">
        <v>1</v>
      </c>
    </row>
    <row r="7" spans="1:6" x14ac:dyDescent="0.2">
      <c r="A7" s="2">
        <v>0</v>
      </c>
      <c r="B7" s="2">
        <v>5</v>
      </c>
      <c r="C7" s="9">
        <v>0.11</v>
      </c>
    </row>
    <row r="8" spans="1:6" x14ac:dyDescent="0.2">
      <c r="A8" s="2">
        <v>0</v>
      </c>
      <c r="B8" s="2">
        <v>6</v>
      </c>
      <c r="C8" s="9">
        <v>0.11</v>
      </c>
      <c r="D8">
        <v>0.2</v>
      </c>
      <c r="E8">
        <f>1-((1-D8)^(1/COUNTA(C7:C8)))</f>
        <v>0.10557280900008414</v>
      </c>
    </row>
    <row r="9" spans="1:6" x14ac:dyDescent="0.2">
      <c r="A9" s="2">
        <v>0</v>
      </c>
      <c r="B9" s="2">
        <v>7</v>
      </c>
      <c r="C9" s="9">
        <v>1</v>
      </c>
      <c r="D9">
        <v>1</v>
      </c>
    </row>
    <row r="10" spans="1:6" x14ac:dyDescent="0.2">
      <c r="A10" s="2">
        <v>0</v>
      </c>
      <c r="B10" s="2">
        <v>8</v>
      </c>
      <c r="C10" s="9">
        <v>0.44</v>
      </c>
    </row>
    <row r="11" spans="1:6" x14ac:dyDescent="0.2">
      <c r="A11" s="2">
        <v>0</v>
      </c>
      <c r="B11" s="2">
        <v>9</v>
      </c>
      <c r="C11" s="9">
        <v>0.44</v>
      </c>
    </row>
    <row r="12" spans="1:6" x14ac:dyDescent="0.2">
      <c r="A12" s="2">
        <v>0</v>
      </c>
      <c r="B12" s="2">
        <v>10</v>
      </c>
      <c r="C12" s="9">
        <v>0.44</v>
      </c>
    </row>
    <row r="13" spans="1:6" x14ac:dyDescent="0.2">
      <c r="A13" s="2">
        <v>0</v>
      </c>
      <c r="B13" s="2">
        <v>11</v>
      </c>
      <c r="C13" s="9">
        <v>0.44</v>
      </c>
      <c r="D13">
        <v>0.9</v>
      </c>
      <c r="E13">
        <f>1-((1-D13)^(1/COUNTA(C10:C13)))</f>
        <v>0.43765867480965093</v>
      </c>
    </row>
    <row r="14" spans="1:6" x14ac:dyDescent="0.2">
      <c r="A14" s="2">
        <v>0</v>
      </c>
      <c r="B14" s="2">
        <v>12</v>
      </c>
      <c r="C14" s="9">
        <v>0.44</v>
      </c>
    </row>
    <row r="15" spans="1:6" x14ac:dyDescent="0.2">
      <c r="A15" s="2">
        <v>0</v>
      </c>
      <c r="B15" s="2">
        <v>13</v>
      </c>
      <c r="C15" s="9">
        <v>0.44</v>
      </c>
    </row>
    <row r="16" spans="1:6" x14ac:dyDescent="0.2">
      <c r="A16" s="2">
        <v>0</v>
      </c>
      <c r="B16" s="2">
        <v>14</v>
      </c>
      <c r="C16" s="9">
        <v>0.44</v>
      </c>
    </row>
    <row r="17" spans="1:5" x14ac:dyDescent="0.2">
      <c r="A17" s="2">
        <v>0</v>
      </c>
      <c r="B17" s="2">
        <v>15</v>
      </c>
      <c r="C17" s="9">
        <v>0.44</v>
      </c>
      <c r="D17">
        <v>0.9</v>
      </c>
    </row>
    <row r="18" spans="1:5" x14ac:dyDescent="0.2">
      <c r="A18" s="2">
        <v>0</v>
      </c>
      <c r="B18" s="2">
        <v>16</v>
      </c>
      <c r="C18" s="9">
        <v>1</v>
      </c>
      <c r="D18">
        <v>1</v>
      </c>
    </row>
    <row r="19" spans="1:5" x14ac:dyDescent="0.2">
      <c r="A19" s="2">
        <v>0</v>
      </c>
      <c r="B19" s="2">
        <v>17</v>
      </c>
      <c r="C19" s="9">
        <v>0.54</v>
      </c>
    </row>
    <row r="20" spans="1:5" x14ac:dyDescent="0.2">
      <c r="A20" s="2">
        <v>0</v>
      </c>
      <c r="B20" s="2">
        <v>18</v>
      </c>
      <c r="C20" s="9">
        <v>0.54</v>
      </c>
    </row>
    <row r="21" spans="1:5" x14ac:dyDescent="0.2">
      <c r="A21" s="2">
        <v>0</v>
      </c>
      <c r="B21" s="2">
        <v>19</v>
      </c>
      <c r="C21" s="9">
        <v>0.54</v>
      </c>
      <c r="D21">
        <v>0.9</v>
      </c>
      <c r="E21">
        <f>1-((1-D21)^(1/COUNTA(C19:C21)))</f>
        <v>0.53584111663872214</v>
      </c>
    </row>
    <row r="22" spans="1:5" x14ac:dyDescent="0.2">
      <c r="A22" s="2">
        <v>0</v>
      </c>
      <c r="B22" s="2">
        <v>20</v>
      </c>
      <c r="C22" s="9">
        <v>0.54</v>
      </c>
    </row>
    <row r="23" spans="1:5" x14ac:dyDescent="0.2">
      <c r="A23" s="2">
        <v>0</v>
      </c>
      <c r="B23" s="2">
        <v>21</v>
      </c>
      <c r="C23" s="9">
        <v>0.54</v>
      </c>
    </row>
    <row r="24" spans="1:5" x14ac:dyDescent="0.2">
      <c r="A24" s="2">
        <v>0</v>
      </c>
      <c r="B24" s="2">
        <v>22</v>
      </c>
      <c r="C24" s="9">
        <v>0.54</v>
      </c>
      <c r="D24">
        <v>0.9</v>
      </c>
    </row>
    <row r="25" spans="1:5" x14ac:dyDescent="0.2">
      <c r="A25" s="2">
        <v>0</v>
      </c>
      <c r="B25" s="2">
        <v>23</v>
      </c>
      <c r="C25" s="9">
        <v>0.54</v>
      </c>
    </row>
    <row r="26" spans="1:5" x14ac:dyDescent="0.2">
      <c r="A26" s="2">
        <v>0</v>
      </c>
      <c r="B26" s="2">
        <v>24</v>
      </c>
      <c r="C26" s="9">
        <v>0.54</v>
      </c>
    </row>
    <row r="27" spans="1:5" x14ac:dyDescent="0.2">
      <c r="A27" s="2">
        <v>0</v>
      </c>
      <c r="B27" s="2">
        <v>25</v>
      </c>
      <c r="C27" s="9">
        <v>0.54</v>
      </c>
      <c r="D27">
        <v>0.9</v>
      </c>
    </row>
    <row r="28" spans="1:5" x14ac:dyDescent="0.2">
      <c r="A28" s="2">
        <v>0</v>
      </c>
      <c r="B28" s="2">
        <v>26</v>
      </c>
      <c r="C28" s="9">
        <v>0.54</v>
      </c>
    </row>
    <row r="29" spans="1:5" x14ac:dyDescent="0.2">
      <c r="A29" s="2">
        <v>0</v>
      </c>
      <c r="B29" s="2">
        <v>27</v>
      </c>
      <c r="C29" s="9">
        <v>0.54</v>
      </c>
    </row>
    <row r="30" spans="1:5" x14ac:dyDescent="0.2">
      <c r="A30" s="2">
        <v>0</v>
      </c>
      <c r="B30" s="2">
        <v>28</v>
      </c>
      <c r="C30" s="9">
        <v>0.54</v>
      </c>
      <c r="D30">
        <v>0.9</v>
      </c>
    </row>
    <row r="31" spans="1:5" x14ac:dyDescent="0.2">
      <c r="A31" s="2">
        <v>0</v>
      </c>
      <c r="B31" s="2">
        <v>29</v>
      </c>
      <c r="C31" s="9">
        <v>0.54</v>
      </c>
    </row>
    <row r="32" spans="1:5" x14ac:dyDescent="0.2">
      <c r="A32" s="2">
        <v>0</v>
      </c>
      <c r="B32" s="2">
        <v>30</v>
      </c>
      <c r="C32" s="9">
        <v>0.54</v>
      </c>
    </row>
    <row r="33" spans="1:6" x14ac:dyDescent="0.2">
      <c r="A33" s="2">
        <v>0</v>
      </c>
      <c r="B33" s="2">
        <v>31</v>
      </c>
      <c r="C33" s="9">
        <v>0.54</v>
      </c>
      <c r="D33">
        <v>0.9</v>
      </c>
    </row>
    <row r="34" spans="1:6" x14ac:dyDescent="0.2">
      <c r="A34" s="2">
        <v>0</v>
      </c>
      <c r="B34" s="2">
        <v>32</v>
      </c>
      <c r="C34" s="9">
        <v>0.7</v>
      </c>
    </row>
    <row r="35" spans="1:6" x14ac:dyDescent="0.2">
      <c r="A35" s="2">
        <v>0</v>
      </c>
      <c r="B35" s="2">
        <v>33</v>
      </c>
      <c r="C35" s="9">
        <v>0.7</v>
      </c>
      <c r="D35">
        <v>0.9</v>
      </c>
      <c r="E35">
        <f>1-((1-D35)^(1/COUNTA(C34:C35)))</f>
        <v>0.68377223398316211</v>
      </c>
    </row>
    <row r="36" spans="1:6" x14ac:dyDescent="0.2">
      <c r="A36" s="2">
        <v>0</v>
      </c>
      <c r="B36" s="2">
        <v>34</v>
      </c>
      <c r="C36" s="9">
        <v>0.7</v>
      </c>
    </row>
    <row r="37" spans="1:6" x14ac:dyDescent="0.2">
      <c r="A37" s="2">
        <v>0</v>
      </c>
      <c r="B37" s="2">
        <v>35</v>
      </c>
      <c r="C37" s="9">
        <v>0.7</v>
      </c>
      <c r="D37">
        <v>0.9</v>
      </c>
    </row>
    <row r="38" spans="1:6" x14ac:dyDescent="0.2">
      <c r="A38" s="2">
        <v>0</v>
      </c>
      <c r="B38" s="2">
        <v>36</v>
      </c>
      <c r="C38" s="9">
        <v>0.7</v>
      </c>
    </row>
    <row r="39" spans="1:6" x14ac:dyDescent="0.2">
      <c r="A39" s="2">
        <v>0</v>
      </c>
      <c r="B39" s="2">
        <v>37</v>
      </c>
      <c r="C39" s="9">
        <v>0.7</v>
      </c>
      <c r="D39">
        <v>0.9</v>
      </c>
    </row>
    <row r="40" spans="1:6" x14ac:dyDescent="0.2">
      <c r="A40" s="2">
        <v>0</v>
      </c>
      <c r="B40" s="2">
        <v>38</v>
      </c>
      <c r="C40" s="9">
        <v>0.7</v>
      </c>
    </row>
    <row r="41" spans="1:6" x14ac:dyDescent="0.2">
      <c r="A41" s="2">
        <v>0</v>
      </c>
      <c r="B41" s="2">
        <v>39</v>
      </c>
      <c r="C41" s="9">
        <v>0.7</v>
      </c>
      <c r="D41">
        <v>0.9</v>
      </c>
    </row>
    <row r="42" spans="1:6" x14ac:dyDescent="0.2">
      <c r="A42" s="2">
        <v>0</v>
      </c>
      <c r="B42" s="2">
        <v>40</v>
      </c>
      <c r="C42" s="9">
        <v>0.7</v>
      </c>
    </row>
    <row r="43" spans="1:6" x14ac:dyDescent="0.2">
      <c r="A43" s="3">
        <v>1</v>
      </c>
      <c r="B43" s="3">
        <v>0</v>
      </c>
      <c r="C43" s="3">
        <f>C2*$F$43</f>
        <v>0</v>
      </c>
      <c r="F43" s="9">
        <v>1.1000000000000001</v>
      </c>
    </row>
    <row r="44" spans="1:6" x14ac:dyDescent="0.2">
      <c r="A44" s="3">
        <v>1</v>
      </c>
      <c r="B44" s="3">
        <v>1</v>
      </c>
      <c r="C44" s="3">
        <f t="shared" ref="C44:C46" si="0">C3*$F$43</f>
        <v>0</v>
      </c>
    </row>
    <row r="45" spans="1:6" x14ac:dyDescent="0.2">
      <c r="A45" s="3">
        <v>1</v>
      </c>
      <c r="B45" s="3">
        <v>2</v>
      </c>
      <c r="C45" s="3">
        <f t="shared" si="0"/>
        <v>0</v>
      </c>
    </row>
    <row r="46" spans="1:6" x14ac:dyDescent="0.2">
      <c r="A46" s="3">
        <v>1</v>
      </c>
      <c r="B46" s="3">
        <v>3</v>
      </c>
      <c r="C46" s="3">
        <f t="shared" si="0"/>
        <v>0</v>
      </c>
    </row>
    <row r="47" spans="1:6" x14ac:dyDescent="0.2">
      <c r="A47" s="3">
        <v>1</v>
      </c>
      <c r="B47" s="3">
        <v>4</v>
      </c>
      <c r="C47" s="3">
        <f t="shared" ref="C44:C50" si="1">C6</f>
        <v>1</v>
      </c>
    </row>
    <row r="48" spans="1:6" x14ac:dyDescent="0.2">
      <c r="A48" s="3">
        <v>1</v>
      </c>
      <c r="B48" s="3">
        <v>5</v>
      </c>
      <c r="C48" s="3">
        <f>C7*$F$43</f>
        <v>0.12100000000000001</v>
      </c>
    </row>
    <row r="49" spans="1:3" x14ac:dyDescent="0.2">
      <c r="A49" s="3">
        <v>1</v>
      </c>
      <c r="B49" s="3">
        <v>6</v>
      </c>
      <c r="C49" s="3">
        <f>C8*$F$43</f>
        <v>0.12100000000000001</v>
      </c>
    </row>
    <row r="50" spans="1:3" x14ac:dyDescent="0.2">
      <c r="A50" s="3">
        <v>1</v>
      </c>
      <c r="B50" s="3">
        <v>7</v>
      </c>
      <c r="C50" s="3">
        <f t="shared" si="1"/>
        <v>1</v>
      </c>
    </row>
    <row r="51" spans="1:3" x14ac:dyDescent="0.2">
      <c r="A51" s="3">
        <v>1</v>
      </c>
      <c r="B51" s="3">
        <v>8</v>
      </c>
      <c r="C51" s="3">
        <f>C10*$F$43</f>
        <v>0.48400000000000004</v>
      </c>
    </row>
    <row r="52" spans="1:3" x14ac:dyDescent="0.2">
      <c r="A52" s="3">
        <v>1</v>
      </c>
      <c r="B52" s="3">
        <v>9</v>
      </c>
      <c r="C52" s="3">
        <f t="shared" ref="C52:C82" si="2">C11*$F$43</f>
        <v>0.48400000000000004</v>
      </c>
    </row>
    <row r="53" spans="1:3" x14ac:dyDescent="0.2">
      <c r="A53" s="3">
        <v>1</v>
      </c>
      <c r="B53" s="3">
        <v>10</v>
      </c>
      <c r="C53" s="3">
        <f t="shared" si="2"/>
        <v>0.48400000000000004</v>
      </c>
    </row>
    <row r="54" spans="1:3" x14ac:dyDescent="0.2">
      <c r="A54" s="3">
        <v>1</v>
      </c>
      <c r="B54" s="3">
        <v>11</v>
      </c>
      <c r="C54" s="3">
        <f t="shared" si="2"/>
        <v>0.48400000000000004</v>
      </c>
    </row>
    <row r="55" spans="1:3" x14ac:dyDescent="0.2">
      <c r="A55" s="3">
        <v>1</v>
      </c>
      <c r="B55" s="3">
        <v>12</v>
      </c>
      <c r="C55" s="3">
        <f t="shared" si="2"/>
        <v>0.48400000000000004</v>
      </c>
    </row>
    <row r="56" spans="1:3" x14ac:dyDescent="0.2">
      <c r="A56" s="3">
        <v>1</v>
      </c>
      <c r="B56" s="3">
        <v>13</v>
      </c>
      <c r="C56" s="3">
        <f t="shared" si="2"/>
        <v>0.48400000000000004</v>
      </c>
    </row>
    <row r="57" spans="1:3" x14ac:dyDescent="0.2">
      <c r="A57" s="3">
        <v>1</v>
      </c>
      <c r="B57" s="3">
        <v>14</v>
      </c>
      <c r="C57" s="3">
        <f t="shared" si="2"/>
        <v>0.48400000000000004</v>
      </c>
    </row>
    <row r="58" spans="1:3" x14ac:dyDescent="0.2">
      <c r="A58" s="3">
        <v>1</v>
      </c>
      <c r="B58" s="3">
        <v>15</v>
      </c>
      <c r="C58" s="3">
        <f t="shared" si="2"/>
        <v>0.48400000000000004</v>
      </c>
    </row>
    <row r="59" spans="1:3" x14ac:dyDescent="0.2">
      <c r="A59" s="3">
        <v>1</v>
      </c>
      <c r="B59" s="3">
        <v>16</v>
      </c>
      <c r="C59" s="3">
        <f t="shared" ref="C59" si="3">C18</f>
        <v>1</v>
      </c>
    </row>
    <row r="60" spans="1:3" x14ac:dyDescent="0.2">
      <c r="A60" s="3">
        <v>1</v>
      </c>
      <c r="B60" s="3">
        <v>17</v>
      </c>
      <c r="C60" s="3">
        <f t="shared" si="2"/>
        <v>0.59400000000000008</v>
      </c>
    </row>
    <row r="61" spans="1:3" x14ac:dyDescent="0.2">
      <c r="A61" s="3">
        <v>1</v>
      </c>
      <c r="B61" s="3">
        <v>18</v>
      </c>
      <c r="C61" s="3">
        <f t="shared" si="2"/>
        <v>0.59400000000000008</v>
      </c>
    </row>
    <row r="62" spans="1:3" x14ac:dyDescent="0.2">
      <c r="A62" s="3">
        <v>1</v>
      </c>
      <c r="B62" s="3">
        <v>19</v>
      </c>
      <c r="C62" s="3">
        <f t="shared" si="2"/>
        <v>0.59400000000000008</v>
      </c>
    </row>
    <row r="63" spans="1:3" x14ac:dyDescent="0.2">
      <c r="A63" s="3">
        <v>1</v>
      </c>
      <c r="B63" s="3">
        <v>20</v>
      </c>
      <c r="C63" s="3">
        <f t="shared" si="2"/>
        <v>0.59400000000000008</v>
      </c>
    </row>
    <row r="64" spans="1:3" x14ac:dyDescent="0.2">
      <c r="A64" s="3">
        <v>1</v>
      </c>
      <c r="B64" s="3">
        <v>21</v>
      </c>
      <c r="C64" s="3">
        <f t="shared" si="2"/>
        <v>0.59400000000000008</v>
      </c>
    </row>
    <row r="65" spans="1:3" x14ac:dyDescent="0.2">
      <c r="A65" s="3">
        <v>1</v>
      </c>
      <c r="B65" s="3">
        <v>22</v>
      </c>
      <c r="C65" s="3">
        <f t="shared" si="2"/>
        <v>0.59400000000000008</v>
      </c>
    </row>
    <row r="66" spans="1:3" x14ac:dyDescent="0.2">
      <c r="A66" s="3">
        <v>1</v>
      </c>
      <c r="B66" s="3">
        <v>23</v>
      </c>
      <c r="C66" s="3">
        <f t="shared" si="2"/>
        <v>0.59400000000000008</v>
      </c>
    </row>
    <row r="67" spans="1:3" x14ac:dyDescent="0.2">
      <c r="A67" s="3">
        <v>1</v>
      </c>
      <c r="B67" s="3">
        <v>24</v>
      </c>
      <c r="C67" s="3">
        <f t="shared" si="2"/>
        <v>0.59400000000000008</v>
      </c>
    </row>
    <row r="68" spans="1:3" x14ac:dyDescent="0.2">
      <c r="A68" s="3">
        <v>1</v>
      </c>
      <c r="B68" s="3">
        <v>25</v>
      </c>
      <c r="C68" s="3">
        <f t="shared" si="2"/>
        <v>0.59400000000000008</v>
      </c>
    </row>
    <row r="69" spans="1:3" x14ac:dyDescent="0.2">
      <c r="A69" s="3">
        <v>1</v>
      </c>
      <c r="B69" s="3">
        <v>26</v>
      </c>
      <c r="C69" s="3">
        <f t="shared" si="2"/>
        <v>0.59400000000000008</v>
      </c>
    </row>
    <row r="70" spans="1:3" x14ac:dyDescent="0.2">
      <c r="A70" s="3">
        <v>1</v>
      </c>
      <c r="B70" s="3">
        <v>27</v>
      </c>
      <c r="C70" s="3">
        <f t="shared" si="2"/>
        <v>0.59400000000000008</v>
      </c>
    </row>
    <row r="71" spans="1:3" x14ac:dyDescent="0.2">
      <c r="A71" s="3">
        <v>1</v>
      </c>
      <c r="B71" s="3">
        <v>28</v>
      </c>
      <c r="C71" s="3">
        <f t="shared" si="2"/>
        <v>0.59400000000000008</v>
      </c>
    </row>
    <row r="72" spans="1:3" x14ac:dyDescent="0.2">
      <c r="A72" s="3">
        <v>1</v>
      </c>
      <c r="B72" s="3">
        <v>29</v>
      </c>
      <c r="C72" s="3">
        <f t="shared" si="2"/>
        <v>0.59400000000000008</v>
      </c>
    </row>
    <row r="73" spans="1:3" x14ac:dyDescent="0.2">
      <c r="A73" s="3">
        <v>1</v>
      </c>
      <c r="B73" s="3">
        <v>30</v>
      </c>
      <c r="C73" s="3">
        <f t="shared" si="2"/>
        <v>0.59400000000000008</v>
      </c>
    </row>
    <row r="74" spans="1:3" x14ac:dyDescent="0.2">
      <c r="A74" s="3">
        <v>1</v>
      </c>
      <c r="B74" s="3">
        <v>31</v>
      </c>
      <c r="C74" s="3">
        <f t="shared" si="2"/>
        <v>0.59400000000000008</v>
      </c>
    </row>
    <row r="75" spans="1:3" x14ac:dyDescent="0.2">
      <c r="A75" s="3">
        <v>1</v>
      </c>
      <c r="B75" s="3">
        <v>32</v>
      </c>
      <c r="C75" s="3">
        <f t="shared" si="2"/>
        <v>0.77</v>
      </c>
    </row>
    <row r="76" spans="1:3" x14ac:dyDescent="0.2">
      <c r="A76" s="3">
        <v>1</v>
      </c>
      <c r="B76" s="3">
        <v>33</v>
      </c>
      <c r="C76" s="3">
        <f t="shared" si="2"/>
        <v>0.77</v>
      </c>
    </row>
    <row r="77" spans="1:3" x14ac:dyDescent="0.2">
      <c r="A77" s="3">
        <v>1</v>
      </c>
      <c r="B77" s="3">
        <v>34</v>
      </c>
      <c r="C77" s="3">
        <f t="shared" si="2"/>
        <v>0.77</v>
      </c>
    </row>
    <row r="78" spans="1:3" x14ac:dyDescent="0.2">
      <c r="A78" s="3">
        <v>1</v>
      </c>
      <c r="B78" s="3">
        <v>35</v>
      </c>
      <c r="C78" s="3">
        <f t="shared" si="2"/>
        <v>0.77</v>
      </c>
    </row>
    <row r="79" spans="1:3" x14ac:dyDescent="0.2">
      <c r="A79" s="3">
        <v>1</v>
      </c>
      <c r="B79" s="3">
        <v>36</v>
      </c>
      <c r="C79" s="3">
        <f t="shared" si="2"/>
        <v>0.77</v>
      </c>
    </row>
    <row r="80" spans="1:3" x14ac:dyDescent="0.2">
      <c r="A80" s="3">
        <v>1</v>
      </c>
      <c r="B80" s="3">
        <v>37</v>
      </c>
      <c r="C80" s="3">
        <f t="shared" si="2"/>
        <v>0.77</v>
      </c>
    </row>
    <row r="81" spans="1:6" x14ac:dyDescent="0.2">
      <c r="A81" s="3">
        <v>1</v>
      </c>
      <c r="B81" s="3">
        <v>38</v>
      </c>
      <c r="C81" s="3">
        <f t="shared" si="2"/>
        <v>0.77</v>
      </c>
    </row>
    <row r="82" spans="1:6" x14ac:dyDescent="0.2">
      <c r="A82" s="3">
        <v>1</v>
      </c>
      <c r="B82" s="3">
        <v>39</v>
      </c>
      <c r="C82" s="3">
        <f t="shared" si="2"/>
        <v>0.77</v>
      </c>
    </row>
    <row r="83" spans="1:6" x14ac:dyDescent="0.2">
      <c r="A83" s="3">
        <v>1</v>
      </c>
      <c r="B83" s="3">
        <v>40</v>
      </c>
      <c r="C83" s="3">
        <f>C42*$F$43</f>
        <v>0.77</v>
      </c>
    </row>
    <row r="84" spans="1:6" x14ac:dyDescent="0.2">
      <c r="A84" s="4">
        <v>2</v>
      </c>
      <c r="B84" s="4">
        <v>0</v>
      </c>
      <c r="C84" s="4">
        <f>C2*$F$84</f>
        <v>0</v>
      </c>
      <c r="F84" s="9">
        <v>1.2</v>
      </c>
    </row>
    <row r="85" spans="1:6" x14ac:dyDescent="0.2">
      <c r="A85" s="4">
        <v>2</v>
      </c>
      <c r="B85" s="4">
        <v>1</v>
      </c>
      <c r="C85" s="4">
        <f t="shared" ref="C85:C87" si="4">C3*$F$84</f>
        <v>0</v>
      </c>
    </row>
    <row r="86" spans="1:6" x14ac:dyDescent="0.2">
      <c r="A86" s="4">
        <v>2</v>
      </c>
      <c r="B86" s="4">
        <v>2</v>
      </c>
      <c r="C86" s="4">
        <f t="shared" si="4"/>
        <v>0</v>
      </c>
    </row>
    <row r="87" spans="1:6" x14ac:dyDescent="0.2">
      <c r="A87" s="4">
        <v>2</v>
      </c>
      <c r="B87" s="4">
        <v>3</v>
      </c>
      <c r="C87" s="4">
        <f t="shared" si="4"/>
        <v>0</v>
      </c>
    </row>
    <row r="88" spans="1:6" x14ac:dyDescent="0.2">
      <c r="A88" s="4">
        <v>2</v>
      </c>
      <c r="B88" s="4">
        <v>4</v>
      </c>
      <c r="C88" s="4">
        <f t="shared" ref="C85:C88" si="5">C6</f>
        <v>1</v>
      </c>
    </row>
    <row r="89" spans="1:6" x14ac:dyDescent="0.2">
      <c r="A89" s="4">
        <v>2</v>
      </c>
      <c r="B89" s="4">
        <v>5</v>
      </c>
      <c r="C89" s="4">
        <f>C7*$F$84</f>
        <v>0.13200000000000001</v>
      </c>
    </row>
    <row r="90" spans="1:6" x14ac:dyDescent="0.2">
      <c r="A90" s="4">
        <v>2</v>
      </c>
      <c r="B90" s="4">
        <v>6</v>
      </c>
      <c r="C90" s="4">
        <f>C8*$F$84</f>
        <v>0.13200000000000001</v>
      </c>
    </row>
    <row r="91" spans="1:6" x14ac:dyDescent="0.2">
      <c r="A91" s="4">
        <v>2</v>
      </c>
      <c r="B91" s="4">
        <v>7</v>
      </c>
      <c r="C91" s="4">
        <f t="shared" ref="C91" si="6">C9</f>
        <v>1</v>
      </c>
    </row>
    <row r="92" spans="1:6" x14ac:dyDescent="0.2">
      <c r="A92" s="4">
        <v>2</v>
      </c>
      <c r="B92" s="4">
        <v>8</v>
      </c>
      <c r="C92" s="4">
        <f>C10*$F$84</f>
        <v>0.52800000000000002</v>
      </c>
    </row>
    <row r="93" spans="1:6" x14ac:dyDescent="0.2">
      <c r="A93" s="4">
        <v>2</v>
      </c>
      <c r="B93" s="4">
        <v>9</v>
      </c>
      <c r="C93" s="4">
        <f t="shared" ref="C93:C123" si="7">C11*$F$84</f>
        <v>0.52800000000000002</v>
      </c>
    </row>
    <row r="94" spans="1:6" x14ac:dyDescent="0.2">
      <c r="A94" s="4">
        <v>2</v>
      </c>
      <c r="B94" s="4">
        <v>10</v>
      </c>
      <c r="C94" s="4">
        <f t="shared" si="7"/>
        <v>0.52800000000000002</v>
      </c>
    </row>
    <row r="95" spans="1:6" x14ac:dyDescent="0.2">
      <c r="A95" s="4">
        <v>2</v>
      </c>
      <c r="B95" s="4">
        <v>11</v>
      </c>
      <c r="C95" s="4">
        <f t="shared" si="7"/>
        <v>0.52800000000000002</v>
      </c>
    </row>
    <row r="96" spans="1:6" x14ac:dyDescent="0.2">
      <c r="A96" s="4">
        <v>2</v>
      </c>
      <c r="B96" s="4">
        <v>12</v>
      </c>
      <c r="C96" s="4">
        <f t="shared" si="7"/>
        <v>0.52800000000000002</v>
      </c>
    </row>
    <row r="97" spans="1:3" x14ac:dyDescent="0.2">
      <c r="A97" s="4">
        <v>2</v>
      </c>
      <c r="B97" s="4">
        <v>13</v>
      </c>
      <c r="C97" s="4">
        <f t="shared" si="7"/>
        <v>0.52800000000000002</v>
      </c>
    </row>
    <row r="98" spans="1:3" x14ac:dyDescent="0.2">
      <c r="A98" s="4">
        <v>2</v>
      </c>
      <c r="B98" s="4">
        <v>14</v>
      </c>
      <c r="C98" s="4">
        <f t="shared" si="7"/>
        <v>0.52800000000000002</v>
      </c>
    </row>
    <row r="99" spans="1:3" x14ac:dyDescent="0.2">
      <c r="A99" s="4">
        <v>2</v>
      </c>
      <c r="B99" s="4">
        <v>15</v>
      </c>
      <c r="C99" s="4">
        <f t="shared" si="7"/>
        <v>0.52800000000000002</v>
      </c>
    </row>
    <row r="100" spans="1:3" x14ac:dyDescent="0.2">
      <c r="A100" s="4">
        <v>2</v>
      </c>
      <c r="B100" s="4">
        <v>16</v>
      </c>
      <c r="C100" s="4">
        <f t="shared" ref="C100" si="8">C18</f>
        <v>1</v>
      </c>
    </row>
    <row r="101" spans="1:3" x14ac:dyDescent="0.2">
      <c r="A101" s="4">
        <v>2</v>
      </c>
      <c r="B101" s="4">
        <v>17</v>
      </c>
      <c r="C101" s="4">
        <f t="shared" si="7"/>
        <v>0.64800000000000002</v>
      </c>
    </row>
    <row r="102" spans="1:3" x14ac:dyDescent="0.2">
      <c r="A102" s="4">
        <v>2</v>
      </c>
      <c r="B102" s="4">
        <v>18</v>
      </c>
      <c r="C102" s="4">
        <f t="shared" si="7"/>
        <v>0.64800000000000002</v>
      </c>
    </row>
    <row r="103" spans="1:3" x14ac:dyDescent="0.2">
      <c r="A103" s="4">
        <v>2</v>
      </c>
      <c r="B103" s="4">
        <v>19</v>
      </c>
      <c r="C103" s="4">
        <f t="shared" si="7"/>
        <v>0.64800000000000002</v>
      </c>
    </row>
    <row r="104" spans="1:3" x14ac:dyDescent="0.2">
      <c r="A104" s="4">
        <v>2</v>
      </c>
      <c r="B104" s="4">
        <v>20</v>
      </c>
      <c r="C104" s="4">
        <f t="shared" si="7"/>
        <v>0.64800000000000002</v>
      </c>
    </row>
    <row r="105" spans="1:3" x14ac:dyDescent="0.2">
      <c r="A105" s="4">
        <v>2</v>
      </c>
      <c r="B105" s="4">
        <v>21</v>
      </c>
      <c r="C105" s="4">
        <f t="shared" si="7"/>
        <v>0.64800000000000002</v>
      </c>
    </row>
    <row r="106" spans="1:3" x14ac:dyDescent="0.2">
      <c r="A106" s="4">
        <v>2</v>
      </c>
      <c r="B106" s="4">
        <v>22</v>
      </c>
      <c r="C106" s="4">
        <f t="shared" si="7"/>
        <v>0.64800000000000002</v>
      </c>
    </row>
    <row r="107" spans="1:3" x14ac:dyDescent="0.2">
      <c r="A107" s="4">
        <v>2</v>
      </c>
      <c r="B107" s="4">
        <v>23</v>
      </c>
      <c r="C107" s="4">
        <f t="shared" si="7"/>
        <v>0.64800000000000002</v>
      </c>
    </row>
    <row r="108" spans="1:3" x14ac:dyDescent="0.2">
      <c r="A108" s="4">
        <v>2</v>
      </c>
      <c r="B108" s="4">
        <v>24</v>
      </c>
      <c r="C108" s="4">
        <f t="shared" si="7"/>
        <v>0.64800000000000002</v>
      </c>
    </row>
    <row r="109" spans="1:3" x14ac:dyDescent="0.2">
      <c r="A109" s="4">
        <v>2</v>
      </c>
      <c r="B109" s="4">
        <v>25</v>
      </c>
      <c r="C109" s="4">
        <f t="shared" si="7"/>
        <v>0.64800000000000002</v>
      </c>
    </row>
    <row r="110" spans="1:3" x14ac:dyDescent="0.2">
      <c r="A110" s="4">
        <v>2</v>
      </c>
      <c r="B110" s="4">
        <v>26</v>
      </c>
      <c r="C110" s="4">
        <f t="shared" si="7"/>
        <v>0.64800000000000002</v>
      </c>
    </row>
    <row r="111" spans="1:3" x14ac:dyDescent="0.2">
      <c r="A111" s="4">
        <v>2</v>
      </c>
      <c r="B111" s="4">
        <v>27</v>
      </c>
      <c r="C111" s="4">
        <f t="shared" si="7"/>
        <v>0.64800000000000002</v>
      </c>
    </row>
    <row r="112" spans="1:3" x14ac:dyDescent="0.2">
      <c r="A112" s="4">
        <v>2</v>
      </c>
      <c r="B112" s="4">
        <v>28</v>
      </c>
      <c r="C112" s="4">
        <f t="shared" si="7"/>
        <v>0.64800000000000002</v>
      </c>
    </row>
    <row r="113" spans="1:3" x14ac:dyDescent="0.2">
      <c r="A113" s="4">
        <v>2</v>
      </c>
      <c r="B113" s="4">
        <v>29</v>
      </c>
      <c r="C113" s="4">
        <f t="shared" si="7"/>
        <v>0.64800000000000002</v>
      </c>
    </row>
    <row r="114" spans="1:3" x14ac:dyDescent="0.2">
      <c r="A114" s="4">
        <v>2</v>
      </c>
      <c r="B114" s="4">
        <v>30</v>
      </c>
      <c r="C114" s="4">
        <f t="shared" si="7"/>
        <v>0.64800000000000002</v>
      </c>
    </row>
    <row r="115" spans="1:3" x14ac:dyDescent="0.2">
      <c r="A115" s="4">
        <v>2</v>
      </c>
      <c r="B115" s="4">
        <v>31</v>
      </c>
      <c r="C115" s="4">
        <f t="shared" si="7"/>
        <v>0.64800000000000002</v>
      </c>
    </row>
    <row r="116" spans="1:3" x14ac:dyDescent="0.2">
      <c r="A116" s="4">
        <v>2</v>
      </c>
      <c r="B116" s="4">
        <v>32</v>
      </c>
      <c r="C116" s="4">
        <f t="shared" si="7"/>
        <v>0.84</v>
      </c>
    </row>
    <row r="117" spans="1:3" x14ac:dyDescent="0.2">
      <c r="A117" s="4">
        <v>2</v>
      </c>
      <c r="B117" s="4">
        <v>33</v>
      </c>
      <c r="C117" s="4">
        <f t="shared" si="7"/>
        <v>0.84</v>
      </c>
    </row>
    <row r="118" spans="1:3" x14ac:dyDescent="0.2">
      <c r="A118" s="4">
        <v>2</v>
      </c>
      <c r="B118" s="4">
        <v>34</v>
      </c>
      <c r="C118" s="4">
        <f t="shared" si="7"/>
        <v>0.84</v>
      </c>
    </row>
    <row r="119" spans="1:3" x14ac:dyDescent="0.2">
      <c r="A119" s="4">
        <v>2</v>
      </c>
      <c r="B119" s="4">
        <v>35</v>
      </c>
      <c r="C119" s="4">
        <f t="shared" si="7"/>
        <v>0.84</v>
      </c>
    </row>
    <row r="120" spans="1:3" x14ac:dyDescent="0.2">
      <c r="A120" s="4">
        <v>2</v>
      </c>
      <c r="B120" s="4">
        <v>36</v>
      </c>
      <c r="C120" s="4">
        <f t="shared" si="7"/>
        <v>0.84</v>
      </c>
    </row>
    <row r="121" spans="1:3" x14ac:dyDescent="0.2">
      <c r="A121" s="4">
        <v>2</v>
      </c>
      <c r="B121" s="4">
        <v>37</v>
      </c>
      <c r="C121" s="4">
        <f t="shared" si="7"/>
        <v>0.84</v>
      </c>
    </row>
    <row r="122" spans="1:3" x14ac:dyDescent="0.2">
      <c r="A122" s="4">
        <v>2</v>
      </c>
      <c r="B122" s="4">
        <v>38</v>
      </c>
      <c r="C122" s="4">
        <f t="shared" si="7"/>
        <v>0.84</v>
      </c>
    </row>
    <row r="123" spans="1:3" x14ac:dyDescent="0.2">
      <c r="A123" s="4">
        <v>2</v>
      </c>
      <c r="B123" s="4">
        <v>39</v>
      </c>
      <c r="C123" s="4">
        <f t="shared" si="7"/>
        <v>0.84</v>
      </c>
    </row>
    <row r="124" spans="1:3" x14ac:dyDescent="0.2">
      <c r="A124" s="4">
        <v>2</v>
      </c>
      <c r="B124" s="4">
        <v>40</v>
      </c>
      <c r="C124" s="4">
        <f>C42*$F$84</f>
        <v>0.84</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2024-06-21T20:43:01Z</dcterms:modified>
</cp:coreProperties>
</file>