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8_{5495DD80-F928-7F45-B00E-1D6E410D9D28}" xr6:coauthVersionLast="47" xr6:coauthVersionMax="47" xr10:uidLastSave="{00000000-0000-0000-0000-000000000000}"/>
  <bookViews>
    <workbookView xWindow="0" yWindow="0" windowWidth="28800" windowHeight="180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9" i="2" l="1"/>
  <c r="C100" i="2"/>
  <c r="C98" i="2"/>
  <c r="C95" i="2"/>
  <c r="C96" i="2"/>
  <c r="C97" i="2"/>
  <c r="C94" i="2"/>
  <c r="C58" i="2"/>
  <c r="C59" i="2"/>
  <c r="C57" i="2"/>
  <c r="C54" i="2"/>
  <c r="C55" i="2"/>
  <c r="C56" i="2"/>
  <c r="C53" i="2"/>
  <c r="C17" i="2"/>
  <c r="C18" i="2"/>
  <c r="C16" i="2"/>
  <c r="C13" i="2"/>
  <c r="C14" i="2"/>
  <c r="C15" i="2"/>
  <c r="C12" i="2"/>
  <c r="E120" i="9" l="1"/>
  <c r="E121" i="9"/>
  <c r="E122" i="9"/>
  <c r="E123" i="9"/>
  <c r="E124" i="9"/>
  <c r="E119" i="9"/>
  <c r="E102" i="9"/>
  <c r="E103" i="9"/>
  <c r="E104" i="9"/>
  <c r="E105" i="9"/>
  <c r="E106" i="9"/>
  <c r="E107" i="9"/>
  <c r="E108" i="9"/>
  <c r="E109" i="9"/>
  <c r="E101" i="9"/>
  <c r="E79" i="9"/>
  <c r="E80" i="9"/>
  <c r="E81" i="9"/>
  <c r="E82" i="9"/>
  <c r="E83" i="9"/>
  <c r="E78" i="9"/>
  <c r="E61" i="9"/>
  <c r="E62" i="9"/>
  <c r="E63" i="9"/>
  <c r="E64" i="9"/>
  <c r="E65" i="9"/>
  <c r="E66" i="9"/>
  <c r="E67" i="9"/>
  <c r="E68" i="9"/>
  <c r="E60" i="9"/>
  <c r="C99" i="6"/>
  <c r="C100" i="6"/>
  <c r="C98" i="6"/>
  <c r="C95" i="6"/>
  <c r="C96" i="6"/>
  <c r="C97" i="6"/>
  <c r="C94" i="6"/>
  <c r="C92" i="6"/>
  <c r="C93" i="6"/>
  <c r="C91" i="6"/>
  <c r="C58" i="6"/>
  <c r="C59" i="6"/>
  <c r="C57" i="6"/>
  <c r="C54" i="6"/>
  <c r="C55" i="6"/>
  <c r="C56" i="6"/>
  <c r="C53" i="6"/>
  <c r="C51" i="6"/>
  <c r="C52" i="6"/>
  <c r="C50" i="6"/>
  <c r="C85" i="10"/>
  <c r="C86" i="10"/>
  <c r="C87" i="10"/>
  <c r="C88" i="10"/>
  <c r="C89" i="10"/>
  <c r="C90" i="10"/>
  <c r="C91" i="10"/>
  <c r="C92" i="10"/>
  <c r="C93" i="10"/>
  <c r="C94" i="10"/>
  <c r="C95" i="10"/>
  <c r="C96" i="10"/>
  <c r="C97" i="10"/>
  <c r="C98" i="10"/>
  <c r="C99" i="10"/>
  <c r="C100" i="10"/>
  <c r="C84" i="10"/>
  <c r="E110" i="9"/>
  <c r="E111" i="9"/>
  <c r="E112" i="9"/>
  <c r="E113" i="9"/>
  <c r="E114" i="9"/>
  <c r="E115" i="9"/>
  <c r="E116" i="9"/>
  <c r="E117" i="9"/>
  <c r="E118" i="9"/>
  <c r="D102" i="9"/>
  <c r="D103" i="9"/>
  <c r="D104" i="9"/>
  <c r="D105" i="9"/>
  <c r="D106" i="9"/>
  <c r="D107" i="9"/>
  <c r="D108" i="9"/>
  <c r="D109" i="9"/>
  <c r="D110" i="9"/>
  <c r="D111" i="9"/>
  <c r="D112" i="9"/>
  <c r="D113" i="9"/>
  <c r="D114" i="9"/>
  <c r="D115" i="9"/>
  <c r="D116" i="9"/>
  <c r="D117" i="9"/>
  <c r="D118" i="9"/>
  <c r="D119" i="9"/>
  <c r="D120" i="9"/>
  <c r="D121" i="9"/>
  <c r="D122" i="9"/>
  <c r="D123" i="9"/>
  <c r="D124" i="9"/>
  <c r="D101" i="9"/>
  <c r="E69" i="9"/>
  <c r="E70" i="9"/>
  <c r="E71" i="9"/>
  <c r="E72" i="9"/>
  <c r="E73" i="9"/>
  <c r="E74" i="9"/>
  <c r="E75" i="9"/>
  <c r="E76" i="9"/>
  <c r="E77" i="9"/>
  <c r="D61" i="9"/>
  <c r="D62" i="9"/>
  <c r="D63" i="9"/>
  <c r="D64" i="9"/>
  <c r="D65" i="9"/>
  <c r="D66" i="9"/>
  <c r="D67" i="9"/>
  <c r="D68" i="9"/>
  <c r="D69" i="9"/>
  <c r="D70" i="9"/>
  <c r="D71" i="9"/>
  <c r="D72" i="9"/>
  <c r="D73" i="9"/>
  <c r="D74" i="9"/>
  <c r="D75" i="9"/>
  <c r="D76" i="9"/>
  <c r="D77" i="9"/>
  <c r="D78" i="9"/>
  <c r="D79" i="9"/>
  <c r="D80" i="9"/>
  <c r="D81" i="9"/>
  <c r="D82" i="9"/>
  <c r="D83" i="9"/>
  <c r="D60" i="9"/>
  <c r="E28" i="9" l="1"/>
  <c r="E30" i="9"/>
  <c r="E31" i="9"/>
  <c r="E36" i="9"/>
  <c r="E38" i="9"/>
  <c r="E39" i="9"/>
  <c r="E40" i="9"/>
  <c r="E41" i="9"/>
  <c r="D20" i="9"/>
  <c r="E20" i="9" s="1"/>
  <c r="D21" i="9"/>
  <c r="E21" i="9" s="1"/>
  <c r="D22" i="9"/>
  <c r="E22" i="9" s="1"/>
  <c r="D23" i="9"/>
  <c r="E23" i="9" s="1"/>
  <c r="D24" i="9"/>
  <c r="E24" i="9" s="1"/>
  <c r="D25" i="9"/>
  <c r="E25" i="9" s="1"/>
  <c r="D26" i="9"/>
  <c r="E26" i="9" s="1"/>
  <c r="D27" i="9"/>
  <c r="E27" i="9" s="1"/>
  <c r="D28" i="9"/>
  <c r="D29" i="9"/>
  <c r="E29" i="9" s="1"/>
  <c r="D30" i="9"/>
  <c r="D31" i="9"/>
  <c r="D32" i="9"/>
  <c r="E32" i="9" s="1"/>
  <c r="D33" i="9"/>
  <c r="E33" i="9" s="1"/>
  <c r="D34" i="9"/>
  <c r="E34" i="9" s="1"/>
  <c r="D35" i="9"/>
  <c r="E35" i="9" s="1"/>
  <c r="D36" i="9"/>
  <c r="D37" i="9"/>
  <c r="E37" i="9" s="1"/>
  <c r="D38" i="9"/>
  <c r="D39" i="9"/>
  <c r="D40" i="9"/>
  <c r="D41" i="9"/>
  <c r="D42" i="9"/>
  <c r="E42" i="9" s="1"/>
  <c r="D19" i="9"/>
  <c r="E19" i="9" s="1"/>
  <c r="C85" i="9" l="1"/>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84" i="9"/>
  <c r="C83" i="9"/>
  <c r="C82" i="9"/>
  <c r="C81" i="9"/>
  <c r="C80" i="9"/>
  <c r="C79" i="9"/>
  <c r="C78" i="9"/>
  <c r="C77" i="9"/>
  <c r="C76" i="9"/>
  <c r="C75" i="9"/>
  <c r="C74" i="9"/>
  <c r="C73" i="9"/>
  <c r="C72" i="9"/>
  <c r="C71" i="9"/>
  <c r="C70" i="9"/>
  <c r="C69" i="9"/>
  <c r="C68" i="9"/>
  <c r="C67" i="9"/>
  <c r="C66" i="9"/>
  <c r="C65" i="9"/>
  <c r="C64" i="9"/>
  <c r="C63" i="9"/>
  <c r="C62" i="9"/>
  <c r="C61" i="9"/>
  <c r="C44" i="9"/>
  <c r="C45" i="9"/>
  <c r="C46" i="9"/>
  <c r="C47" i="9"/>
  <c r="C48" i="9"/>
  <c r="C49" i="9"/>
  <c r="C50" i="9"/>
  <c r="C51" i="9"/>
  <c r="C52" i="9"/>
  <c r="C53" i="9"/>
  <c r="C54" i="9"/>
  <c r="C55" i="9"/>
  <c r="C56" i="9"/>
  <c r="C57" i="9"/>
  <c r="C58" i="9"/>
  <c r="C59" i="9"/>
  <c r="C43" i="9"/>
  <c r="C60" i="9"/>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3" i="10"/>
  <c r="C4" i="10"/>
  <c r="C5" i="10"/>
  <c r="F5" i="10" s="1"/>
  <c r="C6" i="10"/>
  <c r="C7" i="10"/>
  <c r="C8" i="10"/>
  <c r="C9" i="10"/>
  <c r="C10" i="10"/>
  <c r="C11" i="10"/>
  <c r="C12" i="10"/>
  <c r="C13" i="10"/>
  <c r="C14" i="10"/>
  <c r="C15" i="10"/>
  <c r="C16" i="10"/>
  <c r="C17" i="10"/>
  <c r="C18" i="10"/>
  <c r="C2" i="10"/>
  <c r="C3" i="2"/>
  <c r="E3" i="2" s="1"/>
  <c r="C4" i="2"/>
  <c r="E4" i="2" s="1"/>
  <c r="C5" i="2"/>
  <c r="E5" i="2" s="1"/>
  <c r="C6" i="2"/>
  <c r="E6" i="2" s="1"/>
  <c r="C7" i="2"/>
  <c r="E7" i="2" s="1"/>
  <c r="C8" i="2"/>
  <c r="C9" i="2"/>
  <c r="C10" i="2"/>
  <c r="C11" i="2"/>
  <c r="E11" i="2" s="1"/>
  <c r="E12" i="2"/>
  <c r="E13" i="2"/>
  <c r="E14" i="2"/>
  <c r="C2" i="2"/>
  <c r="C19" i="2"/>
  <c r="C20" i="2"/>
  <c r="E20" i="2" s="1"/>
  <c r="C21" i="2"/>
  <c r="C22" i="2"/>
  <c r="C23" i="2"/>
  <c r="C24" i="2"/>
  <c r="C25" i="2"/>
  <c r="C26" i="2"/>
  <c r="C27" i="2"/>
  <c r="C28" i="2"/>
  <c r="C29" i="2"/>
  <c r="C30" i="2"/>
  <c r="C31" i="2"/>
  <c r="C32" i="2"/>
  <c r="C33" i="2"/>
  <c r="C34" i="2"/>
  <c r="C35" i="2"/>
  <c r="C36" i="2"/>
  <c r="C37" i="2"/>
  <c r="C38" i="2"/>
  <c r="C39" i="2"/>
  <c r="C40" i="2"/>
  <c r="C41" i="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42" i="2"/>
  <c r="E22" i="2"/>
  <c r="E19" i="2"/>
  <c r="F3" i="9"/>
  <c r="F4" i="9"/>
  <c r="F5" i="9"/>
  <c r="F6" i="9"/>
  <c r="F7" i="9"/>
  <c r="F8" i="9"/>
  <c r="F9" i="9"/>
  <c r="F10" i="9"/>
  <c r="F11" i="9"/>
  <c r="F12" i="9"/>
  <c r="F13" i="9"/>
  <c r="F14" i="9"/>
  <c r="F15" i="9"/>
  <c r="F16" i="9"/>
  <c r="F17" i="9"/>
  <c r="F18" i="9"/>
  <c r="F2" i="9"/>
  <c r="F20" i="9"/>
  <c r="C20" i="10" s="1"/>
  <c r="D20" i="10" s="1"/>
  <c r="E20" i="10" s="1"/>
  <c r="F21" i="9"/>
  <c r="C21" i="10" s="1"/>
  <c r="D21" i="10" s="1"/>
  <c r="E21" i="10" s="1"/>
  <c r="F22" i="9"/>
  <c r="C22" i="10" s="1"/>
  <c r="D22" i="10" s="1"/>
  <c r="E22" i="10" s="1"/>
  <c r="F23" i="9"/>
  <c r="C23" i="10" s="1"/>
  <c r="D23" i="10" s="1"/>
  <c r="E23" i="10" s="1"/>
  <c r="F24" i="9"/>
  <c r="C24" i="10" s="1"/>
  <c r="D24" i="10" s="1"/>
  <c r="E24" i="10" s="1"/>
  <c r="F25" i="9"/>
  <c r="C25" i="10" s="1"/>
  <c r="D25" i="10" s="1"/>
  <c r="E25" i="10" s="1"/>
  <c r="F26" i="9"/>
  <c r="C26" i="10" s="1"/>
  <c r="D26" i="10" s="1"/>
  <c r="E26" i="10" s="1"/>
  <c r="F27" i="9"/>
  <c r="C27" i="10" s="1"/>
  <c r="D27" i="10" s="1"/>
  <c r="E27" i="10" s="1"/>
  <c r="F28" i="9"/>
  <c r="C28" i="10" s="1"/>
  <c r="D28" i="10" s="1"/>
  <c r="E28" i="10" s="1"/>
  <c r="F29" i="9"/>
  <c r="C29" i="10" s="1"/>
  <c r="D29" i="10" s="1"/>
  <c r="E29" i="10" s="1"/>
  <c r="F30" i="9"/>
  <c r="C30" i="10" s="1"/>
  <c r="D30" i="10" s="1"/>
  <c r="E30" i="10" s="1"/>
  <c r="F31" i="9"/>
  <c r="C31" i="10" s="1"/>
  <c r="D31" i="10" s="1"/>
  <c r="E31" i="10" s="1"/>
  <c r="F32" i="9"/>
  <c r="C32" i="10" s="1"/>
  <c r="D32" i="10" s="1"/>
  <c r="E32" i="10" s="1"/>
  <c r="F33" i="9"/>
  <c r="C33" i="10" s="1"/>
  <c r="D33" i="10" s="1"/>
  <c r="E33" i="10" s="1"/>
  <c r="F34" i="9"/>
  <c r="C34" i="10" s="1"/>
  <c r="D34" i="10" s="1"/>
  <c r="E34" i="10" s="1"/>
  <c r="F35" i="9"/>
  <c r="C35" i="10" s="1"/>
  <c r="D35" i="10" s="1"/>
  <c r="E35" i="10" s="1"/>
  <c r="F36" i="9"/>
  <c r="C36" i="10" s="1"/>
  <c r="D36" i="10" s="1"/>
  <c r="E36" i="10" s="1"/>
  <c r="F37" i="9"/>
  <c r="C37" i="10" s="1"/>
  <c r="D37" i="10" s="1"/>
  <c r="E37" i="10" s="1"/>
  <c r="F38" i="9"/>
  <c r="C38" i="10" s="1"/>
  <c r="D38" i="10" s="1"/>
  <c r="E38" i="10" s="1"/>
  <c r="F39" i="9"/>
  <c r="C39" i="10" s="1"/>
  <c r="D39" i="10" s="1"/>
  <c r="E39" i="10" s="1"/>
  <c r="F40" i="9"/>
  <c r="C40" i="10" s="1"/>
  <c r="D40" i="10" s="1"/>
  <c r="E40" i="10" s="1"/>
  <c r="F41" i="9"/>
  <c r="C41" i="10" s="1"/>
  <c r="D41" i="10" s="1"/>
  <c r="E41" i="10" s="1"/>
  <c r="F42" i="9"/>
  <c r="C42" i="10" s="1"/>
  <c r="D42" i="10" s="1"/>
  <c r="E42" i="10" s="1"/>
  <c r="F19" i="9"/>
  <c r="C19" i="10" s="1"/>
  <c r="D19" i="10" s="1"/>
  <c r="E19" i="10"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4" i="2"/>
  <c r="D45" i="2"/>
  <c r="D46" i="2"/>
  <c r="D47" i="2"/>
  <c r="D48" i="2"/>
  <c r="D49" i="2"/>
  <c r="D50" i="2"/>
  <c r="D51" i="2"/>
  <c r="D52" i="2"/>
  <c r="D53" i="2"/>
  <c r="D54" i="2"/>
  <c r="D55" i="2"/>
  <c r="D56" i="2"/>
  <c r="D57" i="2"/>
  <c r="D58" i="2"/>
  <c r="D59" i="2"/>
  <c r="D60" i="2"/>
  <c r="D61" i="2"/>
  <c r="D62" i="2"/>
  <c r="D63" i="2"/>
  <c r="D64" i="2"/>
  <c r="D82"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84" i="2" s="1"/>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D43" i="2" s="1"/>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2" i="10"/>
  <c r="F87" i="9"/>
  <c r="F90" i="9"/>
  <c r="F91" i="9"/>
  <c r="F95" i="9"/>
  <c r="F98" i="9"/>
  <c r="F99" i="9"/>
  <c r="F43" i="9"/>
  <c r="C43" i="10" s="1"/>
  <c r="F44" i="9"/>
  <c r="C44" i="10" s="1"/>
  <c r="F47" i="9"/>
  <c r="C47" i="10" s="1"/>
  <c r="F48" i="9"/>
  <c r="C48" i="10" s="1"/>
  <c r="F51" i="9"/>
  <c r="C51" i="10" s="1"/>
  <c r="F52" i="9"/>
  <c r="C52" i="10" s="1"/>
  <c r="F55" i="9"/>
  <c r="C55" i="10" s="1"/>
  <c r="F56" i="9"/>
  <c r="C56" i="10" s="1"/>
  <c r="F59" i="9"/>
  <c r="C59" i="10" s="1"/>
  <c r="E21" i="2"/>
  <c r="C122" i="2"/>
  <c r="C121" i="2"/>
  <c r="C120" i="2"/>
  <c r="C119" i="2"/>
  <c r="C118" i="2"/>
  <c r="C114" i="2"/>
  <c r="C113" i="2"/>
  <c r="C112" i="2"/>
  <c r="C111" i="2"/>
  <c r="C110" i="2"/>
  <c r="C106" i="2"/>
  <c r="C105" i="2"/>
  <c r="C104" i="2"/>
  <c r="C103" i="2"/>
  <c r="C102" i="2"/>
  <c r="C101" i="2"/>
  <c r="E99" i="6"/>
  <c r="E93" i="6"/>
  <c r="C92" i="2"/>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E59" i="2"/>
  <c r="E55" i="6"/>
  <c r="C52" i="2"/>
  <c r="C51" i="2"/>
  <c r="E50" i="6"/>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F123" i="9" l="1"/>
  <c r="C123" i="10" s="1"/>
  <c r="D123" i="10" s="1"/>
  <c r="E123" i="10" s="1"/>
  <c r="F115" i="9"/>
  <c r="C115" i="10" s="1"/>
  <c r="D115" i="10" s="1"/>
  <c r="E115" i="10" s="1"/>
  <c r="F122" i="9"/>
  <c r="C122" i="10" s="1"/>
  <c r="D122" i="10" s="1"/>
  <c r="E122" i="10" s="1"/>
  <c r="F114" i="9"/>
  <c r="C114" i="10" s="1"/>
  <c r="D114" i="10" s="1"/>
  <c r="E114" i="10" s="1"/>
  <c r="F124" i="9"/>
  <c r="C124" i="10" s="1"/>
  <c r="D124" i="10" s="1"/>
  <c r="E124" i="10" s="1"/>
  <c r="F107" i="9"/>
  <c r="C107" i="10" s="1"/>
  <c r="D107" i="10" s="1"/>
  <c r="E107" i="10" s="1"/>
  <c r="F106" i="9"/>
  <c r="C106" i="10" s="1"/>
  <c r="D106" i="10" s="1"/>
  <c r="E106" i="10" s="1"/>
  <c r="F20" i="10"/>
  <c r="F71" i="9"/>
  <c r="C71" i="10" s="1"/>
  <c r="D71" i="10" s="1"/>
  <c r="E71" i="10" s="1"/>
  <c r="F79" i="9"/>
  <c r="C79" i="10" s="1"/>
  <c r="D79" i="10" s="1"/>
  <c r="E79" i="10" s="1"/>
  <c r="F72" i="9"/>
  <c r="C72" i="10" s="1"/>
  <c r="D72" i="10" s="1"/>
  <c r="E72" i="10" s="1"/>
  <c r="F80" i="9"/>
  <c r="C80" i="10" s="1"/>
  <c r="D80" i="10" s="1"/>
  <c r="E80" i="10" s="1"/>
  <c r="F63" i="9"/>
  <c r="C63" i="10" s="1"/>
  <c r="D63" i="10" s="1"/>
  <c r="E63" i="10" s="1"/>
  <c r="F83" i="9"/>
  <c r="C83" i="10" s="1"/>
  <c r="D83" i="10" s="1"/>
  <c r="E83" i="10" s="1"/>
  <c r="F82" i="9"/>
  <c r="C82" i="10" s="1"/>
  <c r="D82" i="10" s="1"/>
  <c r="E82" i="10" s="1"/>
  <c r="F81" i="9"/>
  <c r="C81" i="10" s="1"/>
  <c r="D81" i="10" s="1"/>
  <c r="E81" i="10" s="1"/>
  <c r="F65" i="9"/>
  <c r="C65" i="10" s="1"/>
  <c r="D65" i="10" s="1"/>
  <c r="E65" i="10" s="1"/>
  <c r="E43" i="6"/>
  <c r="C90" i="2"/>
  <c r="E90" i="2" s="1"/>
  <c r="C89" i="2"/>
  <c r="E89" i="2" s="1"/>
  <c r="E87" i="2"/>
  <c r="C93" i="2"/>
  <c r="E93" i="2" s="1"/>
  <c r="C85" i="2"/>
  <c r="E85" i="2" s="1"/>
  <c r="E86" i="2"/>
  <c r="E99" i="2"/>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6" i="6"/>
  <c r="E85" i="6"/>
  <c r="E97" i="6"/>
  <c r="E98" i="6"/>
  <c r="E88" i="6"/>
  <c r="E53" i="6"/>
  <c r="E51" i="6"/>
  <c r="E55" i="2"/>
  <c r="C47" i="2"/>
  <c r="E47" i="2" s="1"/>
  <c r="C64" i="2"/>
  <c r="E64" i="2" s="1"/>
  <c r="E54" i="6"/>
  <c r="C46" i="2"/>
  <c r="E46" i="2" s="1"/>
  <c r="C43" i="2"/>
  <c r="E43" i="2" s="1"/>
  <c r="C50" i="2"/>
  <c r="E50" i="2" s="1"/>
  <c r="E45" i="2"/>
  <c r="E53" i="2"/>
  <c r="E48" i="6"/>
  <c r="C49" i="2"/>
  <c r="E49" i="2" s="1"/>
  <c r="F84" i="9"/>
  <c r="F49" i="9"/>
  <c r="C49" i="10" s="1"/>
  <c r="E76" i="6"/>
  <c r="E37" i="2"/>
  <c r="E52" i="2"/>
  <c r="E54" i="2"/>
  <c r="E59" i="6"/>
  <c r="C123" i="2"/>
  <c r="E62" i="2"/>
  <c r="E61" i="2"/>
  <c r="C60" i="2"/>
  <c r="E60" i="2" s="1"/>
  <c r="E101" i="2"/>
  <c r="E30" i="2"/>
  <c r="E29" i="2"/>
  <c r="E107" i="2"/>
  <c r="E105" i="6"/>
  <c r="E108" i="2"/>
  <c r="E51" i="2"/>
  <c r="E18" i="2"/>
  <c r="E56" i="2"/>
  <c r="E97" i="2"/>
  <c r="E96" i="2"/>
  <c r="E10" i="2"/>
  <c r="E17" i="2"/>
  <c r="E115" i="2"/>
  <c r="E82" i="6"/>
  <c r="E81" i="6"/>
  <c r="E123" i="2"/>
  <c r="E40" i="2"/>
  <c r="E60" i="6"/>
  <c r="E87" i="6"/>
  <c r="E45" i="6"/>
  <c r="E86" i="6"/>
  <c r="E41" i="2"/>
  <c r="E122" i="6"/>
  <c r="E122" i="2"/>
  <c r="E81" i="2"/>
  <c r="E121" i="2"/>
  <c r="E39" i="2"/>
  <c r="E80" i="2"/>
  <c r="E38" i="2"/>
  <c r="E120" i="2"/>
  <c r="E79" i="6"/>
  <c r="E78" i="6"/>
  <c r="E78" i="2"/>
  <c r="E119" i="6"/>
  <c r="E57" i="2"/>
  <c r="E58" i="6"/>
  <c r="E58" i="2"/>
  <c r="E16" i="2"/>
  <c r="E98" i="2"/>
  <c r="E100" i="6"/>
  <c r="F97" i="9"/>
  <c r="F89" i="9"/>
  <c r="F14" i="10"/>
  <c r="F54" i="9"/>
  <c r="C54" i="10" s="1"/>
  <c r="F54" i="10" s="1"/>
  <c r="F46" i="9"/>
  <c r="C46" i="10" s="1"/>
  <c r="F46" i="10" s="1"/>
  <c r="F96" i="9"/>
  <c r="F88" i="9"/>
  <c r="F53" i="9"/>
  <c r="C53" i="10" s="1"/>
  <c r="F53" i="10" s="1"/>
  <c r="F45" i="9"/>
  <c r="C45" i="10" s="1"/>
  <c r="F45" i="10" s="1"/>
  <c r="F94" i="9"/>
  <c r="F86" i="9"/>
  <c r="F86" i="10"/>
  <c r="F93" i="9"/>
  <c r="F85" i="9"/>
  <c r="F88" i="10"/>
  <c r="F58" i="9"/>
  <c r="C58" i="10" s="1"/>
  <c r="F50" i="9"/>
  <c r="C50" i="10" s="1"/>
  <c r="F100" i="9"/>
  <c r="F92" i="9"/>
  <c r="F94" i="10"/>
  <c r="F57" i="9"/>
  <c r="C57" i="10" s="1"/>
  <c r="F57" i="10" s="1"/>
  <c r="F6" i="10"/>
  <c r="F96" i="10"/>
  <c r="F13" i="10"/>
  <c r="F7" i="10"/>
  <c r="F15" i="10"/>
  <c r="F8" i="10"/>
  <c r="F9" i="10"/>
  <c r="F17" i="10"/>
  <c r="F49" i="10"/>
  <c r="F89" i="10"/>
  <c r="F97" i="10"/>
  <c r="F85" i="10"/>
  <c r="F16" i="10"/>
  <c r="F10" i="10"/>
  <c r="F18" i="10"/>
  <c r="F50" i="10"/>
  <c r="F58" i="10"/>
  <c r="F93" i="10"/>
  <c r="F3" i="10"/>
  <c r="F11" i="10"/>
  <c r="F4" i="10"/>
  <c r="F12" i="10"/>
  <c r="F84" i="10"/>
  <c r="F92" i="10"/>
  <c r="F100" i="10"/>
  <c r="E94" i="2"/>
  <c r="E95" i="2"/>
  <c r="E52" i="6"/>
  <c r="E94" i="6"/>
  <c r="E92" i="6"/>
  <c r="E9" i="2"/>
  <c r="E91" i="6"/>
  <c r="E8"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E84" i="2"/>
  <c r="E37" i="6"/>
  <c r="F109" i="9" l="1"/>
  <c r="C109" i="10" s="1"/>
  <c r="D109" i="10" s="1"/>
  <c r="E109" i="10" s="1"/>
  <c r="F109" i="10" s="1"/>
  <c r="F110" i="9"/>
  <c r="C110" i="10" s="1"/>
  <c r="D110" i="10" s="1"/>
  <c r="F104" i="9"/>
  <c r="C104" i="10" s="1"/>
  <c r="D104" i="10" s="1"/>
  <c r="E104" i="10" s="1"/>
  <c r="F104" i="10" s="1"/>
  <c r="F119" i="9"/>
  <c r="C119" i="10" s="1"/>
  <c r="D119" i="10" s="1"/>
  <c r="F108" i="9"/>
  <c r="C108" i="10" s="1"/>
  <c r="D108" i="10" s="1"/>
  <c r="E108" i="10" s="1"/>
  <c r="F108" i="10" s="1"/>
  <c r="F121" i="9"/>
  <c r="C121" i="10" s="1"/>
  <c r="D121" i="10" s="1"/>
  <c r="F116" i="9"/>
  <c r="C116" i="10" s="1"/>
  <c r="D116" i="10" s="1"/>
  <c r="F118" i="9"/>
  <c r="C118" i="10" s="1"/>
  <c r="D118" i="10" s="1"/>
  <c r="F112" i="9"/>
  <c r="C112" i="10" s="1"/>
  <c r="D112" i="10" s="1"/>
  <c r="F105" i="9"/>
  <c r="C105" i="10" s="1"/>
  <c r="D105" i="10" s="1"/>
  <c r="E105" i="10" s="1"/>
  <c r="F105" i="10" s="1"/>
  <c r="F111" i="9"/>
  <c r="C111" i="10" s="1"/>
  <c r="D111" i="10" s="1"/>
  <c r="F117" i="9"/>
  <c r="C117" i="10" s="1"/>
  <c r="D117" i="10" s="1"/>
  <c r="F120" i="9"/>
  <c r="C120" i="10" s="1"/>
  <c r="D120" i="10" s="1"/>
  <c r="F113" i="9"/>
  <c r="C113" i="10" s="1"/>
  <c r="D113" i="10" s="1"/>
  <c r="F103" i="9"/>
  <c r="C103" i="10" s="1"/>
  <c r="D103" i="10" s="1"/>
  <c r="E103" i="10" s="1"/>
  <c r="F103" i="10" s="1"/>
  <c r="F102" i="9"/>
  <c r="C102" i="10" s="1"/>
  <c r="D102" i="10" s="1"/>
  <c r="E102" i="10" s="1"/>
  <c r="F102" i="10" s="1"/>
  <c r="F31" i="10"/>
  <c r="F32" i="10"/>
  <c r="F39" i="10"/>
  <c r="F30" i="10"/>
  <c r="F33" i="10"/>
  <c r="F22" i="10"/>
  <c r="F40" i="10"/>
  <c r="F28" i="10"/>
  <c r="F41" i="10"/>
  <c r="F35" i="10"/>
  <c r="F38" i="10"/>
  <c r="F36" i="10"/>
  <c r="F23" i="10"/>
  <c r="F25" i="10"/>
  <c r="F24" i="10"/>
  <c r="F37" i="10"/>
  <c r="F29" i="10"/>
  <c r="F34" i="10"/>
  <c r="F26" i="10"/>
  <c r="F27" i="10"/>
  <c r="F21" i="10"/>
  <c r="F42" i="10"/>
  <c r="F19" i="10"/>
  <c r="F101" i="9"/>
  <c r="C101" i="10" s="1"/>
  <c r="D101" i="10" s="1"/>
  <c r="E101" i="10" s="1"/>
  <c r="F101" i="10" s="1"/>
  <c r="F68" i="9"/>
  <c r="C68" i="10" s="1"/>
  <c r="D68" i="10" s="1"/>
  <c r="E68" i="10" s="1"/>
  <c r="F66" i="9"/>
  <c r="C66" i="10" s="1"/>
  <c r="D66" i="10" s="1"/>
  <c r="E66" i="10" s="1"/>
  <c r="F61" i="9"/>
  <c r="C61" i="10" s="1"/>
  <c r="D61" i="10" s="1"/>
  <c r="E61" i="10" s="1"/>
  <c r="F64" i="9"/>
  <c r="C64" i="10" s="1"/>
  <c r="D64" i="10" s="1"/>
  <c r="E64" i="10" s="1"/>
  <c r="F77" i="9"/>
  <c r="C77" i="10" s="1"/>
  <c r="D77" i="10" s="1"/>
  <c r="E77" i="10" s="1"/>
  <c r="F76" i="9"/>
  <c r="C76" i="10" s="1"/>
  <c r="D76" i="10" s="1"/>
  <c r="E76" i="10" s="1"/>
  <c r="F62" i="9"/>
  <c r="C62" i="10" s="1"/>
  <c r="D62" i="10" s="1"/>
  <c r="E62" i="10" s="1"/>
  <c r="F78" i="9"/>
  <c r="C78" i="10" s="1"/>
  <c r="D78" i="10" s="1"/>
  <c r="E78" i="10" s="1"/>
  <c r="F75" i="9"/>
  <c r="C75" i="10" s="1"/>
  <c r="D75" i="10" s="1"/>
  <c r="E75" i="10" s="1"/>
  <c r="F73" i="9"/>
  <c r="C73" i="10" s="1"/>
  <c r="D73" i="10" s="1"/>
  <c r="E73" i="10" s="1"/>
  <c r="F67" i="9"/>
  <c r="C67" i="10" s="1"/>
  <c r="D67" i="10" s="1"/>
  <c r="E67" i="10" s="1"/>
  <c r="F70" i="9"/>
  <c r="C70" i="10" s="1"/>
  <c r="D70" i="10" s="1"/>
  <c r="E70" i="10" s="1"/>
  <c r="F69" i="9"/>
  <c r="C69" i="10" s="1"/>
  <c r="D69" i="10" s="1"/>
  <c r="E69" i="10" s="1"/>
  <c r="F74" i="9"/>
  <c r="C74" i="10" s="1"/>
  <c r="D74" i="10" s="1"/>
  <c r="E74" i="10" s="1"/>
  <c r="F60" i="9"/>
  <c r="C60" i="10" s="1"/>
  <c r="F107" i="10"/>
  <c r="F91" i="10"/>
  <c r="F90" i="10"/>
  <c r="F124" i="10"/>
  <c r="F44" i="10"/>
  <c r="F122" i="10"/>
  <c r="F87" i="10"/>
  <c r="F48" i="10"/>
  <c r="F56" i="10"/>
  <c r="F47" i="10"/>
  <c r="F95" i="10"/>
  <c r="F123" i="10"/>
  <c r="F98" i="10"/>
  <c r="F43" i="10"/>
  <c r="F106" i="10"/>
  <c r="F59" i="10"/>
  <c r="F55" i="10"/>
  <c r="F51" i="10"/>
  <c r="F115" i="10"/>
  <c r="F114" i="10"/>
  <c r="F99" i="10"/>
  <c r="F52" i="10"/>
  <c r="E118" i="10" l="1"/>
  <c r="F118" i="10" s="1"/>
  <c r="E116" i="10"/>
  <c r="F116" i="10" s="1"/>
  <c r="E121" i="10"/>
  <c r="F121" i="10" s="1"/>
  <c r="E113" i="10"/>
  <c r="F113" i="10" s="1"/>
  <c r="E119" i="10"/>
  <c r="F119" i="10" s="1"/>
  <c r="E120" i="10"/>
  <c r="F120" i="10" s="1"/>
  <c r="E117" i="10"/>
  <c r="F117" i="10" s="1"/>
  <c r="E111" i="10"/>
  <c r="F111" i="10" s="1"/>
  <c r="E110" i="10"/>
  <c r="F110" i="10" s="1"/>
  <c r="E112" i="10"/>
  <c r="F112" i="10" s="1"/>
  <c r="D60" i="10"/>
  <c r="E60" i="10" s="1"/>
  <c r="F60" i="10" s="1"/>
  <c r="F73" i="10"/>
  <c r="F78" i="10"/>
  <c r="F66" i="10"/>
  <c r="F74" i="10"/>
  <c r="F63" i="10"/>
  <c r="F69" i="10"/>
  <c r="F75" i="10"/>
  <c r="F65" i="10"/>
  <c r="F72" i="10"/>
  <c r="F62" i="10"/>
  <c r="F76" i="10"/>
  <c r="F77" i="10"/>
  <c r="F70" i="10"/>
  <c r="F82" i="10"/>
  <c r="F83" i="10"/>
  <c r="F68" i="10"/>
  <c r="F71" i="10"/>
  <c r="F80" i="10"/>
  <c r="F81" i="10"/>
  <c r="F64" i="10"/>
  <c r="F79" i="10"/>
  <c r="F67" i="10"/>
  <c r="F6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<sst xmlns="http://schemas.openxmlformats.org/spreadsheetml/2006/main" count="118" uniqueCount="60">
  <si>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</si>
  <si>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</si>
  <si>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</si>
  <si>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</si>
  <si>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</si>
  <si>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</si>
  <si>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</si>
  <si>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</si>
  <si>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</si>
  <si>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</si>
  <si>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</si>
  <si>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</si>
  <si>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</si>
  <si>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</si>
  <si>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</si>
  <si>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</si>
  <si>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</si>
  <si>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</si>
  <si>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</si>
  <si>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</si>
  <si>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</si>
  <si>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</si>
  <si>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</si>
  <si>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</si>
  <si>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</si>
  <si>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</si>
  <si>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</si>
  <si>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</si>
  <si>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</si>
  <si>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</si>
  <si>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</si>
  <si>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</si>
  <si>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</si>
  <si>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</si>
  <si>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</si>
  <si>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</si>
  <si>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</si>
  <si>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</si>
  <si>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</si>
  <si>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</si>
  <si>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</si>
  <si>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</si>
  <si>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</si>
  <si>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</si>
  <si>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</si>
  <si>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</si>
  <si>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</si>
  <si>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</si>
  <si>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</si>
  <si>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</si>
  <si>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</si>
  <si>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</si>
  <si>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</si>
  <si>
    <t>OR</t>
  </si>
  <si>
    <t>Weeks 7-9</t>
  </si>
  <si>
    <t>Weeks 10-13</t>
  </si>
  <si>
    <t>Weeks 14-16</t>
  </si>
  <si>
    <t>Weeks 17-25</t>
  </si>
  <si>
    <t>Weeks 26-34</t>
  </si>
  <si>
    <t>Weeks 35-40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</si>
</sst>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b/>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0" fillId="0" borderId="0" xfId="0" applyAlignment="1">
      <alignment horizontal="left" indent="1"/>
    </xf>
    <xf numFmtId="0" fontId="7" fillId="0" borderId="0" xfId="0" applyFont="1"/>
    <xf numFmtId="0" fontId="1" fillId="0" borderId="0" xfId="0" applyFont="1" applyAlignment="1">
      <alignment horizontal="center"/>
    </xf>
    <xf numFmtId="0" fontId="5" fillId="0" borderId="0" xfId="0" applyFont="1" applyFill="1"/>
    <xf numFmtId="16" fontId="0" fillId="0" borderId="0" xfId="0" applyNumberFormat="1" applyAlignment="1">
      <alignment horizontal="left" indent="1"/>
    </xf>
    <xf numFmtId="0" fontId="0" fillId="0" borderId="0" xfId="0" applyAlignment="1">
      <alignment horizontal="left" indent="2"/>
    </xf>
    <xf numFmtId="16" fontId="0" fillId="0" borderId="0" xfId="0" applyNumberFormat="1" applyAlignment="1">
      <alignment horizontal="left" indent="2"/>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11"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21</v>
      </c>
    </row>
    <row r="3" spans="2:3" ht="85" x14ac:dyDescent="0.2">
      <c r="B3" s="6" t="s">
        <v>22</v>
      </c>
    </row>
    <row r="5" spans="2:3" ht="17" x14ac:dyDescent="0.2">
      <c r="B5" s="7" t="s">
        <v>23</v>
      </c>
      <c r="C5" s="7" t="s">
        <v>40</v>
      </c>
    </row>
    <row r="6" spans="2:3" ht="17" x14ac:dyDescent="0.2">
      <c r="B6" s="9" t="s">
        <v>24</v>
      </c>
    </row>
    <row r="7" spans="2:3" ht="119" x14ac:dyDescent="0.2">
      <c r="B7" s="10" t="s">
        <v>34</v>
      </c>
    </row>
    <row r="8" spans="2:3" ht="17" x14ac:dyDescent="0.2">
      <c r="B8" s="9" t="s">
        <v>25</v>
      </c>
      <c r="C8" s="9" t="s">
        <v>25</v>
      </c>
    </row>
    <row r="9" spans="2:3" ht="102" x14ac:dyDescent="0.2">
      <c r="B9" s="10" t="s">
        <v>29</v>
      </c>
      <c r="C9" s="5" t="s">
        <v>41</v>
      </c>
    </row>
    <row r="10" spans="2:3" ht="17" x14ac:dyDescent="0.2">
      <c r="B10" s="9" t="s">
        <v>26</v>
      </c>
      <c r="C10" s="9" t="s">
        <v>26</v>
      </c>
    </row>
    <row r="11" spans="2:3" ht="85" x14ac:dyDescent="0.2">
      <c r="B11" s="10" t="s">
        <v>27</v>
      </c>
      <c r="C11" s="5" t="s">
        <v>41</v>
      </c>
    </row>
    <row r="12" spans="2:3" ht="17" x14ac:dyDescent="0.2">
      <c r="B12" s="9" t="s">
        <v>28</v>
      </c>
      <c r="C12" s="9" t="s">
        <v>28</v>
      </c>
    </row>
    <row r="13" spans="2:3" ht="136" x14ac:dyDescent="0.2">
      <c r="B13" s="10" t="s">
        <v>30</v>
      </c>
      <c r="C13" s="5" t="s">
        <v>42</v>
      </c>
    </row>
    <row r="14" spans="2:3" ht="17" x14ac:dyDescent="0.2">
      <c r="B14" s="9" t="s">
        <v>31</v>
      </c>
      <c r="C14" s="9" t="s">
        <v>31</v>
      </c>
    </row>
    <row r="15" spans="2:3" ht="136" x14ac:dyDescent="0.2">
      <c r="B15" s="10" t="s">
        <v>35</v>
      </c>
      <c r="C15" s="5" t="s">
        <v>42</v>
      </c>
    </row>
    <row r="16" spans="2:3" ht="17" x14ac:dyDescent="0.2">
      <c r="B16" s="9" t="s">
        <v>32</v>
      </c>
      <c r="C16" s="9" t="s">
        <v>32</v>
      </c>
    </row>
    <row r="17" spans="2:3" ht="68" x14ac:dyDescent="0.2">
      <c r="B17" s="10" t="s">
        <v>36</v>
      </c>
      <c r="C17" s="5" t="s">
        <v>43</v>
      </c>
    </row>
    <row r="18" spans="2:3" ht="17" x14ac:dyDescent="0.2">
      <c r="B18" s="9" t="s">
        <v>37</v>
      </c>
      <c r="C18" s="9" t="s">
        <v>37</v>
      </c>
    </row>
    <row r="19" spans="2:3" ht="102" x14ac:dyDescent="0.2">
      <c r="B19" s="6" t="s">
        <v>39</v>
      </c>
      <c r="C19" s="5"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58"/>
  <sheetViews>
    <sheetView tabSelected="1" workbookViewId="0">
      <selection activeCell="B29" sqref="B29"/>
    </sheetView>
  </sheetViews>
  <sheetFormatPr baseColWidth="10" defaultRowHeight="16" x14ac:dyDescent="0.2"/>
  <cols>
    <col min="1" max="1" width="18" customWidth="1"/>
  </cols>
  <sheetData>
    <row r="1" spans="1:2" x14ac:dyDescent="0.2">
      <c r="A1" s="18" t="s">
        <v>13</v>
      </c>
      <c r="B1" s="18"/>
    </row>
    <row r="2" spans="1:2" x14ac:dyDescent="0.2">
      <c r="A2" s="1" t="s">
        <v>12</v>
      </c>
    </row>
    <row r="3" spans="1:2" x14ac:dyDescent="0.2">
      <c r="A3" t="s">
        <v>10</v>
      </c>
      <c r="B3" s="1" t="s">
        <v>9</v>
      </c>
    </row>
    <row r="4" spans="1:2" x14ac:dyDescent="0.2">
      <c r="A4" s="16" t="s">
        <v>49</v>
      </c>
      <c r="B4" s="1"/>
    </row>
    <row r="5" spans="1:2" x14ac:dyDescent="0.2">
      <c r="A5" s="22" t="s">
        <v>54</v>
      </c>
      <c r="B5" s="8">
        <v>1</v>
      </c>
    </row>
    <row r="6" spans="1:2" x14ac:dyDescent="0.2">
      <c r="A6" s="21" t="s">
        <v>55</v>
      </c>
      <c r="B6" s="8">
        <v>1</v>
      </c>
    </row>
    <row r="7" spans="1:2" x14ac:dyDescent="0.2">
      <c r="A7" s="21" t="s">
        <v>56</v>
      </c>
      <c r="B7" s="8">
        <v>1</v>
      </c>
    </row>
    <row r="8" spans="1:2" x14ac:dyDescent="0.2">
      <c r="A8" s="16" t="s">
        <v>50</v>
      </c>
      <c r="B8" s="19"/>
    </row>
    <row r="9" spans="1:2" x14ac:dyDescent="0.2">
      <c r="A9" s="22" t="s">
        <v>54</v>
      </c>
      <c r="B9" s="8">
        <v>1</v>
      </c>
    </row>
    <row r="10" spans="1:2" x14ac:dyDescent="0.2">
      <c r="A10" s="21" t="s">
        <v>55</v>
      </c>
      <c r="B10" s="8">
        <v>1</v>
      </c>
    </row>
    <row r="11" spans="1:2" x14ac:dyDescent="0.2">
      <c r="A11" s="21" t="s">
        <v>56</v>
      </c>
      <c r="B11" s="8">
        <v>1</v>
      </c>
    </row>
    <row r="12" spans="1:2" x14ac:dyDescent="0.2">
      <c r="A12" s="16" t="s">
        <v>51</v>
      </c>
      <c r="B12" s="19"/>
    </row>
    <row r="13" spans="1:2" x14ac:dyDescent="0.2">
      <c r="A13" s="22" t="s">
        <v>54</v>
      </c>
      <c r="B13" s="8">
        <v>1</v>
      </c>
    </row>
    <row r="14" spans="1:2" x14ac:dyDescent="0.2">
      <c r="A14" s="21" t="s">
        <v>55</v>
      </c>
      <c r="B14" s="8">
        <v>1</v>
      </c>
    </row>
    <row r="15" spans="1:2" x14ac:dyDescent="0.2">
      <c r="A15" s="21" t="s">
        <v>56</v>
      </c>
      <c r="B15" s="8">
        <v>1</v>
      </c>
    </row>
    <row r="16" spans="1:2" x14ac:dyDescent="0.2">
      <c r="A16" t="s">
        <v>2</v>
      </c>
      <c r="B16" s="17" t="s">
        <v>53</v>
      </c>
    </row>
    <row r="17" spans="1:2" x14ac:dyDescent="0.2">
      <c r="A17" s="16" t="s">
        <v>49</v>
      </c>
      <c r="B17" s="17"/>
    </row>
    <row r="18" spans="1:2" x14ac:dyDescent="0.2">
      <c r="A18" s="21" t="s">
        <v>57</v>
      </c>
      <c r="B18" s="8">
        <v>1</v>
      </c>
    </row>
    <row r="19" spans="1:2" x14ac:dyDescent="0.2">
      <c r="A19" s="21" t="s">
        <v>58</v>
      </c>
      <c r="B19" s="8">
        <v>1</v>
      </c>
    </row>
    <row r="20" spans="1:2" x14ac:dyDescent="0.2">
      <c r="A20" s="21" t="s">
        <v>59</v>
      </c>
      <c r="B20" s="8">
        <v>1</v>
      </c>
    </row>
    <row r="21" spans="1:2" x14ac:dyDescent="0.2">
      <c r="A21" s="16" t="s">
        <v>50</v>
      </c>
      <c r="B21" s="8"/>
    </row>
    <row r="22" spans="1:2" x14ac:dyDescent="0.2">
      <c r="A22" s="21" t="s">
        <v>57</v>
      </c>
      <c r="B22" s="8">
        <v>1</v>
      </c>
    </row>
    <row r="23" spans="1:2" x14ac:dyDescent="0.2">
      <c r="A23" s="21" t="s">
        <v>58</v>
      </c>
      <c r="B23" s="8">
        <v>1</v>
      </c>
    </row>
    <row r="24" spans="1:2" x14ac:dyDescent="0.2">
      <c r="A24" s="21" t="s">
        <v>59</v>
      </c>
      <c r="B24" s="8">
        <v>1</v>
      </c>
    </row>
    <row r="25" spans="1:2" x14ac:dyDescent="0.2">
      <c r="A25" s="16" t="s">
        <v>51</v>
      </c>
      <c r="B25" s="8"/>
    </row>
    <row r="26" spans="1:2" x14ac:dyDescent="0.2">
      <c r="A26" s="21" t="s">
        <v>57</v>
      </c>
      <c r="B26" s="8">
        <v>1</v>
      </c>
    </row>
    <row r="27" spans="1:2" x14ac:dyDescent="0.2">
      <c r="A27" s="21" t="s">
        <v>58</v>
      </c>
      <c r="B27" s="8">
        <v>1</v>
      </c>
    </row>
    <row r="28" spans="1:2" x14ac:dyDescent="0.2">
      <c r="A28" s="21" t="s">
        <v>59</v>
      </c>
      <c r="B28" s="8">
        <v>1</v>
      </c>
    </row>
    <row r="30" spans="1:2" x14ac:dyDescent="0.2">
      <c r="A30" s="18" t="s">
        <v>15</v>
      </c>
      <c r="B30" s="18"/>
    </row>
    <row r="31" spans="1:2" x14ac:dyDescent="0.2">
      <c r="A31" s="1" t="s">
        <v>14</v>
      </c>
      <c r="B31" s="1" t="s">
        <v>9</v>
      </c>
    </row>
    <row r="32" spans="1:2" x14ac:dyDescent="0.2">
      <c r="A32" t="s">
        <v>16</v>
      </c>
      <c r="B32" t="s">
        <v>3</v>
      </c>
    </row>
    <row r="33" spans="1:2" x14ac:dyDescent="0.2">
      <c r="A33" t="s">
        <v>17</v>
      </c>
    </row>
    <row r="34" spans="1:2" x14ac:dyDescent="0.2">
      <c r="A34" s="20" t="s">
        <v>54</v>
      </c>
      <c r="B34" s="8">
        <v>1.25</v>
      </c>
    </row>
    <row r="35" spans="1:2" x14ac:dyDescent="0.2">
      <c r="A35" s="16" t="s">
        <v>55</v>
      </c>
      <c r="B35" s="8">
        <v>2</v>
      </c>
    </row>
    <row r="36" spans="1:2" x14ac:dyDescent="0.2">
      <c r="A36" s="16" t="s">
        <v>56</v>
      </c>
      <c r="B36" s="8">
        <v>3</v>
      </c>
    </row>
    <row r="37" spans="1:2" x14ac:dyDescent="0.2">
      <c r="A37" t="s">
        <v>18</v>
      </c>
      <c r="B37" s="19"/>
    </row>
    <row r="38" spans="1:2" x14ac:dyDescent="0.2">
      <c r="A38" s="20" t="s">
        <v>54</v>
      </c>
      <c r="B38" s="8">
        <v>1.875</v>
      </c>
    </row>
    <row r="39" spans="1:2" x14ac:dyDescent="0.2">
      <c r="A39" s="16" t="s">
        <v>55</v>
      </c>
      <c r="B39" s="8">
        <v>3</v>
      </c>
    </row>
    <row r="40" spans="1:2" x14ac:dyDescent="0.2">
      <c r="A40" s="16" t="s">
        <v>56</v>
      </c>
      <c r="B40" s="8">
        <v>4.8</v>
      </c>
    </row>
    <row r="42" spans="1:2" x14ac:dyDescent="0.2">
      <c r="A42" s="18" t="s">
        <v>19</v>
      </c>
      <c r="B42" s="18"/>
    </row>
    <row r="43" spans="1:2" x14ac:dyDescent="0.2">
      <c r="A43" s="1" t="s">
        <v>14</v>
      </c>
      <c r="B43" s="1" t="s">
        <v>53</v>
      </c>
    </row>
    <row r="44" spans="1:2" x14ac:dyDescent="0.2">
      <c r="A44" t="s">
        <v>16</v>
      </c>
      <c r="B44" t="s">
        <v>3</v>
      </c>
    </row>
    <row r="45" spans="1:2" x14ac:dyDescent="0.2">
      <c r="A45" t="s">
        <v>17</v>
      </c>
    </row>
    <row r="46" spans="1:2" x14ac:dyDescent="0.2">
      <c r="A46" s="16" t="s">
        <v>57</v>
      </c>
      <c r="B46" s="8">
        <v>2.5</v>
      </c>
    </row>
    <row r="47" spans="1:2" x14ac:dyDescent="0.2">
      <c r="A47" s="16" t="s">
        <v>58</v>
      </c>
      <c r="B47" s="8">
        <v>1.75</v>
      </c>
    </row>
    <row r="48" spans="1:2" x14ac:dyDescent="0.2">
      <c r="A48" s="16" t="s">
        <v>59</v>
      </c>
      <c r="B48" s="8">
        <v>1.25</v>
      </c>
    </row>
    <row r="49" spans="1:2" x14ac:dyDescent="0.2">
      <c r="A49" t="s">
        <v>18</v>
      </c>
      <c r="B49" s="19"/>
    </row>
    <row r="50" spans="1:2" x14ac:dyDescent="0.2">
      <c r="A50" s="16" t="s">
        <v>57</v>
      </c>
      <c r="B50" s="8">
        <v>4</v>
      </c>
    </row>
    <row r="51" spans="1:2" x14ac:dyDescent="0.2">
      <c r="A51" s="16" t="s">
        <v>58</v>
      </c>
      <c r="B51" s="8">
        <v>2.6</v>
      </c>
    </row>
    <row r="52" spans="1:2" x14ac:dyDescent="0.2">
      <c r="A52" s="16" t="s">
        <v>59</v>
      </c>
      <c r="B52" s="8">
        <v>1.75</v>
      </c>
    </row>
    <row r="54" spans="1:2" x14ac:dyDescent="0.2">
      <c r="A54" s="1" t="s">
        <v>47</v>
      </c>
    </row>
    <row r="55" spans="1:2" x14ac:dyDescent="0.2">
      <c r="B55" s="8">
        <v>1</v>
      </c>
    </row>
    <row r="57" spans="1:2" x14ac:dyDescent="0.2">
      <c r="A57" s="1" t="s">
        <v>33</v>
      </c>
    </row>
    <row r="58" spans="1:2" x14ac:dyDescent="0.2">
      <c r="B58" s="8">
        <v>2.5</v>
      </c>
    </row>
  </sheetData>
  <mergeCells count="3">
    <mergeCell ref="A1:B1"/>
    <mergeCell ref="A30:B30"/>
    <mergeCell ref="A42:B4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opLeftCell="A81" workbookViewId="0">
      <selection activeCell="C98" sqref="C98: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52</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C2*SimParameters!B35</f>
        <v>0</v>
      </c>
      <c r="D43" s="3">
        <f>D2</f>
        <v>0</v>
      </c>
      <c r="E43" s="3">
        <f>1-D43-C43</f>
        <v>1</v>
      </c>
      <c r="F43" s="3">
        <f>F2*SimParameters!E34</f>
        <v>0</v>
      </c>
    </row>
    <row r="44" spans="1:6" x14ac:dyDescent="0.2">
      <c r="A44" s="3">
        <v>1</v>
      </c>
      <c r="B44" s="3">
        <v>1</v>
      </c>
      <c r="C44" s="3">
        <f>C3*SimParameters!B35</f>
        <v>0</v>
      </c>
      <c r="D44" s="3">
        <f t="shared" ref="D44:D83" si="1">D3</f>
        <v>0</v>
      </c>
      <c r="E44" s="3">
        <f>1-D44-C44</f>
        <v>1</v>
      </c>
      <c r="F44" s="3">
        <f>F3*SimParameters!E34</f>
        <v>0</v>
      </c>
    </row>
    <row r="45" spans="1:6" x14ac:dyDescent="0.2">
      <c r="A45" s="3">
        <v>1</v>
      </c>
      <c r="B45" s="3">
        <v>2</v>
      </c>
      <c r="C45" s="3">
        <f>C4*SimParameters!B35</f>
        <v>0</v>
      </c>
      <c r="D45" s="3">
        <f t="shared" si="1"/>
        <v>0</v>
      </c>
      <c r="E45" s="3">
        <f>1-D45-C45</f>
        <v>1</v>
      </c>
      <c r="F45" s="3">
        <f>F4*SimParameters!E34</f>
        <v>0</v>
      </c>
    </row>
    <row r="46" spans="1:6" x14ac:dyDescent="0.2">
      <c r="A46" s="3">
        <v>1</v>
      </c>
      <c r="B46" s="3">
        <v>3</v>
      </c>
      <c r="C46" s="3">
        <f>C5*SimParameters!B35</f>
        <v>0</v>
      </c>
      <c r="D46" s="3">
        <f t="shared" si="1"/>
        <v>0</v>
      </c>
      <c r="E46" s="3">
        <f>1-D46-C46</f>
        <v>1</v>
      </c>
      <c r="F46" s="3">
        <f>F5*SimParameters!E34</f>
        <v>0</v>
      </c>
    </row>
    <row r="47" spans="1:6" x14ac:dyDescent="0.2">
      <c r="A47" s="3">
        <v>1</v>
      </c>
      <c r="B47" s="3">
        <v>4</v>
      </c>
      <c r="C47" s="3">
        <f>C6*SimParameters!B35</f>
        <v>0</v>
      </c>
      <c r="D47" s="3">
        <f t="shared" si="1"/>
        <v>0</v>
      </c>
      <c r="E47" s="3">
        <f>1-D47-C47</f>
        <v>1</v>
      </c>
      <c r="F47" s="3">
        <f>F6*SimParameters!E34</f>
        <v>0</v>
      </c>
    </row>
    <row r="48" spans="1:6" x14ac:dyDescent="0.2">
      <c r="A48" s="3">
        <v>1</v>
      </c>
      <c r="B48" s="3">
        <v>5</v>
      </c>
      <c r="C48" s="3">
        <f>C7*SimParameters!B35</f>
        <v>0</v>
      </c>
      <c r="D48" s="3">
        <f t="shared" si="1"/>
        <v>0</v>
      </c>
      <c r="E48" s="3">
        <f t="shared" ref="E48:E82" si="2">1-C48-D48</f>
        <v>1</v>
      </c>
      <c r="F48" s="3">
        <f>F7*SimParameters!E34</f>
        <v>0</v>
      </c>
    </row>
    <row r="49" spans="1:6" x14ac:dyDescent="0.2">
      <c r="A49" s="3">
        <v>1</v>
      </c>
      <c r="B49" s="3">
        <v>6</v>
      </c>
      <c r="C49" s="3">
        <f>C8*SimParameters!B35</f>
        <v>0</v>
      </c>
      <c r="D49" s="3">
        <f t="shared" si="1"/>
        <v>0</v>
      </c>
      <c r="E49" s="3">
        <f t="shared" si="2"/>
        <v>1</v>
      </c>
      <c r="F49" s="3">
        <f>F8*SimParameters!E34</f>
        <v>0</v>
      </c>
    </row>
    <row r="50" spans="1:6" x14ac:dyDescent="0.2">
      <c r="A50" s="3">
        <v>1</v>
      </c>
      <c r="B50" s="3">
        <v>7</v>
      </c>
      <c r="C50" s="3">
        <f>C9*SimParameters!$B$34</f>
        <v>6.25E-2</v>
      </c>
      <c r="D50" s="3">
        <f t="shared" si="1"/>
        <v>0</v>
      </c>
      <c r="E50" s="3">
        <f t="shared" si="2"/>
        <v>0.9375</v>
      </c>
      <c r="F50" s="3">
        <f>F9*SimParameters!E34</f>
        <v>0</v>
      </c>
    </row>
    <row r="51" spans="1:6" x14ac:dyDescent="0.2">
      <c r="A51" s="3">
        <v>1</v>
      </c>
      <c r="B51" s="3">
        <v>8</v>
      </c>
      <c r="C51" s="3">
        <f>C10*SimParameters!$B$34</f>
        <v>2.5000000000000001E-2</v>
      </c>
      <c r="D51" s="3">
        <f t="shared" si="1"/>
        <v>0</v>
      </c>
      <c r="E51" s="3">
        <f t="shared" si="2"/>
        <v>0.97499999999999998</v>
      </c>
      <c r="F51" s="3">
        <f>F10*SimParameters!E34</f>
        <v>0</v>
      </c>
    </row>
    <row r="52" spans="1:6" x14ac:dyDescent="0.2">
      <c r="A52" s="3">
        <v>1</v>
      </c>
      <c r="B52" s="3">
        <v>9</v>
      </c>
      <c r="C52" s="3">
        <f>C11*SimParameters!$B$34</f>
        <v>2.5000000000000001E-2</v>
      </c>
      <c r="D52" s="3">
        <f t="shared" si="1"/>
        <v>0</v>
      </c>
      <c r="E52" s="3">
        <f t="shared" si="2"/>
        <v>0.97499999999999998</v>
      </c>
      <c r="F52" s="3">
        <f>F11*SimParameters!E34</f>
        <v>0</v>
      </c>
    </row>
    <row r="53" spans="1:6" x14ac:dyDescent="0.2">
      <c r="A53" s="3">
        <v>1</v>
      </c>
      <c r="B53" s="3">
        <v>10</v>
      </c>
      <c r="C53" s="3">
        <f>C12*SimParameters!$B$35</f>
        <v>0.02</v>
      </c>
      <c r="D53" s="3">
        <f t="shared" si="1"/>
        <v>0</v>
      </c>
      <c r="E53" s="3">
        <f t="shared" si="2"/>
        <v>0.98</v>
      </c>
      <c r="F53" s="3">
        <f>F12*SimParameters!E34</f>
        <v>0</v>
      </c>
    </row>
    <row r="54" spans="1:6" x14ac:dyDescent="0.2">
      <c r="A54" s="3">
        <v>1</v>
      </c>
      <c r="B54" s="3">
        <v>11</v>
      </c>
      <c r="C54" s="3">
        <f>C13*SimParameters!$B$35</f>
        <v>0.01</v>
      </c>
      <c r="D54" s="3">
        <f t="shared" si="1"/>
        <v>0</v>
      </c>
      <c r="E54" s="3">
        <f t="shared" si="2"/>
        <v>0.99</v>
      </c>
      <c r="F54" s="3">
        <f>F13*SimParameters!E34</f>
        <v>0</v>
      </c>
    </row>
    <row r="55" spans="1:6" x14ac:dyDescent="0.2">
      <c r="A55" s="3">
        <v>1</v>
      </c>
      <c r="B55" s="3">
        <v>12</v>
      </c>
      <c r="C55" s="3">
        <f>C14*SimParameters!$B$35</f>
        <v>8.0000000000000002E-3</v>
      </c>
      <c r="D55" s="3">
        <f t="shared" si="1"/>
        <v>0</v>
      </c>
      <c r="E55" s="3">
        <f t="shared" si="2"/>
        <v>0.99199999999999999</v>
      </c>
      <c r="F55" s="3">
        <f>F14*SimParameters!E34</f>
        <v>0</v>
      </c>
    </row>
    <row r="56" spans="1:6" x14ac:dyDescent="0.2">
      <c r="A56" s="3">
        <v>1</v>
      </c>
      <c r="B56" s="3">
        <v>13</v>
      </c>
      <c r="C56" s="3">
        <f>C15*SimParameters!$B$35</f>
        <v>8.0000000000000002E-3</v>
      </c>
      <c r="D56" s="3">
        <f t="shared" si="1"/>
        <v>0</v>
      </c>
      <c r="E56" s="3">
        <f t="shared" si="2"/>
        <v>0.99199999999999999</v>
      </c>
      <c r="F56" s="3">
        <f>F15*SimParameters!E34</f>
        <v>0</v>
      </c>
    </row>
    <row r="57" spans="1:6" x14ac:dyDescent="0.2">
      <c r="A57" s="3">
        <v>1</v>
      </c>
      <c r="B57" s="3">
        <v>14</v>
      </c>
      <c r="C57" s="3">
        <f>C16*SimParameters!$B$36</f>
        <v>1.2E-2</v>
      </c>
      <c r="D57" s="3">
        <f t="shared" si="1"/>
        <v>0</v>
      </c>
      <c r="E57" s="3">
        <f t="shared" si="2"/>
        <v>0.98799999999999999</v>
      </c>
      <c r="F57" s="3">
        <f>F16*SimParameters!E34</f>
        <v>0</v>
      </c>
    </row>
    <row r="58" spans="1:6" x14ac:dyDescent="0.2">
      <c r="A58" s="3">
        <v>1</v>
      </c>
      <c r="B58" s="3">
        <v>15</v>
      </c>
      <c r="C58" s="3">
        <f>C17*SimParameters!$B$36</f>
        <v>1.2E-2</v>
      </c>
      <c r="D58" s="3">
        <f t="shared" si="1"/>
        <v>0</v>
      </c>
      <c r="E58" s="3">
        <f t="shared" si="2"/>
        <v>0.98799999999999999</v>
      </c>
      <c r="F58" s="3">
        <f>F17*SimParameters!E34</f>
        <v>0</v>
      </c>
    </row>
    <row r="59" spans="1:6" x14ac:dyDescent="0.2">
      <c r="A59" s="3">
        <v>1</v>
      </c>
      <c r="B59" s="3">
        <v>16</v>
      </c>
      <c r="C59" s="3">
        <f>C18*SimParameters!$B$36</f>
        <v>2.4000000000000002E-3</v>
      </c>
      <c r="D59" s="3">
        <f t="shared" si="1"/>
        <v>0</v>
      </c>
      <c r="E59" s="3">
        <f t="shared" si="2"/>
        <v>0.99760000000000004</v>
      </c>
      <c r="F59" s="3">
        <f>F18*SimParameters!E34</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C2*SimParameters!B39</f>
        <v>0</v>
      </c>
      <c r="D84" s="4">
        <f>D2</f>
        <v>0</v>
      </c>
      <c r="E84" s="4">
        <f>1-D84-C84</f>
        <v>1</v>
      </c>
      <c r="F84" s="4">
        <f>F2*SimParameters!E39</f>
        <v>0</v>
      </c>
    </row>
    <row r="85" spans="1:6" x14ac:dyDescent="0.2">
      <c r="A85" s="4">
        <v>2</v>
      </c>
      <c r="B85" s="4">
        <v>1</v>
      </c>
      <c r="C85" s="4">
        <f>C3*SimParameters!B39</f>
        <v>0</v>
      </c>
      <c r="D85" s="4">
        <f t="shared" ref="D85:D124" si="5">D3</f>
        <v>0</v>
      </c>
      <c r="E85" s="4">
        <f>1-D85-C85</f>
        <v>1</v>
      </c>
      <c r="F85" s="4">
        <f>F3*SimParameters!E39</f>
        <v>0</v>
      </c>
    </row>
    <row r="86" spans="1:6" x14ac:dyDescent="0.2">
      <c r="A86" s="4">
        <v>2</v>
      </c>
      <c r="B86" s="4">
        <v>2</v>
      </c>
      <c r="C86" s="4">
        <f>C4*SimParameters!B39</f>
        <v>0</v>
      </c>
      <c r="D86" s="4">
        <f t="shared" si="5"/>
        <v>0</v>
      </c>
      <c r="E86" s="4">
        <f>1-D86-C86</f>
        <v>1</v>
      </c>
      <c r="F86" s="4">
        <f>F4*SimParameters!E39</f>
        <v>0</v>
      </c>
    </row>
    <row r="87" spans="1:6" x14ac:dyDescent="0.2">
      <c r="A87" s="4">
        <v>2</v>
      </c>
      <c r="B87" s="4">
        <v>3</v>
      </c>
      <c r="C87" s="4">
        <f>C5*SimParameters!B39</f>
        <v>0</v>
      </c>
      <c r="D87" s="4">
        <f t="shared" si="5"/>
        <v>0</v>
      </c>
      <c r="E87" s="4">
        <f>1-D87-C87</f>
        <v>1</v>
      </c>
      <c r="F87" s="4">
        <f>F5*SimParameters!E39</f>
        <v>0</v>
      </c>
    </row>
    <row r="88" spans="1:6" x14ac:dyDescent="0.2">
      <c r="A88" s="4">
        <v>2</v>
      </c>
      <c r="B88" s="4">
        <v>4</v>
      </c>
      <c r="C88" s="4">
        <f>C6*SimParameters!B39</f>
        <v>0</v>
      </c>
      <c r="D88" s="4">
        <f t="shared" si="5"/>
        <v>0</v>
      </c>
      <c r="E88" s="4">
        <f>1-D88-C88</f>
        <v>1</v>
      </c>
      <c r="F88" s="4">
        <f>F6*SimParameters!E39</f>
        <v>0</v>
      </c>
    </row>
    <row r="89" spans="1:6" x14ac:dyDescent="0.2">
      <c r="A89" s="4">
        <v>2</v>
      </c>
      <c r="B89" s="4">
        <v>5</v>
      </c>
      <c r="C89" s="4">
        <f>C7*SimParameters!B39</f>
        <v>0</v>
      </c>
      <c r="D89" s="4">
        <f t="shared" si="5"/>
        <v>0</v>
      </c>
      <c r="E89" s="4">
        <f t="shared" ref="E89:E123" si="6">1-C89-D89</f>
        <v>1</v>
      </c>
      <c r="F89" s="4">
        <f>F7*SimParameters!E39</f>
        <v>0</v>
      </c>
    </row>
    <row r="90" spans="1:6" x14ac:dyDescent="0.2">
      <c r="A90" s="4">
        <v>2</v>
      </c>
      <c r="B90" s="4">
        <v>6</v>
      </c>
      <c r="C90" s="4">
        <f>C8*SimParameters!B39</f>
        <v>0</v>
      </c>
      <c r="D90" s="4">
        <f t="shared" si="5"/>
        <v>0</v>
      </c>
      <c r="E90" s="4">
        <f t="shared" si="6"/>
        <v>1</v>
      </c>
      <c r="F90" s="4">
        <f>F8*SimParameters!E39</f>
        <v>0</v>
      </c>
    </row>
    <row r="91" spans="1:6" x14ac:dyDescent="0.2">
      <c r="A91" s="4">
        <v>2</v>
      </c>
      <c r="B91" s="4">
        <v>7</v>
      </c>
      <c r="C91" s="4">
        <f>C9*SimParameters!$B$38</f>
        <v>9.375E-2</v>
      </c>
      <c r="D91" s="4">
        <f t="shared" si="5"/>
        <v>0</v>
      </c>
      <c r="E91" s="4">
        <f t="shared" si="6"/>
        <v>0.90625</v>
      </c>
      <c r="F91" s="4">
        <f>F9*SimParameters!E39</f>
        <v>0</v>
      </c>
    </row>
    <row r="92" spans="1:6" x14ac:dyDescent="0.2">
      <c r="A92" s="4">
        <v>2</v>
      </c>
      <c r="B92" s="4">
        <v>8</v>
      </c>
      <c r="C92" s="4">
        <f>C10*SimParameters!$B$38</f>
        <v>3.7499999999999999E-2</v>
      </c>
      <c r="D92" s="4">
        <f t="shared" si="5"/>
        <v>0</v>
      </c>
      <c r="E92" s="4">
        <f t="shared" si="6"/>
        <v>0.96250000000000002</v>
      </c>
      <c r="F92" s="4">
        <f>F10*SimParameters!E39</f>
        <v>0</v>
      </c>
    </row>
    <row r="93" spans="1:6" x14ac:dyDescent="0.2">
      <c r="A93" s="4">
        <v>2</v>
      </c>
      <c r="B93" s="4">
        <v>9</v>
      </c>
      <c r="C93" s="4">
        <f>C11*SimParameters!$B$38</f>
        <v>3.7499999999999999E-2</v>
      </c>
      <c r="D93" s="4">
        <f t="shared" si="5"/>
        <v>0</v>
      </c>
      <c r="E93" s="4">
        <f t="shared" si="6"/>
        <v>0.96250000000000002</v>
      </c>
      <c r="F93" s="4">
        <f>F11*SimParameters!E39</f>
        <v>0</v>
      </c>
    </row>
    <row r="94" spans="1:6" x14ac:dyDescent="0.2">
      <c r="A94" s="4">
        <v>2</v>
      </c>
      <c r="B94" s="4">
        <v>10</v>
      </c>
      <c r="C94" s="4">
        <f>C12*SimParameters!$B$39</f>
        <v>0.03</v>
      </c>
      <c r="D94" s="4">
        <f t="shared" si="5"/>
        <v>0</v>
      </c>
      <c r="E94" s="4">
        <f t="shared" si="6"/>
        <v>0.97</v>
      </c>
      <c r="F94" s="4">
        <f>F12*SimParameters!E39</f>
        <v>0</v>
      </c>
    </row>
    <row r="95" spans="1:6" x14ac:dyDescent="0.2">
      <c r="A95" s="4">
        <v>2</v>
      </c>
      <c r="B95" s="4">
        <v>11</v>
      </c>
      <c r="C95" s="4">
        <f>C13*SimParameters!$B$39</f>
        <v>1.4999999999999999E-2</v>
      </c>
      <c r="D95" s="4">
        <f t="shared" si="5"/>
        <v>0</v>
      </c>
      <c r="E95" s="4">
        <f t="shared" si="6"/>
        <v>0.98499999999999999</v>
      </c>
      <c r="F95" s="4">
        <f>F13*SimParameters!E39</f>
        <v>0</v>
      </c>
    </row>
    <row r="96" spans="1:6" x14ac:dyDescent="0.2">
      <c r="A96" s="4">
        <v>2</v>
      </c>
      <c r="B96" s="4">
        <v>12</v>
      </c>
      <c r="C96" s="4">
        <f>C14*SimParameters!$B$39</f>
        <v>1.2E-2</v>
      </c>
      <c r="D96" s="4">
        <f t="shared" si="5"/>
        <v>0</v>
      </c>
      <c r="E96" s="4">
        <f t="shared" si="6"/>
        <v>0.98799999999999999</v>
      </c>
      <c r="F96" s="4">
        <f>F14*SimParameters!E39</f>
        <v>0</v>
      </c>
    </row>
    <row r="97" spans="1:6" x14ac:dyDescent="0.2">
      <c r="A97" s="4">
        <v>2</v>
      </c>
      <c r="B97" s="4">
        <v>13</v>
      </c>
      <c r="C97" s="4">
        <f>C15*SimParameters!$B$39</f>
        <v>1.2E-2</v>
      </c>
      <c r="D97" s="4">
        <f t="shared" si="5"/>
        <v>0</v>
      </c>
      <c r="E97" s="4">
        <f t="shared" si="6"/>
        <v>0.98799999999999999</v>
      </c>
      <c r="F97" s="4">
        <f>F15*SimParameters!E39</f>
        <v>0</v>
      </c>
    </row>
    <row r="98" spans="1:6" x14ac:dyDescent="0.2">
      <c r="A98" s="4">
        <v>2</v>
      </c>
      <c r="B98" s="4">
        <v>14</v>
      </c>
      <c r="C98" s="4">
        <f>C16*SimParameters!$B$40</f>
        <v>1.9199999999999998E-2</v>
      </c>
      <c r="D98" s="4">
        <f t="shared" si="5"/>
        <v>0</v>
      </c>
      <c r="E98" s="4">
        <f t="shared" si="6"/>
        <v>0.98080000000000001</v>
      </c>
      <c r="F98" s="4">
        <f>F16*SimParameters!E39</f>
        <v>0</v>
      </c>
    </row>
    <row r="99" spans="1:6" x14ac:dyDescent="0.2">
      <c r="A99" s="4">
        <v>2</v>
      </c>
      <c r="B99" s="4">
        <v>15</v>
      </c>
      <c r="C99" s="4">
        <f>C17*SimParameters!$B$40</f>
        <v>1.9199999999999998E-2</v>
      </c>
      <c r="D99" s="4">
        <f t="shared" si="5"/>
        <v>0</v>
      </c>
      <c r="E99" s="4">
        <f t="shared" si="6"/>
        <v>0.98080000000000001</v>
      </c>
      <c r="F99" s="4">
        <f>F17*SimParameters!E39</f>
        <v>0</v>
      </c>
    </row>
    <row r="100" spans="1:6" x14ac:dyDescent="0.2">
      <c r="A100" s="4">
        <v>2</v>
      </c>
      <c r="B100" s="4">
        <v>16</v>
      </c>
      <c r="C100" s="4">
        <f>C18*SimParameters!$B$40</f>
        <v>3.8400000000000001E-3</v>
      </c>
      <c r="D100" s="4">
        <f t="shared" si="5"/>
        <v>0</v>
      </c>
      <c r="E100" s="4">
        <f t="shared" si="6"/>
        <v>0.99616000000000005</v>
      </c>
      <c r="F100" s="4">
        <f>F18*SimParameters!E39</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0" sqref="C100"/>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potential_preg_untrt!C2*SimParameters!$B$5</f>
        <v>0</v>
      </c>
      <c r="D2" s="2">
        <f>potential_preg_untrt!D2</f>
        <v>0</v>
      </c>
      <c r="E2" s="2">
        <f>1-D2-C2</f>
        <v>1</v>
      </c>
    </row>
    <row r="3" spans="1:5" x14ac:dyDescent="0.2">
      <c r="A3" s="2">
        <v>0</v>
      </c>
      <c r="B3" s="2">
        <v>1</v>
      </c>
      <c r="C3" s="2">
        <f>potential_preg_untrt!C3*SimParameters!$B$5</f>
        <v>0</v>
      </c>
      <c r="D3" s="2">
        <f>potential_preg_untrt!D3</f>
        <v>0</v>
      </c>
      <c r="E3" s="2">
        <f>1-D3-C3</f>
        <v>1</v>
      </c>
    </row>
    <row r="4" spans="1:5" x14ac:dyDescent="0.2">
      <c r="A4" s="2">
        <v>0</v>
      </c>
      <c r="B4" s="2">
        <v>2</v>
      </c>
      <c r="C4" s="2">
        <f>potential_preg_untrt!C4*SimParameters!$B$5</f>
        <v>0</v>
      </c>
      <c r="D4" s="2">
        <f>potential_preg_untrt!D4</f>
        <v>0</v>
      </c>
      <c r="E4" s="2">
        <f>1-D4-C4</f>
        <v>1</v>
      </c>
    </row>
    <row r="5" spans="1:5" x14ac:dyDescent="0.2">
      <c r="A5" s="2">
        <v>0</v>
      </c>
      <c r="B5" s="2">
        <v>3</v>
      </c>
      <c r="C5" s="2">
        <f>potential_preg_untrt!C5*SimParameters!$B$5</f>
        <v>0</v>
      </c>
      <c r="D5" s="2">
        <f>potential_preg_untrt!D5</f>
        <v>0</v>
      </c>
      <c r="E5" s="2">
        <f>1-D5-C5</f>
        <v>1</v>
      </c>
    </row>
    <row r="6" spans="1:5" x14ac:dyDescent="0.2">
      <c r="A6" s="2">
        <v>0</v>
      </c>
      <c r="B6" s="2">
        <v>4</v>
      </c>
      <c r="C6" s="2">
        <f>potential_preg_untrt!C6*SimParameters!$B$5</f>
        <v>0</v>
      </c>
      <c r="D6" s="2">
        <f>potential_preg_untrt!D6</f>
        <v>0</v>
      </c>
      <c r="E6" s="2">
        <f>1-D6-C6</f>
        <v>1</v>
      </c>
    </row>
    <row r="7" spans="1:5" x14ac:dyDescent="0.2">
      <c r="A7" s="2">
        <v>0</v>
      </c>
      <c r="B7" s="2">
        <v>5</v>
      </c>
      <c r="C7" s="2">
        <f>potential_preg_untrt!C7*SimParameters!$B$5</f>
        <v>0</v>
      </c>
      <c r="D7" s="2">
        <f>potential_preg_untrt!D7</f>
        <v>0</v>
      </c>
      <c r="E7" s="2">
        <f t="shared" ref="E7:E41" si="0">1-C7-D7</f>
        <v>1</v>
      </c>
    </row>
    <row r="8" spans="1:5" x14ac:dyDescent="0.2">
      <c r="A8" s="2">
        <v>0</v>
      </c>
      <c r="B8" s="2">
        <v>6</v>
      </c>
      <c r="C8" s="2">
        <f>potential_preg_untrt!C8*SimParameters!$B$5</f>
        <v>0</v>
      </c>
      <c r="D8" s="2">
        <f>potential_preg_untrt!D8</f>
        <v>0</v>
      </c>
      <c r="E8" s="2">
        <f t="shared" si="0"/>
        <v>1</v>
      </c>
    </row>
    <row r="9" spans="1:5" x14ac:dyDescent="0.2">
      <c r="A9" s="2">
        <v>0</v>
      </c>
      <c r="B9" s="2">
        <v>7</v>
      </c>
      <c r="C9" s="2">
        <f>potential_preg_untrt!C9*SimParameters!$B$5</f>
        <v>0.05</v>
      </c>
      <c r="D9" s="2">
        <f>potential_preg_untrt!D9</f>
        <v>0</v>
      </c>
      <c r="E9" s="2">
        <f t="shared" si="0"/>
        <v>0.95</v>
      </c>
    </row>
    <row r="10" spans="1:5" x14ac:dyDescent="0.2">
      <c r="A10" s="2">
        <v>0</v>
      </c>
      <c r="B10" s="2">
        <v>8</v>
      </c>
      <c r="C10" s="2">
        <f>potential_preg_untrt!C10*SimParameters!$B$5</f>
        <v>0.02</v>
      </c>
      <c r="D10" s="2">
        <f>potential_preg_untrt!D10</f>
        <v>0</v>
      </c>
      <c r="E10" s="2">
        <f t="shared" si="0"/>
        <v>0.98</v>
      </c>
    </row>
    <row r="11" spans="1:5" x14ac:dyDescent="0.2">
      <c r="A11" s="2">
        <v>0</v>
      </c>
      <c r="B11" s="2">
        <v>9</v>
      </c>
      <c r="C11" s="2">
        <f>potential_preg_untrt!C11*SimParameters!$B$5</f>
        <v>0.02</v>
      </c>
      <c r="D11" s="2">
        <f>potential_preg_untrt!D11</f>
        <v>0</v>
      </c>
      <c r="E11" s="2">
        <f t="shared" si="0"/>
        <v>0.98</v>
      </c>
    </row>
    <row r="12" spans="1:5" x14ac:dyDescent="0.2">
      <c r="A12" s="2">
        <v>0</v>
      </c>
      <c r="B12" s="2">
        <v>10</v>
      </c>
      <c r="C12" s="2">
        <f>potential_preg_untrt!C12*SimParameters!$B$6</f>
        <v>0.01</v>
      </c>
      <c r="D12" s="2">
        <f>potential_preg_untrt!D12</f>
        <v>0</v>
      </c>
      <c r="E12" s="2">
        <f t="shared" si="0"/>
        <v>0.99</v>
      </c>
    </row>
    <row r="13" spans="1:5" x14ac:dyDescent="0.2">
      <c r="A13" s="2">
        <v>0</v>
      </c>
      <c r="B13" s="2">
        <v>11</v>
      </c>
      <c r="C13" s="2">
        <f>potential_preg_untrt!C13*SimParameters!$B$6</f>
        <v>5.0000000000000001E-3</v>
      </c>
      <c r="D13" s="2">
        <f>potential_preg_untrt!D13</f>
        <v>0</v>
      </c>
      <c r="E13" s="2">
        <f t="shared" si="0"/>
        <v>0.995</v>
      </c>
    </row>
    <row r="14" spans="1:5" x14ac:dyDescent="0.2">
      <c r="A14" s="2">
        <v>0</v>
      </c>
      <c r="B14" s="2">
        <v>12</v>
      </c>
      <c r="C14" s="2">
        <f>potential_preg_untrt!C14*SimParameters!$B$6</f>
        <v>4.0000000000000001E-3</v>
      </c>
      <c r="D14" s="2">
        <f>potential_preg_untrt!D14</f>
        <v>0</v>
      </c>
      <c r="E14" s="2">
        <f t="shared" si="0"/>
        <v>0.996</v>
      </c>
    </row>
    <row r="15" spans="1:5" x14ac:dyDescent="0.2">
      <c r="A15" s="2">
        <v>0</v>
      </c>
      <c r="B15" s="2">
        <v>13</v>
      </c>
      <c r="C15" s="2">
        <f>potential_preg_untrt!C15*SimParameters!$B$6</f>
        <v>4.0000000000000001E-3</v>
      </c>
      <c r="D15" s="2">
        <f>potential_preg_untrt!D15</f>
        <v>0</v>
      </c>
      <c r="E15" s="2">
        <f t="shared" si="0"/>
        <v>0.996</v>
      </c>
    </row>
    <row r="16" spans="1:5" x14ac:dyDescent="0.2">
      <c r="A16" s="2">
        <v>0</v>
      </c>
      <c r="B16" s="2">
        <v>14</v>
      </c>
      <c r="C16" s="2">
        <f>potential_preg_untrt!C16*SimParameters!$B$7</f>
        <v>4.0000000000000001E-3</v>
      </c>
      <c r="D16" s="2">
        <f>potential_preg_untrt!D16</f>
        <v>0</v>
      </c>
      <c r="E16" s="2">
        <f t="shared" si="0"/>
        <v>0.996</v>
      </c>
    </row>
    <row r="17" spans="1:5" x14ac:dyDescent="0.2">
      <c r="A17" s="2">
        <v>0</v>
      </c>
      <c r="B17" s="2">
        <v>15</v>
      </c>
      <c r="C17" s="2">
        <f>potential_preg_untrt!C17*SimParameters!$B$7</f>
        <v>4.0000000000000001E-3</v>
      </c>
      <c r="D17" s="2">
        <f>potential_preg_untrt!D17</f>
        <v>0</v>
      </c>
      <c r="E17" s="2">
        <f t="shared" si="0"/>
        <v>0.996</v>
      </c>
    </row>
    <row r="18" spans="1:5" x14ac:dyDescent="0.2">
      <c r="A18" s="2">
        <v>0</v>
      </c>
      <c r="B18" s="2">
        <v>16</v>
      </c>
      <c r="C18" s="2">
        <f>potential_preg_untrt!C18*SimParameters!$B$7</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potential_preg_untrt!C43*SimParameters!$B$9</f>
        <v>0</v>
      </c>
      <c r="D43" s="3">
        <f>potential_preg_untrt!D43</f>
        <v>0</v>
      </c>
      <c r="E43" s="3">
        <f>1-D43-C43</f>
        <v>1</v>
      </c>
    </row>
    <row r="44" spans="1:5" x14ac:dyDescent="0.2">
      <c r="A44" s="3">
        <v>1</v>
      </c>
      <c r="B44" s="3">
        <v>1</v>
      </c>
      <c r="C44" s="3">
        <f>potential_preg_untrt!C44*SimParameters!$B$9</f>
        <v>0</v>
      </c>
      <c r="D44" s="3">
        <f>potential_preg_untrt!D44</f>
        <v>0</v>
      </c>
      <c r="E44" s="3">
        <f>1-D44-C44</f>
        <v>1</v>
      </c>
    </row>
    <row r="45" spans="1:5" x14ac:dyDescent="0.2">
      <c r="A45" s="3">
        <v>1</v>
      </c>
      <c r="B45" s="3">
        <v>2</v>
      </c>
      <c r="C45" s="3">
        <f>potential_preg_untrt!C45*SimParameters!$B$9</f>
        <v>0</v>
      </c>
      <c r="D45" s="3">
        <f>potential_preg_untrt!D45</f>
        <v>0</v>
      </c>
      <c r="E45" s="3">
        <f>1-D45-C45</f>
        <v>1</v>
      </c>
    </row>
    <row r="46" spans="1:5" x14ac:dyDescent="0.2">
      <c r="A46" s="3">
        <v>1</v>
      </c>
      <c r="B46" s="3">
        <v>3</v>
      </c>
      <c r="C46" s="3">
        <f>potential_preg_untrt!C46*SimParameters!$B$9</f>
        <v>0</v>
      </c>
      <c r="D46" s="3">
        <f>potential_preg_untrt!D46</f>
        <v>0</v>
      </c>
      <c r="E46" s="3">
        <f>1-D46-C46</f>
        <v>1</v>
      </c>
    </row>
    <row r="47" spans="1:5" x14ac:dyDescent="0.2">
      <c r="A47" s="3">
        <v>1</v>
      </c>
      <c r="B47" s="3">
        <v>4</v>
      </c>
      <c r="C47" s="3">
        <f>potential_preg_untrt!C47*SimParameters!$B$9</f>
        <v>0</v>
      </c>
      <c r="D47" s="3">
        <f>potential_preg_untrt!D47</f>
        <v>0</v>
      </c>
      <c r="E47" s="3">
        <f>1-D47-C47</f>
        <v>1</v>
      </c>
    </row>
    <row r="48" spans="1:5" x14ac:dyDescent="0.2">
      <c r="A48" s="3">
        <v>1</v>
      </c>
      <c r="B48" s="3">
        <v>5</v>
      </c>
      <c r="C48" s="3">
        <f>potential_preg_untrt!C48*SimParameters!$B$9</f>
        <v>0</v>
      </c>
      <c r="D48" s="3">
        <f>potential_preg_untrt!D48</f>
        <v>0</v>
      </c>
      <c r="E48" s="3">
        <f t="shared" ref="E48:E82" si="1">1-C48-D48</f>
        <v>1</v>
      </c>
    </row>
    <row r="49" spans="1:5" x14ac:dyDescent="0.2">
      <c r="A49" s="3">
        <v>1</v>
      </c>
      <c r="B49" s="3">
        <v>6</v>
      </c>
      <c r="C49" s="3">
        <f>potential_preg_untrt!C49*SimParameters!$B$9</f>
        <v>0</v>
      </c>
      <c r="D49" s="3">
        <f>potential_preg_untrt!D49</f>
        <v>0</v>
      </c>
      <c r="E49" s="3">
        <f t="shared" si="1"/>
        <v>1</v>
      </c>
    </row>
    <row r="50" spans="1:5" x14ac:dyDescent="0.2">
      <c r="A50" s="3">
        <v>1</v>
      </c>
      <c r="B50" s="3">
        <v>7</v>
      </c>
      <c r="C50" s="3">
        <f>potential_preg_untrt!C50*SimParameters!$B$9</f>
        <v>6.25E-2</v>
      </c>
      <c r="D50" s="3">
        <f>potential_preg_untrt!D50</f>
        <v>0</v>
      </c>
      <c r="E50" s="3">
        <f t="shared" si="1"/>
        <v>0.9375</v>
      </c>
    </row>
    <row r="51" spans="1:5" x14ac:dyDescent="0.2">
      <c r="A51" s="3">
        <v>1</v>
      </c>
      <c r="B51" s="3">
        <v>8</v>
      </c>
      <c r="C51" s="3">
        <f>potential_preg_untrt!C51*SimParameters!$B$9</f>
        <v>2.5000000000000001E-2</v>
      </c>
      <c r="D51" s="3">
        <f>potential_preg_untrt!D51</f>
        <v>0</v>
      </c>
      <c r="E51" s="3">
        <f t="shared" si="1"/>
        <v>0.97499999999999998</v>
      </c>
    </row>
    <row r="52" spans="1:5" x14ac:dyDescent="0.2">
      <c r="A52" s="3">
        <v>1</v>
      </c>
      <c r="B52" s="3">
        <v>9</v>
      </c>
      <c r="C52" s="3">
        <f>potential_preg_untrt!C52*SimParameters!$B$9</f>
        <v>2.5000000000000001E-2</v>
      </c>
      <c r="D52" s="3">
        <f>potential_preg_untrt!D52</f>
        <v>0</v>
      </c>
      <c r="E52" s="3">
        <f t="shared" si="1"/>
        <v>0.97499999999999998</v>
      </c>
    </row>
    <row r="53" spans="1:5" x14ac:dyDescent="0.2">
      <c r="A53" s="3">
        <v>1</v>
      </c>
      <c r="B53" s="3">
        <v>10</v>
      </c>
      <c r="C53" s="3">
        <f>potential_preg_untrt!C53*SimParameters!$B$10</f>
        <v>0.02</v>
      </c>
      <c r="D53" s="3">
        <f>potential_preg_untrt!D53</f>
        <v>0</v>
      </c>
      <c r="E53" s="3">
        <f t="shared" si="1"/>
        <v>0.98</v>
      </c>
    </row>
    <row r="54" spans="1:5" x14ac:dyDescent="0.2">
      <c r="A54" s="3">
        <v>1</v>
      </c>
      <c r="B54" s="3">
        <v>11</v>
      </c>
      <c r="C54" s="3">
        <f>potential_preg_untrt!C54*SimParameters!$B$10</f>
        <v>0.01</v>
      </c>
      <c r="D54" s="3">
        <f>potential_preg_untrt!D54</f>
        <v>0</v>
      </c>
      <c r="E54" s="3">
        <f t="shared" si="1"/>
        <v>0.99</v>
      </c>
    </row>
    <row r="55" spans="1:5" x14ac:dyDescent="0.2">
      <c r="A55" s="3">
        <v>1</v>
      </c>
      <c r="B55" s="3">
        <v>12</v>
      </c>
      <c r="C55" s="3">
        <f>potential_preg_untrt!C55*SimParameters!$B$10</f>
        <v>8.0000000000000002E-3</v>
      </c>
      <c r="D55" s="3">
        <f>potential_preg_untrt!D55</f>
        <v>0</v>
      </c>
      <c r="E55" s="3">
        <f t="shared" si="1"/>
        <v>0.99199999999999999</v>
      </c>
    </row>
    <row r="56" spans="1:5" x14ac:dyDescent="0.2">
      <c r="A56" s="3">
        <v>1</v>
      </c>
      <c r="B56" s="3">
        <v>13</v>
      </c>
      <c r="C56" s="3">
        <f>potential_preg_untrt!C56*SimParameters!$B$10</f>
        <v>8.0000000000000002E-3</v>
      </c>
      <c r="D56" s="3">
        <f>potential_preg_untrt!D56</f>
        <v>0</v>
      </c>
      <c r="E56" s="3">
        <f t="shared" si="1"/>
        <v>0.99199999999999999</v>
      </c>
    </row>
    <row r="57" spans="1:5" x14ac:dyDescent="0.2">
      <c r="A57" s="3">
        <v>1</v>
      </c>
      <c r="B57" s="3">
        <v>14</v>
      </c>
      <c r="C57" s="3">
        <f>potential_preg_untrt!C57*SimParameters!$B$11</f>
        <v>1.2E-2</v>
      </c>
      <c r="D57" s="3">
        <f>potential_preg_untrt!D57</f>
        <v>0</v>
      </c>
      <c r="E57" s="3">
        <f t="shared" si="1"/>
        <v>0.98799999999999999</v>
      </c>
    </row>
    <row r="58" spans="1:5" x14ac:dyDescent="0.2">
      <c r="A58" s="3">
        <v>1</v>
      </c>
      <c r="B58" s="3">
        <v>15</v>
      </c>
      <c r="C58" s="3">
        <f>potential_preg_untrt!C58*SimParameters!$B$11</f>
        <v>1.2E-2</v>
      </c>
      <c r="D58" s="3">
        <f>potential_preg_untrt!D58</f>
        <v>0</v>
      </c>
      <c r="E58" s="3">
        <f t="shared" si="1"/>
        <v>0.98799999999999999</v>
      </c>
    </row>
    <row r="59" spans="1:5" x14ac:dyDescent="0.2">
      <c r="A59" s="3">
        <v>1</v>
      </c>
      <c r="B59" s="3">
        <v>16</v>
      </c>
      <c r="C59" s="3">
        <f>potential_preg_untrt!C59*SimParameters!$B$11</f>
        <v>2.4000000000000002E-3</v>
      </c>
      <c r="D59" s="3">
        <f>potential_preg_untrt!D59</f>
        <v>0</v>
      </c>
      <c r="E59" s="3">
        <f t="shared" si="1"/>
        <v>0.99760000000000004</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potential_preg_untrt!C84*SimParameters!$B$13</f>
        <v>0</v>
      </c>
      <c r="D84" s="4">
        <f>potential_preg_untrt!D84</f>
        <v>0</v>
      </c>
      <c r="E84" s="4">
        <f>1-D84-C84</f>
        <v>1</v>
      </c>
    </row>
    <row r="85" spans="1:5" x14ac:dyDescent="0.2">
      <c r="A85" s="4">
        <v>2</v>
      </c>
      <c r="B85" s="4">
        <v>1</v>
      </c>
      <c r="C85" s="4">
        <f>potential_preg_untrt!C85*SimParameters!$B$13</f>
        <v>0</v>
      </c>
      <c r="D85" s="4">
        <f>potential_preg_untrt!D85</f>
        <v>0</v>
      </c>
      <c r="E85" s="4">
        <f>1-D85-C85</f>
        <v>1</v>
      </c>
    </row>
    <row r="86" spans="1:5" x14ac:dyDescent="0.2">
      <c r="A86" s="4">
        <v>2</v>
      </c>
      <c r="B86" s="4">
        <v>2</v>
      </c>
      <c r="C86" s="4">
        <f>potential_preg_untrt!C86*SimParameters!$B$13</f>
        <v>0</v>
      </c>
      <c r="D86" s="4">
        <f>potential_preg_untrt!D86</f>
        <v>0</v>
      </c>
      <c r="E86" s="4">
        <f>1-D86-C86</f>
        <v>1</v>
      </c>
    </row>
    <row r="87" spans="1:5" x14ac:dyDescent="0.2">
      <c r="A87" s="4">
        <v>2</v>
      </c>
      <c r="B87" s="4">
        <v>3</v>
      </c>
      <c r="C87" s="4">
        <f>potential_preg_untrt!C87*SimParameters!$B$13</f>
        <v>0</v>
      </c>
      <c r="D87" s="4">
        <f>potential_preg_untrt!D87</f>
        <v>0</v>
      </c>
      <c r="E87" s="4">
        <f>1-D87-C87</f>
        <v>1</v>
      </c>
    </row>
    <row r="88" spans="1:5" x14ac:dyDescent="0.2">
      <c r="A88" s="4">
        <v>2</v>
      </c>
      <c r="B88" s="4">
        <v>4</v>
      </c>
      <c r="C88" s="4">
        <f>potential_preg_untrt!C88*SimParameters!$B$13</f>
        <v>0</v>
      </c>
      <c r="D88" s="4">
        <f>potential_preg_untrt!D88</f>
        <v>0</v>
      </c>
      <c r="E88" s="4">
        <f>1-D88-C88</f>
        <v>1</v>
      </c>
    </row>
    <row r="89" spans="1:5" x14ac:dyDescent="0.2">
      <c r="A89" s="4">
        <v>2</v>
      </c>
      <c r="B89" s="4">
        <v>5</v>
      </c>
      <c r="C89" s="4">
        <f>potential_preg_untrt!C89*SimParameters!$B$13</f>
        <v>0</v>
      </c>
      <c r="D89" s="4">
        <f>potential_preg_untrt!D89</f>
        <v>0</v>
      </c>
      <c r="E89" s="4">
        <f t="shared" ref="E89:E123" si="2">1-C89-D89</f>
        <v>1</v>
      </c>
    </row>
    <row r="90" spans="1:5" x14ac:dyDescent="0.2">
      <c r="A90" s="4">
        <v>2</v>
      </c>
      <c r="B90" s="4">
        <v>6</v>
      </c>
      <c r="C90" s="4">
        <f>potential_preg_untrt!C90*SimParameters!$B$13</f>
        <v>0</v>
      </c>
      <c r="D90" s="4">
        <f>potential_preg_untrt!D90</f>
        <v>0</v>
      </c>
      <c r="E90" s="4">
        <f t="shared" si="2"/>
        <v>1</v>
      </c>
    </row>
    <row r="91" spans="1:5" x14ac:dyDescent="0.2">
      <c r="A91" s="4">
        <v>2</v>
      </c>
      <c r="B91" s="4">
        <v>7</v>
      </c>
      <c r="C91" s="4">
        <f>potential_preg_untrt!C91*SimParameters!$B$13</f>
        <v>9.375E-2</v>
      </c>
      <c r="D91" s="4">
        <f>potential_preg_untrt!D91</f>
        <v>0</v>
      </c>
      <c r="E91" s="4">
        <f t="shared" si="2"/>
        <v>0.90625</v>
      </c>
    </row>
    <row r="92" spans="1:5" x14ac:dyDescent="0.2">
      <c r="A92" s="4">
        <v>2</v>
      </c>
      <c r="B92" s="4">
        <v>8</v>
      </c>
      <c r="C92" s="4">
        <f>potential_preg_untrt!C92*SimParameters!$B$13</f>
        <v>3.7499999999999999E-2</v>
      </c>
      <c r="D92" s="4">
        <f>potential_preg_untrt!D92</f>
        <v>0</v>
      </c>
      <c r="E92" s="4">
        <f t="shared" si="2"/>
        <v>0.96250000000000002</v>
      </c>
    </row>
    <row r="93" spans="1:5" x14ac:dyDescent="0.2">
      <c r="A93" s="4">
        <v>2</v>
      </c>
      <c r="B93" s="4">
        <v>9</v>
      </c>
      <c r="C93" s="4">
        <f>potential_preg_untrt!C93*SimParameters!$B$13</f>
        <v>3.7499999999999999E-2</v>
      </c>
      <c r="D93" s="4">
        <f>potential_preg_untrt!D93</f>
        <v>0</v>
      </c>
      <c r="E93" s="4">
        <f t="shared" si="2"/>
        <v>0.96250000000000002</v>
      </c>
    </row>
    <row r="94" spans="1:5" x14ac:dyDescent="0.2">
      <c r="A94" s="4">
        <v>2</v>
      </c>
      <c r="B94" s="4">
        <v>10</v>
      </c>
      <c r="C94" s="4">
        <f>potential_preg_untrt!C94*SimParameters!$B$14</f>
        <v>0.03</v>
      </c>
      <c r="D94" s="4">
        <f>potential_preg_untrt!D94</f>
        <v>0</v>
      </c>
      <c r="E94" s="4">
        <f t="shared" si="2"/>
        <v>0.97</v>
      </c>
    </row>
    <row r="95" spans="1:5" x14ac:dyDescent="0.2">
      <c r="A95" s="4">
        <v>2</v>
      </c>
      <c r="B95" s="4">
        <v>11</v>
      </c>
      <c r="C95" s="4">
        <f>potential_preg_untrt!C95*SimParameters!$B$14</f>
        <v>1.4999999999999999E-2</v>
      </c>
      <c r="D95" s="4">
        <f>potential_preg_untrt!D95</f>
        <v>0</v>
      </c>
      <c r="E95" s="4">
        <f t="shared" si="2"/>
        <v>0.98499999999999999</v>
      </c>
    </row>
    <row r="96" spans="1:5" x14ac:dyDescent="0.2">
      <c r="A96" s="4">
        <v>2</v>
      </c>
      <c r="B96" s="4">
        <v>12</v>
      </c>
      <c r="C96" s="4">
        <f>potential_preg_untrt!C96*SimParameters!$B$14</f>
        <v>1.2E-2</v>
      </c>
      <c r="D96" s="4">
        <f>potential_preg_untrt!D96</f>
        <v>0</v>
      </c>
      <c r="E96" s="4">
        <f t="shared" si="2"/>
        <v>0.98799999999999999</v>
      </c>
    </row>
    <row r="97" spans="1:5" x14ac:dyDescent="0.2">
      <c r="A97" s="4">
        <v>2</v>
      </c>
      <c r="B97" s="4">
        <v>13</v>
      </c>
      <c r="C97" s="4">
        <f>potential_preg_untrt!C97*SimParameters!$B$14</f>
        <v>1.2E-2</v>
      </c>
      <c r="D97" s="4">
        <f>potential_preg_untrt!D97</f>
        <v>0</v>
      </c>
      <c r="E97" s="4">
        <f t="shared" si="2"/>
        <v>0.98799999999999999</v>
      </c>
    </row>
    <row r="98" spans="1:5" x14ac:dyDescent="0.2">
      <c r="A98" s="4">
        <v>2</v>
      </c>
      <c r="B98" s="4">
        <v>14</v>
      </c>
      <c r="C98" s="4">
        <f>potential_preg_untrt!C98*SimParameters!$B$15</f>
        <v>1.9199999999999998E-2</v>
      </c>
      <c r="D98" s="4">
        <f>potential_preg_untrt!D98</f>
        <v>0</v>
      </c>
      <c r="E98" s="4">
        <f t="shared" si="2"/>
        <v>0.98080000000000001</v>
      </c>
    </row>
    <row r="99" spans="1:5" x14ac:dyDescent="0.2">
      <c r="A99" s="4">
        <v>2</v>
      </c>
      <c r="B99" s="4">
        <v>15</v>
      </c>
      <c r="C99" s="4">
        <f>potential_preg_untrt!C99*SimParameters!$B$15</f>
        <v>1.9199999999999998E-2</v>
      </c>
      <c r="D99" s="4">
        <f>potential_preg_untrt!D99</f>
        <v>0</v>
      </c>
      <c r="E99" s="4">
        <f t="shared" si="2"/>
        <v>0.98080000000000001</v>
      </c>
    </row>
    <row r="100" spans="1:5" x14ac:dyDescent="0.2">
      <c r="A100" s="4">
        <v>2</v>
      </c>
      <c r="B100" s="4">
        <v>16</v>
      </c>
      <c r="C100" s="4">
        <f>potential_preg_untrt!C100*SimParameters!$B$15</f>
        <v>3.8400000000000001E-3</v>
      </c>
      <c r="D100" s="4">
        <f>potential_preg_untrt!D100</f>
        <v>0</v>
      </c>
      <c r="E100" s="4">
        <f t="shared" si="2"/>
        <v>0.99616000000000005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3.4000000000000002E-4</v>
      </c>
      <c r="D19" s="15">
        <f>LN(C19/(1-C19))</f>
        <v>-7.9862248825409621</v>
      </c>
      <c r="E19" s="15">
        <f>D19+LN(SimParameters!$B$55)</f>
        <v>-7.9862248825409621</v>
      </c>
      <c r="F19" s="15">
        <f>EXP(E19)/(1+EXP(E19))</f>
        <v>3.4000000000000008E-4</v>
      </c>
    </row>
    <row r="20" spans="1:6" x14ac:dyDescent="0.2">
      <c r="A20" s="2">
        <v>0</v>
      </c>
      <c r="B20" s="2">
        <v>18</v>
      </c>
      <c r="C20" s="8">
        <v>4.4999999999999999E-4</v>
      </c>
      <c r="D20" s="15">
        <f t="shared" ref="D20:D42" si="1">LN(C20/(1-C20))</f>
        <v>-7.7058128739195233</v>
      </c>
      <c r="E20" s="15">
        <f>D20+LN(SimParameters!$B$55)</f>
        <v>-7.7058128739195233</v>
      </c>
      <c r="F20" s="15">
        <f t="shared" ref="F20:F83" si="2">EXP(E20)/(1+EXP(E20))</f>
        <v>4.4999999999999999E-4</v>
      </c>
    </row>
    <row r="21" spans="1:6" x14ac:dyDescent="0.2">
      <c r="A21" s="2">
        <v>0</v>
      </c>
      <c r="B21" s="2">
        <v>19</v>
      </c>
      <c r="C21" s="8">
        <v>4.4999999999999999E-4</v>
      </c>
      <c r="D21" s="15">
        <f t="shared" si="1"/>
        <v>-7.7058128739195233</v>
      </c>
      <c r="E21" s="15">
        <f>D21+LN(SimParameters!$B$55)</f>
        <v>-7.7058128739195233</v>
      </c>
      <c r="F21" s="15">
        <f t="shared" si="2"/>
        <v>4.4999999999999999E-4</v>
      </c>
    </row>
    <row r="22" spans="1:6" x14ac:dyDescent="0.2">
      <c r="A22" s="2">
        <v>0</v>
      </c>
      <c r="B22" s="2">
        <v>20</v>
      </c>
      <c r="C22" s="8">
        <v>1.1199999999999999E-3</v>
      </c>
      <c r="D22" s="15">
        <f t="shared" si="1"/>
        <v>-6.7933059660064306</v>
      </c>
      <c r="E22" s="15">
        <f>D22+LN(SimParameters!$B$55)</f>
        <v>-6.7933059660064306</v>
      </c>
      <c r="F22" s="15">
        <f t="shared" si="2"/>
        <v>1.1200000000000003E-3</v>
      </c>
    </row>
    <row r="23" spans="1:6" x14ac:dyDescent="0.2">
      <c r="A23" s="2">
        <v>0</v>
      </c>
      <c r="B23" s="2">
        <v>21</v>
      </c>
      <c r="C23" s="8">
        <v>1.23E-3</v>
      </c>
      <c r="D23" s="15">
        <f t="shared" si="1"/>
        <v>-6.699510352526949</v>
      </c>
      <c r="E23" s="15">
        <f>D23+LN(SimParameters!$B$55)</f>
        <v>-6.699510352526949</v>
      </c>
      <c r="F23" s="15">
        <f t="shared" si="2"/>
        <v>1.23E-3</v>
      </c>
    </row>
    <row r="24" spans="1:6" x14ac:dyDescent="0.2">
      <c r="A24" s="2">
        <v>0</v>
      </c>
      <c r="B24" s="2">
        <v>22</v>
      </c>
      <c r="C24" s="8">
        <v>1.47E-3</v>
      </c>
      <c r="D24" s="15">
        <f t="shared" si="1"/>
        <v>-6.5210217966814827</v>
      </c>
      <c r="E24" s="15">
        <f>D24+LN(SimParameters!$B$55)</f>
        <v>-6.5210217966814827</v>
      </c>
      <c r="F24" s="15">
        <f t="shared" si="2"/>
        <v>1.4699999999999993E-3</v>
      </c>
    </row>
    <row r="25" spans="1:6" x14ac:dyDescent="0.2">
      <c r="A25" s="2">
        <v>0</v>
      </c>
      <c r="B25" s="2">
        <v>23</v>
      </c>
      <c r="C25" s="8">
        <v>1.47E-3</v>
      </c>
      <c r="D25" s="15">
        <f t="shared" si="1"/>
        <v>-6.5210217966814827</v>
      </c>
      <c r="E25" s="15">
        <f>D25+LN(SimParameters!$B$55)</f>
        <v>-6.5210217966814827</v>
      </c>
      <c r="F25" s="15">
        <f t="shared" si="2"/>
        <v>1.4699999999999993E-3</v>
      </c>
    </row>
    <row r="26" spans="1:6" x14ac:dyDescent="0.2">
      <c r="A26" s="2">
        <v>0</v>
      </c>
      <c r="B26" s="2">
        <v>24</v>
      </c>
      <c r="C26" s="8">
        <v>1.66E-3</v>
      </c>
      <c r="D26" s="15">
        <f t="shared" si="1"/>
        <v>-6.3992762972870185</v>
      </c>
      <c r="E26" s="15">
        <f>D26+LN(SimParameters!$B$55)</f>
        <v>-6.3992762972870185</v>
      </c>
      <c r="F26" s="15">
        <f t="shared" si="2"/>
        <v>1.6600000000000009E-3</v>
      </c>
    </row>
    <row r="27" spans="1:6" x14ac:dyDescent="0.2">
      <c r="A27" s="2">
        <v>0</v>
      </c>
      <c r="B27" s="2">
        <v>25</v>
      </c>
      <c r="C27" s="8">
        <v>3.0300000000000001E-3</v>
      </c>
      <c r="D27" s="15">
        <f t="shared" si="1"/>
        <v>-5.796158059717027</v>
      </c>
      <c r="E27" s="15">
        <f>D27+LN(SimParameters!$B$55)</f>
        <v>-5.796158059717027</v>
      </c>
      <c r="F27" s="15">
        <f t="shared" si="2"/>
        <v>3.0299999999999993E-3</v>
      </c>
    </row>
    <row r="28" spans="1:6" x14ac:dyDescent="0.2">
      <c r="A28" s="2">
        <v>0</v>
      </c>
      <c r="B28" s="2">
        <v>26</v>
      </c>
      <c r="C28" s="8">
        <v>4.5100000000000001E-3</v>
      </c>
      <c r="D28" s="15">
        <f t="shared" si="1"/>
        <v>-5.3969379247357949</v>
      </c>
      <c r="E28" s="15">
        <f>D28+LN(SimParameters!$B$55)</f>
        <v>-5.3969379247357949</v>
      </c>
      <c r="F28" s="15">
        <f t="shared" si="2"/>
        <v>4.510000000000001E-3</v>
      </c>
    </row>
    <row r="29" spans="1:6" x14ac:dyDescent="0.2">
      <c r="A29" s="2">
        <v>0</v>
      </c>
      <c r="B29" s="2">
        <v>27</v>
      </c>
      <c r="C29" s="8">
        <v>4.5100000000000001E-3</v>
      </c>
      <c r="D29" s="15">
        <f t="shared" si="1"/>
        <v>-5.3969379247357949</v>
      </c>
      <c r="E29" s="15">
        <f>D29+LN(SimParameters!$B$55)</f>
        <v>-5.3969379247357949</v>
      </c>
      <c r="F29" s="15">
        <f t="shared" si="2"/>
        <v>4.510000000000001E-3</v>
      </c>
    </row>
    <row r="30" spans="1:6" x14ac:dyDescent="0.2">
      <c r="A30" s="2">
        <v>0</v>
      </c>
      <c r="B30" s="2">
        <v>28</v>
      </c>
      <c r="C30" s="8">
        <v>6.0800000000000003E-3</v>
      </c>
      <c r="D30" s="15">
        <f t="shared" si="1"/>
        <v>-5.096652024542192</v>
      </c>
      <c r="E30" s="15">
        <f>D30+LN(SimParameters!$B$55)</f>
        <v>-5.096652024542192</v>
      </c>
      <c r="F30" s="15">
        <f t="shared" si="2"/>
        <v>6.0799999999999986E-3</v>
      </c>
    </row>
    <row r="31" spans="1:6" x14ac:dyDescent="0.2">
      <c r="A31" s="2">
        <v>0</v>
      </c>
      <c r="B31" s="2">
        <v>29</v>
      </c>
      <c r="C31" s="8">
        <v>1.2149999999999999E-2</v>
      </c>
      <c r="D31" s="15">
        <f t="shared" si="1"/>
        <v>-4.3982016945728564</v>
      </c>
      <c r="E31" s="15">
        <f>D31+LN(SimParameters!$B$55)</f>
        <v>-4.3982016945728564</v>
      </c>
      <c r="F31" s="15">
        <f t="shared" si="2"/>
        <v>1.2150000000000005E-2</v>
      </c>
    </row>
    <row r="32" spans="1:6" x14ac:dyDescent="0.2">
      <c r="A32" s="2">
        <v>0</v>
      </c>
      <c r="B32" s="2">
        <v>30</v>
      </c>
      <c r="C32" s="8">
        <v>1.9439999999999999E-2</v>
      </c>
      <c r="D32" s="15">
        <f t="shared" si="1"/>
        <v>-3.9207910380006168</v>
      </c>
      <c r="E32" s="15">
        <f>D32+LN(SimParameters!$B$55)</f>
        <v>-3.9207910380006168</v>
      </c>
      <c r="F32" s="15">
        <f t="shared" si="2"/>
        <v>1.9439999999999999E-2</v>
      </c>
    </row>
    <row r="33" spans="1:6" x14ac:dyDescent="0.2">
      <c r="A33" s="2">
        <v>0</v>
      </c>
      <c r="B33" s="2">
        <v>31</v>
      </c>
      <c r="C33" s="8">
        <v>2.4160000000000001E-2</v>
      </c>
      <c r="D33" s="15">
        <f t="shared" si="1"/>
        <v>-3.6986002654815322</v>
      </c>
      <c r="E33" s="15">
        <f>D33+LN(SimParameters!$B$55)</f>
        <v>-3.6986002654815322</v>
      </c>
      <c r="F33" s="15">
        <f t="shared" si="2"/>
        <v>2.4159999999999997E-2</v>
      </c>
    </row>
    <row r="34" spans="1:6" x14ac:dyDescent="0.2">
      <c r="A34" s="2">
        <v>0</v>
      </c>
      <c r="B34" s="2">
        <v>32</v>
      </c>
      <c r="C34" s="8">
        <v>2.6100000000000002E-2</v>
      </c>
      <c r="D34" s="15">
        <f t="shared" si="1"/>
        <v>-3.6193733146385059</v>
      </c>
      <c r="E34" s="15">
        <f>D34+LN(SimParameters!$B$55)</f>
        <v>-3.6193733146385059</v>
      </c>
      <c r="F34" s="15">
        <f t="shared" si="2"/>
        <v>2.6100000000000002E-2</v>
      </c>
    </row>
    <row r="35" spans="1:6" x14ac:dyDescent="0.2">
      <c r="A35" s="2">
        <v>0</v>
      </c>
      <c r="B35" s="2">
        <v>33</v>
      </c>
      <c r="C35" s="8">
        <v>9.8979999999999999E-2</v>
      </c>
      <c r="D35" s="15">
        <f t="shared" si="1"/>
        <v>-2.2086096453965043</v>
      </c>
      <c r="E35" s="15">
        <f>D35+LN(SimParameters!$B$55)</f>
        <v>-2.2086096453965043</v>
      </c>
      <c r="F35" s="15">
        <f t="shared" si="2"/>
        <v>9.8979999999999999E-2</v>
      </c>
    </row>
    <row r="36" spans="1:6" x14ac:dyDescent="0.2">
      <c r="A36" s="2">
        <v>0</v>
      </c>
      <c r="B36" s="2">
        <v>34</v>
      </c>
      <c r="C36" s="8">
        <v>0.11114</v>
      </c>
      <c r="D36" s="15">
        <f t="shared" si="1"/>
        <v>-2.0791490749458421</v>
      </c>
      <c r="E36" s="15">
        <f>D36+LN(SimParameters!$B$55)</f>
        <v>-2.0791490749458421</v>
      </c>
      <c r="F36" s="15">
        <f t="shared" si="2"/>
        <v>0.11113999999999999</v>
      </c>
    </row>
    <row r="37" spans="1:6" x14ac:dyDescent="0.2">
      <c r="A37" s="2">
        <v>0</v>
      </c>
      <c r="B37" s="2">
        <v>35</v>
      </c>
      <c r="C37" s="8">
        <v>0.12156</v>
      </c>
      <c r="D37" s="15">
        <f t="shared" si="1"/>
        <v>-1.9777396390105</v>
      </c>
      <c r="E37" s="15">
        <f>D37+LN(SimParameters!$B$55)</f>
        <v>-1.9777396390105</v>
      </c>
      <c r="F37" s="15">
        <f t="shared" si="2"/>
        <v>0.12156000000000002</v>
      </c>
    </row>
    <row r="38" spans="1:6" x14ac:dyDescent="0.2">
      <c r="A38" s="2">
        <v>0</v>
      </c>
      <c r="B38" s="2">
        <v>36</v>
      </c>
      <c r="C38" s="8">
        <v>0.1308</v>
      </c>
      <c r="D38" s="15">
        <f t="shared" si="1"/>
        <v>-1.8939038093591762</v>
      </c>
      <c r="E38" s="15">
        <f>D38+LN(SimParameters!$B$55)</f>
        <v>-1.8939038093591762</v>
      </c>
      <c r="F38" s="15">
        <f t="shared" si="2"/>
        <v>0.1308</v>
      </c>
    </row>
    <row r="39" spans="1:6" x14ac:dyDescent="0.2">
      <c r="A39" s="2">
        <v>0</v>
      </c>
      <c r="B39" s="2">
        <v>37</v>
      </c>
      <c r="C39" s="8">
        <v>0.16067999999999999</v>
      </c>
      <c r="D39" s="15">
        <f t="shared" si="1"/>
        <v>-1.6531772306954129</v>
      </c>
      <c r="E39" s="15">
        <f>D39+LN(SimParameters!$B$55)</f>
        <v>-1.6531772306954129</v>
      </c>
      <c r="F39" s="15">
        <f t="shared" si="2"/>
        <v>0.16067999999999999</v>
      </c>
    </row>
    <row r="40" spans="1:6" x14ac:dyDescent="0.2">
      <c r="A40" s="2">
        <v>0</v>
      </c>
      <c r="B40" s="2">
        <v>38</v>
      </c>
      <c r="C40" s="8">
        <v>0.17879</v>
      </c>
      <c r="D40" s="15">
        <f t="shared" si="1"/>
        <v>-1.524566929608417</v>
      </c>
      <c r="E40" s="15">
        <f>D40+LN(SimParameters!$B$55)</f>
        <v>-1.524566929608417</v>
      </c>
      <c r="F40" s="15">
        <f t="shared" si="2"/>
        <v>0.17879000000000003</v>
      </c>
    </row>
    <row r="41" spans="1:6" x14ac:dyDescent="0.2">
      <c r="A41" s="2">
        <v>0</v>
      </c>
      <c r="B41" s="2">
        <v>39</v>
      </c>
      <c r="C41" s="8">
        <v>0.18965000000000001</v>
      </c>
      <c r="D41" s="15">
        <f t="shared" si="1"/>
        <v>-1.4522859849692205</v>
      </c>
      <c r="E41" s="15">
        <f>D41+LN(SimParameters!$B$55)</f>
        <v>-1.4522859849692205</v>
      </c>
      <c r="F41" s="15">
        <f t="shared" si="2"/>
        <v>0.18965000000000004</v>
      </c>
    </row>
    <row r="42" spans="1:6" x14ac:dyDescent="0.2">
      <c r="A42" s="2">
        <v>0</v>
      </c>
      <c r="B42" s="2">
        <v>40</v>
      </c>
      <c r="C42" s="8">
        <v>0.21399000000000001</v>
      </c>
      <c r="D42" s="15">
        <f t="shared" si="1"/>
        <v>-1.3010402300365282</v>
      </c>
      <c r="E42" s="15">
        <f>D42+LN(SimParameters!$B$55)</f>
        <v>-1.3010402300365282</v>
      </c>
      <c r="F42" s="15">
        <f t="shared" si="2"/>
        <v>0.21398999999999999</v>
      </c>
    </row>
    <row r="43" spans="1:6" x14ac:dyDescent="0.2">
      <c r="A43" s="3">
        <v>1</v>
      </c>
      <c r="B43" s="3">
        <v>0</v>
      </c>
      <c r="C43" s="3">
        <f>C2</f>
        <v>0</v>
      </c>
      <c r="D43" s="14"/>
      <c r="E43" s="14"/>
      <c r="F43" s="14">
        <f>C43</f>
        <v>0</v>
      </c>
    </row>
    <row r="44" spans="1:6" x14ac:dyDescent="0.2">
      <c r="A44" s="3">
        <v>1</v>
      </c>
      <c r="B44" s="3">
        <v>1</v>
      </c>
      <c r="C44" s="3">
        <f t="shared" ref="C44:C59" si="3">C3</f>
        <v>0</v>
      </c>
      <c r="D44" s="14"/>
      <c r="E44" s="14"/>
      <c r="F44" s="14">
        <f t="shared" ref="F44:F59" si="4">C44</f>
        <v>0</v>
      </c>
    </row>
    <row r="45" spans="1:6" x14ac:dyDescent="0.2">
      <c r="A45" s="3">
        <v>1</v>
      </c>
      <c r="B45" s="3">
        <v>2</v>
      </c>
      <c r="C45" s="3">
        <f t="shared" si="3"/>
        <v>0</v>
      </c>
      <c r="D45" s="14"/>
      <c r="E45" s="14"/>
      <c r="F45" s="14">
        <f t="shared" si="4"/>
        <v>0</v>
      </c>
    </row>
    <row r="46" spans="1:6" x14ac:dyDescent="0.2">
      <c r="A46" s="3">
        <v>1</v>
      </c>
      <c r="B46" s="3">
        <v>3</v>
      </c>
      <c r="C46" s="3">
        <f t="shared" si="3"/>
        <v>0</v>
      </c>
      <c r="D46" s="14"/>
      <c r="E46" s="14"/>
      <c r="F46" s="14">
        <f t="shared" si="4"/>
        <v>0</v>
      </c>
    </row>
    <row r="47" spans="1:6" x14ac:dyDescent="0.2">
      <c r="A47" s="3">
        <v>1</v>
      </c>
      <c r="B47" s="3">
        <v>4</v>
      </c>
      <c r="C47" s="3">
        <f t="shared" si="3"/>
        <v>0</v>
      </c>
      <c r="D47" s="14"/>
      <c r="E47" s="14"/>
      <c r="F47" s="14">
        <f t="shared" si="4"/>
        <v>0</v>
      </c>
    </row>
    <row r="48" spans="1:6" x14ac:dyDescent="0.2">
      <c r="A48" s="3">
        <v>1</v>
      </c>
      <c r="B48" s="3">
        <v>5</v>
      </c>
      <c r="C48" s="3">
        <f t="shared" si="3"/>
        <v>0</v>
      </c>
      <c r="D48" s="14"/>
      <c r="E48" s="14"/>
      <c r="F48" s="14">
        <f t="shared" si="4"/>
        <v>0</v>
      </c>
    </row>
    <row r="49" spans="1:6" x14ac:dyDescent="0.2">
      <c r="A49" s="3">
        <v>1</v>
      </c>
      <c r="B49" s="3">
        <v>6</v>
      </c>
      <c r="C49" s="3">
        <f t="shared" si="3"/>
        <v>0</v>
      </c>
      <c r="D49" s="14"/>
      <c r="E49" s="14"/>
      <c r="F49" s="14">
        <f t="shared" si="4"/>
        <v>0</v>
      </c>
    </row>
    <row r="50" spans="1:6" x14ac:dyDescent="0.2">
      <c r="A50" s="3">
        <v>1</v>
      </c>
      <c r="B50" s="3">
        <v>7</v>
      </c>
      <c r="C50" s="3">
        <f t="shared" si="3"/>
        <v>0</v>
      </c>
      <c r="D50" s="14"/>
      <c r="E50" s="14"/>
      <c r="F50" s="14">
        <f t="shared" si="4"/>
        <v>0</v>
      </c>
    </row>
    <row r="51" spans="1:6" x14ac:dyDescent="0.2">
      <c r="A51" s="3">
        <v>1</v>
      </c>
      <c r="B51" s="3">
        <v>8</v>
      </c>
      <c r="C51" s="3">
        <f t="shared" si="3"/>
        <v>0</v>
      </c>
      <c r="D51" s="14"/>
      <c r="E51" s="14"/>
      <c r="F51" s="14">
        <f t="shared" si="4"/>
        <v>0</v>
      </c>
    </row>
    <row r="52" spans="1:6" x14ac:dyDescent="0.2">
      <c r="A52" s="3">
        <v>1</v>
      </c>
      <c r="B52" s="3">
        <v>9</v>
      </c>
      <c r="C52" s="3">
        <f t="shared" si="3"/>
        <v>0</v>
      </c>
      <c r="D52" s="14"/>
      <c r="E52" s="14"/>
      <c r="F52" s="14">
        <f t="shared" si="4"/>
        <v>0</v>
      </c>
    </row>
    <row r="53" spans="1:6" x14ac:dyDescent="0.2">
      <c r="A53" s="3">
        <v>1</v>
      </c>
      <c r="B53" s="3">
        <v>10</v>
      </c>
      <c r="C53" s="3">
        <f t="shared" si="3"/>
        <v>0</v>
      </c>
      <c r="D53" s="14"/>
      <c r="E53" s="14"/>
      <c r="F53" s="14">
        <f t="shared" si="4"/>
        <v>0</v>
      </c>
    </row>
    <row r="54" spans="1:6" x14ac:dyDescent="0.2">
      <c r="A54" s="3">
        <v>1</v>
      </c>
      <c r="B54" s="3">
        <v>11</v>
      </c>
      <c r="C54" s="3">
        <f t="shared" si="3"/>
        <v>0</v>
      </c>
      <c r="D54" s="14"/>
      <c r="E54" s="14"/>
      <c r="F54" s="14">
        <f t="shared" si="4"/>
        <v>0</v>
      </c>
    </row>
    <row r="55" spans="1:6" x14ac:dyDescent="0.2">
      <c r="A55" s="3">
        <v>1</v>
      </c>
      <c r="B55" s="3">
        <v>12</v>
      </c>
      <c r="C55" s="3">
        <f t="shared" si="3"/>
        <v>0</v>
      </c>
      <c r="D55" s="14"/>
      <c r="E55" s="14"/>
      <c r="F55" s="14">
        <f t="shared" si="4"/>
        <v>0</v>
      </c>
    </row>
    <row r="56" spans="1:6" x14ac:dyDescent="0.2">
      <c r="A56" s="3">
        <v>1</v>
      </c>
      <c r="B56" s="3">
        <v>13</v>
      </c>
      <c r="C56" s="3">
        <f t="shared" si="3"/>
        <v>0</v>
      </c>
      <c r="D56" s="14"/>
      <c r="E56" s="14"/>
      <c r="F56" s="14">
        <f t="shared" si="4"/>
        <v>0</v>
      </c>
    </row>
    <row r="57" spans="1:6" x14ac:dyDescent="0.2">
      <c r="A57" s="3">
        <v>1</v>
      </c>
      <c r="B57" s="3">
        <v>14</v>
      </c>
      <c r="C57" s="3">
        <f t="shared" si="3"/>
        <v>0</v>
      </c>
      <c r="D57" s="14"/>
      <c r="E57" s="14"/>
      <c r="F57" s="14">
        <f t="shared" si="4"/>
        <v>0</v>
      </c>
    </row>
    <row r="58" spans="1:6" x14ac:dyDescent="0.2">
      <c r="A58" s="3">
        <v>1</v>
      </c>
      <c r="B58" s="3">
        <v>15</v>
      </c>
      <c r="C58" s="3">
        <f t="shared" si="3"/>
        <v>0</v>
      </c>
      <c r="D58" s="14"/>
      <c r="E58" s="14"/>
      <c r="F58" s="14">
        <f t="shared" si="4"/>
        <v>0</v>
      </c>
    </row>
    <row r="59" spans="1:6" x14ac:dyDescent="0.2">
      <c r="A59" s="3">
        <v>1</v>
      </c>
      <c r="B59" s="3">
        <v>16</v>
      </c>
      <c r="C59" s="3">
        <f t="shared" si="3"/>
        <v>0</v>
      </c>
      <c r="D59" s="14"/>
      <c r="E59" s="14"/>
      <c r="F59" s="14">
        <f t="shared" si="4"/>
        <v>0</v>
      </c>
    </row>
    <row r="60" spans="1:6" x14ac:dyDescent="0.2">
      <c r="A60" s="3">
        <v>1</v>
      </c>
      <c r="B60" s="3">
        <v>17</v>
      </c>
      <c r="C60" s="3">
        <f>C19</f>
        <v>3.4000000000000002E-4</v>
      </c>
      <c r="D60" s="14">
        <f>LN(C60/(1-C60))</f>
        <v>-7.9862248825409621</v>
      </c>
      <c r="E60" s="14">
        <f>D60+LN(SimParameters!$B$55)+LN(SimParameters!$B$46)</f>
        <v>-7.069934150666807</v>
      </c>
      <c r="F60" s="14">
        <f t="shared" si="2"/>
        <v>8.4956672097230449E-4</v>
      </c>
    </row>
    <row r="61" spans="1:6" x14ac:dyDescent="0.2">
      <c r="A61" s="3">
        <v>1</v>
      </c>
      <c r="B61" s="3">
        <v>18</v>
      </c>
      <c r="C61" s="3">
        <f t="shared" ref="C61:C83" si="5">C20</f>
        <v>4.4999999999999999E-4</v>
      </c>
      <c r="D61" s="14">
        <f t="shared" ref="D61:D83" si="6">LN(C61/(1-C61))</f>
        <v>-7.7058128739195233</v>
      </c>
      <c r="E61" s="14">
        <f>D61+LN(SimParameters!$B$55)+LN(SimParameters!$B$46)</f>
        <v>-6.7895221420453682</v>
      </c>
      <c r="F61" s="14">
        <f t="shared" si="2"/>
        <v>1.1242411372323685E-3</v>
      </c>
    </row>
    <row r="62" spans="1:6" x14ac:dyDescent="0.2">
      <c r="A62" s="3">
        <v>1</v>
      </c>
      <c r="B62" s="3">
        <v>19</v>
      </c>
      <c r="C62" s="3">
        <f t="shared" si="5"/>
        <v>4.4999999999999999E-4</v>
      </c>
      <c r="D62" s="14">
        <f t="shared" si="6"/>
        <v>-7.7058128739195233</v>
      </c>
      <c r="E62" s="14">
        <f>D62+LN(SimParameters!$B$55)+LN(SimParameters!$B$46)</f>
        <v>-6.7895221420453682</v>
      </c>
      <c r="F62" s="14">
        <f t="shared" si="2"/>
        <v>1.1242411372323685E-3</v>
      </c>
    </row>
    <row r="63" spans="1:6" x14ac:dyDescent="0.2">
      <c r="A63" s="3">
        <v>1</v>
      </c>
      <c r="B63" s="3">
        <v>20</v>
      </c>
      <c r="C63" s="3">
        <f t="shared" si="5"/>
        <v>1.1199999999999999E-3</v>
      </c>
      <c r="D63" s="14">
        <f t="shared" si="6"/>
        <v>-6.7933059660064306</v>
      </c>
      <c r="E63" s="14">
        <f>D63+LN(SimParameters!$B$55)+LN(SimParameters!$B$46)</f>
        <v>-5.8770152341322754</v>
      </c>
      <c r="F63" s="14">
        <f t="shared" si="2"/>
        <v>2.7953038894656984E-3</v>
      </c>
    </row>
    <row r="64" spans="1:6" x14ac:dyDescent="0.2">
      <c r="A64" s="3">
        <v>1</v>
      </c>
      <c r="B64" s="3">
        <v>21</v>
      </c>
      <c r="C64" s="3">
        <f t="shared" si="5"/>
        <v>1.23E-3</v>
      </c>
      <c r="D64" s="14">
        <f t="shared" si="6"/>
        <v>-6.699510352526949</v>
      </c>
      <c r="E64" s="14">
        <f>D64+LN(SimParameters!$B$55)+LN(SimParameters!$B$46)</f>
        <v>-5.7832196206527939</v>
      </c>
      <c r="F64" s="14">
        <f t="shared" si="2"/>
        <v>3.0693370731001307E-3</v>
      </c>
    </row>
    <row r="65" spans="1:6" x14ac:dyDescent="0.2">
      <c r="A65" s="3">
        <v>1</v>
      </c>
      <c r="B65" s="3">
        <v>22</v>
      </c>
      <c r="C65" s="3">
        <f t="shared" si="5"/>
        <v>1.47E-3</v>
      </c>
      <c r="D65" s="14">
        <f t="shared" si="6"/>
        <v>-6.5210217966814827</v>
      </c>
      <c r="E65" s="14">
        <f>D65+LN(SimParameters!$B$55)+LN(SimParameters!$B$46)</f>
        <v>-5.6047310648073276</v>
      </c>
      <c r="F65" s="14">
        <f t="shared" si="2"/>
        <v>3.6669144536297456E-3</v>
      </c>
    </row>
    <row r="66" spans="1:6" x14ac:dyDescent="0.2">
      <c r="A66" s="3">
        <v>1</v>
      </c>
      <c r="B66" s="3">
        <v>23</v>
      </c>
      <c r="C66" s="3">
        <f t="shared" si="5"/>
        <v>1.47E-3</v>
      </c>
      <c r="D66" s="14">
        <f t="shared" si="6"/>
        <v>-6.5210217966814827</v>
      </c>
      <c r="E66" s="14">
        <f>D66+LN(SimParameters!$B$55)+LN(SimParameters!$B$46)</f>
        <v>-5.6047310648073276</v>
      </c>
      <c r="F66" s="14">
        <f t="shared" si="2"/>
        <v>3.6669144536297456E-3</v>
      </c>
    </row>
    <row r="67" spans="1:6" x14ac:dyDescent="0.2">
      <c r="A67" s="3">
        <v>1</v>
      </c>
      <c r="B67" s="3">
        <v>24</v>
      </c>
      <c r="C67" s="3">
        <f t="shared" si="5"/>
        <v>1.66E-3</v>
      </c>
      <c r="D67" s="14">
        <f t="shared" si="6"/>
        <v>-6.3992762972870185</v>
      </c>
      <c r="E67" s="14">
        <f>D67+LN(SimParameters!$B$55)+LN(SimParameters!$B$46)</f>
        <v>-5.4829855654128634</v>
      </c>
      <c r="F67" s="14">
        <f t="shared" si="2"/>
        <v>4.1396921665054036E-3</v>
      </c>
    </row>
    <row r="68" spans="1:6" x14ac:dyDescent="0.2">
      <c r="A68" s="3">
        <v>1</v>
      </c>
      <c r="B68" s="3">
        <v>25</v>
      </c>
      <c r="C68" s="3">
        <f t="shared" si="5"/>
        <v>3.0300000000000001E-3</v>
      </c>
      <c r="D68" s="14">
        <f t="shared" si="6"/>
        <v>-5.796158059717027</v>
      </c>
      <c r="E68" s="14">
        <f>D68+LN(SimParameters!$B$55)+LN(SimParameters!$B$46)</f>
        <v>-4.8798673278428719</v>
      </c>
      <c r="F68" s="14">
        <f t="shared" si="2"/>
        <v>7.5407273939942943E-3</v>
      </c>
    </row>
    <row r="69" spans="1:6" x14ac:dyDescent="0.2">
      <c r="A69" s="3">
        <v>1</v>
      </c>
      <c r="B69" s="3">
        <v>26</v>
      </c>
      <c r="C69" s="3">
        <f t="shared" si="5"/>
        <v>4.5100000000000001E-3</v>
      </c>
      <c r="D69" s="14">
        <f t="shared" si="6"/>
        <v>-5.3969379247357949</v>
      </c>
      <c r="E69" s="14">
        <f>D69+LN(SimParameters!$B$55)+LN(SimParameters!$B$47)</f>
        <v>-4.8373221368003723</v>
      </c>
      <c r="F69" s="14">
        <f t="shared" si="2"/>
        <v>7.8658936148477791E-3</v>
      </c>
    </row>
    <row r="70" spans="1:6" x14ac:dyDescent="0.2">
      <c r="A70" s="3">
        <v>1</v>
      </c>
      <c r="B70" s="3">
        <v>27</v>
      </c>
      <c r="C70" s="3">
        <f t="shared" si="5"/>
        <v>4.5100000000000001E-3</v>
      </c>
      <c r="D70" s="14">
        <f t="shared" si="6"/>
        <v>-5.3969379247357949</v>
      </c>
      <c r="E70" s="14">
        <f>D70+LN(SimParameters!$B$55)+LN(SimParameters!$B$47)</f>
        <v>-4.8373221368003723</v>
      </c>
      <c r="F70" s="14">
        <f t="shared" si="2"/>
        <v>7.8658936148477791E-3</v>
      </c>
    </row>
    <row r="71" spans="1:6" x14ac:dyDescent="0.2">
      <c r="A71" s="3">
        <v>1</v>
      </c>
      <c r="B71" s="3">
        <v>28</v>
      </c>
      <c r="C71" s="3">
        <f t="shared" si="5"/>
        <v>6.0800000000000003E-3</v>
      </c>
      <c r="D71" s="14">
        <f t="shared" si="6"/>
        <v>-5.096652024542192</v>
      </c>
      <c r="E71" s="14">
        <f>D71+LN(SimParameters!$B$55)+LN(SimParameters!$B$47)</f>
        <v>-4.5370362366067694</v>
      </c>
      <c r="F71" s="14">
        <f t="shared" si="2"/>
        <v>1.059170183961137E-2</v>
      </c>
    </row>
    <row r="72" spans="1:6" x14ac:dyDescent="0.2">
      <c r="A72" s="3">
        <v>1</v>
      </c>
      <c r="B72" s="3">
        <v>29</v>
      </c>
      <c r="C72" s="3">
        <f t="shared" si="5"/>
        <v>1.2149999999999999E-2</v>
      </c>
      <c r="D72" s="14">
        <f t="shared" si="6"/>
        <v>-4.3982016945728564</v>
      </c>
      <c r="E72" s="14">
        <f>D72+LN(SimParameters!$B$55)+LN(SimParameters!$B$47)</f>
        <v>-3.8385859066374337</v>
      </c>
      <c r="F72" s="14">
        <f t="shared" si="2"/>
        <v>2.1070495113280241E-2</v>
      </c>
    </row>
    <row r="73" spans="1:6" x14ac:dyDescent="0.2">
      <c r="A73" s="3">
        <v>1</v>
      </c>
      <c r="B73" s="3">
        <v>30</v>
      </c>
      <c r="C73" s="3">
        <f t="shared" si="5"/>
        <v>1.9439999999999999E-2</v>
      </c>
      <c r="D73" s="14">
        <f t="shared" si="6"/>
        <v>-3.9207910380006168</v>
      </c>
      <c r="E73" s="14">
        <f>D73+LN(SimParameters!$B$55)+LN(SimParameters!$B$47)</f>
        <v>-3.3611752500651941</v>
      </c>
      <c r="F73" s="14">
        <f t="shared" si="2"/>
        <v>3.3531116323996135E-2</v>
      </c>
    </row>
    <row r="74" spans="1:6" x14ac:dyDescent="0.2">
      <c r="A74" s="3">
        <v>1</v>
      </c>
      <c r="B74" s="3">
        <v>31</v>
      </c>
      <c r="C74" s="3">
        <f t="shared" si="5"/>
        <v>2.4160000000000001E-2</v>
      </c>
      <c r="D74" s="14">
        <f t="shared" si="6"/>
        <v>-3.6986002654815322</v>
      </c>
      <c r="E74" s="14">
        <f>D74+LN(SimParameters!$B$55)+LN(SimParameters!$B$47)</f>
        <v>-3.1389844775461095</v>
      </c>
      <c r="F74" s="14">
        <f t="shared" si="2"/>
        <v>4.1527521313794037E-2</v>
      </c>
    </row>
    <row r="75" spans="1:6" x14ac:dyDescent="0.2">
      <c r="A75" s="3">
        <v>1</v>
      </c>
      <c r="B75" s="3">
        <v>32</v>
      </c>
      <c r="C75" s="3">
        <f t="shared" si="5"/>
        <v>2.6100000000000002E-2</v>
      </c>
      <c r="D75" s="14">
        <f t="shared" si="6"/>
        <v>-3.6193733146385059</v>
      </c>
      <c r="E75" s="14">
        <f>D75+LN(SimParameters!$B$55)+LN(SimParameters!$B$47)</f>
        <v>-3.0597575267030832</v>
      </c>
      <c r="F75" s="14">
        <f t="shared" si="2"/>
        <v>4.4798077630385208E-2</v>
      </c>
    </row>
    <row r="76" spans="1:6" x14ac:dyDescent="0.2">
      <c r="A76" s="3">
        <v>1</v>
      </c>
      <c r="B76" s="3">
        <v>33</v>
      </c>
      <c r="C76" s="3">
        <f t="shared" si="5"/>
        <v>9.8979999999999999E-2</v>
      </c>
      <c r="D76" s="14">
        <f t="shared" si="6"/>
        <v>-2.2086096453965043</v>
      </c>
      <c r="E76" s="14">
        <f>D76+LN(SimParameters!$B$55)+LN(SimParameters!$B$47)</f>
        <v>-1.6489938574610816</v>
      </c>
      <c r="F76" s="14">
        <f t="shared" si="2"/>
        <v>0.16124497898504517</v>
      </c>
    </row>
    <row r="77" spans="1:6" x14ac:dyDescent="0.2">
      <c r="A77" s="3">
        <v>1</v>
      </c>
      <c r="B77" s="3">
        <v>34</v>
      </c>
      <c r="C77" s="3">
        <f t="shared" si="5"/>
        <v>0.11114</v>
      </c>
      <c r="D77" s="14">
        <f t="shared" si="6"/>
        <v>-2.0791490749458421</v>
      </c>
      <c r="E77" s="14">
        <f>D77+LN(SimParameters!$B$55)+LN(SimParameters!$B$47)</f>
        <v>-1.5195332870104195</v>
      </c>
      <c r="F77" s="14">
        <f t="shared" si="2"/>
        <v>0.17953025554873517</v>
      </c>
    </row>
    <row r="78" spans="1:6" x14ac:dyDescent="0.2">
      <c r="A78" s="3">
        <v>1</v>
      </c>
      <c r="B78" s="3">
        <v>35</v>
      </c>
      <c r="C78" s="3">
        <f t="shared" si="5"/>
        <v>0.12156</v>
      </c>
      <c r="D78" s="14">
        <f t="shared" si="6"/>
        <v>-1.9777396390105</v>
      </c>
      <c r="E78" s="14">
        <f>D78+LN(SimParameters!$B$55)+LN(SimParameters!$B$48)</f>
        <v>-1.7545960876962903</v>
      </c>
      <c r="F78" s="14">
        <f t="shared" si="2"/>
        <v>0.14746843428216497</v>
      </c>
    </row>
    <row r="79" spans="1:6" x14ac:dyDescent="0.2">
      <c r="A79" s="3">
        <v>1</v>
      </c>
      <c r="B79" s="3">
        <v>36</v>
      </c>
      <c r="C79" s="3">
        <f t="shared" si="5"/>
        <v>0.1308</v>
      </c>
      <c r="D79" s="14">
        <f t="shared" si="6"/>
        <v>-1.8939038093591762</v>
      </c>
      <c r="E79" s="14">
        <f>D79+LN(SimParameters!$B$55)+LN(SimParameters!$B$48)</f>
        <v>-1.6707602580449665</v>
      </c>
      <c r="F79" s="14">
        <f t="shared" si="2"/>
        <v>0.15832284303282657</v>
      </c>
    </row>
    <row r="80" spans="1:6" x14ac:dyDescent="0.2">
      <c r="A80" s="3">
        <v>1</v>
      </c>
      <c r="B80" s="3">
        <v>37</v>
      </c>
      <c r="C80" s="3">
        <f t="shared" si="5"/>
        <v>0.16067999999999999</v>
      </c>
      <c r="D80" s="14">
        <f t="shared" si="6"/>
        <v>-1.6531772306954129</v>
      </c>
      <c r="E80" s="14">
        <f>D80+LN(SimParameters!$B$55)+LN(SimParameters!$B$48)</f>
        <v>-1.4300336793812032</v>
      </c>
      <c r="F80" s="14">
        <f t="shared" si="2"/>
        <v>0.19309343664977838</v>
      </c>
    </row>
    <row r="81" spans="1:6" x14ac:dyDescent="0.2">
      <c r="A81" s="3">
        <v>1</v>
      </c>
      <c r="B81" s="3">
        <v>38</v>
      </c>
      <c r="C81" s="3">
        <f t="shared" si="5"/>
        <v>0.17879</v>
      </c>
      <c r="D81" s="14">
        <f t="shared" si="6"/>
        <v>-1.524566929608417</v>
      </c>
      <c r="E81" s="14">
        <f>D81+LN(SimParameters!$B$55)+LN(SimParameters!$B$48)</f>
        <v>-1.3014233782942073</v>
      </c>
      <c r="F81" s="14">
        <f t="shared" si="2"/>
        <v>0.21392556218426864</v>
      </c>
    </row>
    <row r="82" spans="1:6" x14ac:dyDescent="0.2">
      <c r="A82" s="3">
        <v>1</v>
      </c>
      <c r="B82" s="3">
        <v>39</v>
      </c>
      <c r="C82" s="3">
        <f t="shared" si="5"/>
        <v>0.18965000000000001</v>
      </c>
      <c r="D82" s="14">
        <f t="shared" si="6"/>
        <v>-1.4522859849692205</v>
      </c>
      <c r="E82" s="14">
        <f>D82+LN(SimParameters!$B$55)+LN(SimParameters!$B$48)</f>
        <v>-1.2291424336550107</v>
      </c>
      <c r="F82" s="14">
        <f t="shared" si="2"/>
        <v>0.22633155514183764</v>
      </c>
    </row>
    <row r="83" spans="1:6" x14ac:dyDescent="0.2">
      <c r="A83" s="3">
        <v>1</v>
      </c>
      <c r="B83" s="3">
        <v>40</v>
      </c>
      <c r="C83" s="3">
        <f t="shared" si="5"/>
        <v>0.21399000000000001</v>
      </c>
      <c r="D83" s="14">
        <f t="shared" si="6"/>
        <v>-1.3010402300365282</v>
      </c>
      <c r="E83" s="14">
        <f>D83+LN(SimParameters!$B$55)+LN(SimParameters!$B$48)</f>
        <v>-1.0778966787223185</v>
      </c>
      <c r="F83" s="14">
        <f t="shared" si="2"/>
        <v>0.25390425701057667</v>
      </c>
    </row>
    <row r="84" spans="1:6" x14ac:dyDescent="0.2">
      <c r="A84" s="4">
        <v>2</v>
      </c>
      <c r="B84" s="4">
        <v>0</v>
      </c>
      <c r="C84" s="4">
        <f>C2</f>
        <v>0</v>
      </c>
      <c r="D84" s="12"/>
      <c r="E84" s="12"/>
      <c r="F84" s="13">
        <f>C84</f>
        <v>0</v>
      </c>
    </row>
    <row r="85" spans="1:6" x14ac:dyDescent="0.2">
      <c r="A85" s="4">
        <v>2</v>
      </c>
      <c r="B85" s="4">
        <v>1</v>
      </c>
      <c r="C85" s="4">
        <f t="shared" ref="C85:C124" si="7">C3</f>
        <v>0</v>
      </c>
      <c r="D85" s="12"/>
      <c r="E85" s="12"/>
      <c r="F85" s="13">
        <f t="shared" ref="F85:F100" si="8">C85</f>
        <v>0</v>
      </c>
    </row>
    <row r="86" spans="1:6" x14ac:dyDescent="0.2">
      <c r="A86" s="4">
        <v>2</v>
      </c>
      <c r="B86" s="4">
        <v>2</v>
      </c>
      <c r="C86" s="4">
        <f t="shared" si="7"/>
        <v>0</v>
      </c>
      <c r="D86" s="12"/>
      <c r="E86" s="12"/>
      <c r="F86" s="13">
        <f t="shared" si="8"/>
        <v>0</v>
      </c>
    </row>
    <row r="87" spans="1:6" x14ac:dyDescent="0.2">
      <c r="A87" s="4">
        <v>2</v>
      </c>
      <c r="B87" s="4">
        <v>3</v>
      </c>
      <c r="C87" s="4">
        <f t="shared" si="7"/>
        <v>0</v>
      </c>
      <c r="D87" s="12"/>
      <c r="E87" s="12"/>
      <c r="F87" s="13">
        <f t="shared" si="8"/>
        <v>0</v>
      </c>
    </row>
    <row r="88" spans="1:6" x14ac:dyDescent="0.2">
      <c r="A88" s="4">
        <v>2</v>
      </c>
      <c r="B88" s="4">
        <v>4</v>
      </c>
      <c r="C88" s="4">
        <f t="shared" si="7"/>
        <v>0</v>
      </c>
      <c r="D88" s="12"/>
      <c r="E88" s="12"/>
      <c r="F88" s="13">
        <f t="shared" si="8"/>
        <v>0</v>
      </c>
    </row>
    <row r="89" spans="1:6" x14ac:dyDescent="0.2">
      <c r="A89" s="4">
        <v>2</v>
      </c>
      <c r="B89" s="4">
        <v>5</v>
      </c>
      <c r="C89" s="4">
        <f t="shared" si="7"/>
        <v>0</v>
      </c>
      <c r="D89" s="12"/>
      <c r="E89" s="12"/>
      <c r="F89" s="13">
        <f t="shared" si="8"/>
        <v>0</v>
      </c>
    </row>
    <row r="90" spans="1:6" x14ac:dyDescent="0.2">
      <c r="A90" s="4">
        <v>2</v>
      </c>
      <c r="B90" s="4">
        <v>6</v>
      </c>
      <c r="C90" s="4">
        <f t="shared" si="7"/>
        <v>0</v>
      </c>
      <c r="D90" s="12"/>
      <c r="E90" s="12"/>
      <c r="F90" s="13">
        <f t="shared" si="8"/>
        <v>0</v>
      </c>
    </row>
    <row r="91" spans="1:6" x14ac:dyDescent="0.2">
      <c r="A91" s="4">
        <v>2</v>
      </c>
      <c r="B91" s="4">
        <v>7</v>
      </c>
      <c r="C91" s="4">
        <f t="shared" si="7"/>
        <v>0</v>
      </c>
      <c r="D91" s="12"/>
      <c r="E91" s="12"/>
      <c r="F91" s="13">
        <f t="shared" si="8"/>
        <v>0</v>
      </c>
    </row>
    <row r="92" spans="1:6" x14ac:dyDescent="0.2">
      <c r="A92" s="4">
        <v>2</v>
      </c>
      <c r="B92" s="4">
        <v>8</v>
      </c>
      <c r="C92" s="4">
        <f t="shared" si="7"/>
        <v>0</v>
      </c>
      <c r="D92" s="12"/>
      <c r="E92" s="12"/>
      <c r="F92" s="13">
        <f t="shared" si="8"/>
        <v>0</v>
      </c>
    </row>
    <row r="93" spans="1:6" x14ac:dyDescent="0.2">
      <c r="A93" s="4">
        <v>2</v>
      </c>
      <c r="B93" s="4">
        <v>9</v>
      </c>
      <c r="C93" s="4">
        <f t="shared" si="7"/>
        <v>0</v>
      </c>
      <c r="D93" s="12"/>
      <c r="E93" s="12"/>
      <c r="F93" s="13">
        <f t="shared" si="8"/>
        <v>0</v>
      </c>
    </row>
    <row r="94" spans="1:6" x14ac:dyDescent="0.2">
      <c r="A94" s="4">
        <v>2</v>
      </c>
      <c r="B94" s="4">
        <v>10</v>
      </c>
      <c r="C94" s="4">
        <f t="shared" si="7"/>
        <v>0</v>
      </c>
      <c r="D94" s="12"/>
      <c r="E94" s="12"/>
      <c r="F94" s="13">
        <f t="shared" si="8"/>
        <v>0</v>
      </c>
    </row>
    <row r="95" spans="1:6" x14ac:dyDescent="0.2">
      <c r="A95" s="4">
        <v>2</v>
      </c>
      <c r="B95" s="4">
        <v>11</v>
      </c>
      <c r="C95" s="4">
        <f t="shared" si="7"/>
        <v>0</v>
      </c>
      <c r="D95" s="12"/>
      <c r="E95" s="12"/>
      <c r="F95" s="13">
        <f t="shared" si="8"/>
        <v>0</v>
      </c>
    </row>
    <row r="96" spans="1:6" x14ac:dyDescent="0.2">
      <c r="A96" s="4">
        <v>2</v>
      </c>
      <c r="B96" s="4">
        <v>12</v>
      </c>
      <c r="C96" s="4">
        <f t="shared" si="7"/>
        <v>0</v>
      </c>
      <c r="D96" s="12"/>
      <c r="E96" s="12"/>
      <c r="F96" s="13">
        <f t="shared" si="8"/>
        <v>0</v>
      </c>
    </row>
    <row r="97" spans="1:6" x14ac:dyDescent="0.2">
      <c r="A97" s="4">
        <v>2</v>
      </c>
      <c r="B97" s="4">
        <v>13</v>
      </c>
      <c r="C97" s="4">
        <f t="shared" si="7"/>
        <v>0</v>
      </c>
      <c r="D97" s="12"/>
      <c r="E97" s="12"/>
      <c r="F97" s="13">
        <f t="shared" si="8"/>
        <v>0</v>
      </c>
    </row>
    <row r="98" spans="1:6" x14ac:dyDescent="0.2">
      <c r="A98" s="4">
        <v>2</v>
      </c>
      <c r="B98" s="4">
        <v>14</v>
      </c>
      <c r="C98" s="4">
        <f t="shared" si="7"/>
        <v>0</v>
      </c>
      <c r="D98" s="12"/>
      <c r="E98" s="12"/>
      <c r="F98" s="13">
        <f t="shared" si="8"/>
        <v>0</v>
      </c>
    </row>
    <row r="99" spans="1:6" x14ac:dyDescent="0.2">
      <c r="A99" s="4">
        <v>2</v>
      </c>
      <c r="B99" s="4">
        <v>15</v>
      </c>
      <c r="C99" s="4">
        <f t="shared" si="7"/>
        <v>0</v>
      </c>
      <c r="D99" s="12"/>
      <c r="E99" s="12"/>
      <c r="F99" s="13">
        <f t="shared" si="8"/>
        <v>0</v>
      </c>
    </row>
    <row r="100" spans="1:6" x14ac:dyDescent="0.2">
      <c r="A100" s="4">
        <v>2</v>
      </c>
      <c r="B100" s="4">
        <v>16</v>
      </c>
      <c r="C100" s="4">
        <f t="shared" si="7"/>
        <v>0</v>
      </c>
      <c r="D100" s="12"/>
      <c r="E100" s="12"/>
      <c r="F100" s="13">
        <f t="shared" si="8"/>
        <v>0</v>
      </c>
    </row>
    <row r="101" spans="1:6" x14ac:dyDescent="0.2">
      <c r="A101" s="4">
        <v>2</v>
      </c>
      <c r="B101" s="4">
        <v>17</v>
      </c>
      <c r="C101" s="4">
        <f t="shared" si="7"/>
        <v>3.4000000000000002E-4</v>
      </c>
      <c r="D101" s="13">
        <f>LN(C101/(1-C101))</f>
        <v>-7.9862248825409621</v>
      </c>
      <c r="E101" s="13">
        <f>D101+LN(SimParameters!$B$55)+LN(SimParameters!$B$50)</f>
        <v>-6.5999305214210713</v>
      </c>
      <c r="F101" s="13">
        <f t="shared" ref="F101:F124" si="9">EXP(E101)/(1+EXP(E101))</f>
        <v>1.3586142135022284E-3</v>
      </c>
    </row>
    <row r="102" spans="1:6" x14ac:dyDescent="0.2">
      <c r="A102" s="4">
        <v>2</v>
      </c>
      <c r="B102" s="4">
        <v>18</v>
      </c>
      <c r="C102" s="4">
        <f t="shared" si="7"/>
        <v>4.4999999999999999E-4</v>
      </c>
      <c r="D102" s="13">
        <f t="shared" ref="D102:D124" si="10">LN(C102/(1-C102))</f>
        <v>-7.7058128739195233</v>
      </c>
      <c r="E102" s="13">
        <f>D102+LN(SimParameters!$B$55)+LN(SimParameters!$B$50)</f>
        <v>-6.3195185127996325</v>
      </c>
      <c r="F102" s="13">
        <f t="shared" si="9"/>
        <v>1.7975732760772962E-3</v>
      </c>
    </row>
    <row r="103" spans="1:6" x14ac:dyDescent="0.2">
      <c r="A103" s="4">
        <v>2</v>
      </c>
      <c r="B103" s="4">
        <v>19</v>
      </c>
      <c r="C103" s="4">
        <f t="shared" si="7"/>
        <v>4.4999999999999999E-4</v>
      </c>
      <c r="D103" s="13">
        <f t="shared" si="10"/>
        <v>-7.7058128739195233</v>
      </c>
      <c r="E103" s="13">
        <f>D103+LN(SimParameters!$B$55)+LN(SimParameters!$B$50)</f>
        <v>-6.3195185127996325</v>
      </c>
      <c r="F103" s="13">
        <f t="shared" si="9"/>
        <v>1.7975732760772962E-3</v>
      </c>
    </row>
    <row r="104" spans="1:6" x14ac:dyDescent="0.2">
      <c r="A104" s="4">
        <v>2</v>
      </c>
      <c r="B104" s="4">
        <v>20</v>
      </c>
      <c r="C104" s="4">
        <f t="shared" si="7"/>
        <v>1.1199999999999999E-3</v>
      </c>
      <c r="D104" s="13">
        <f t="shared" si="10"/>
        <v>-6.7933059660064306</v>
      </c>
      <c r="E104" s="13">
        <f>D104+LN(SimParameters!$B$55)+LN(SimParameters!$B$50)</f>
        <v>-5.4070116048865398</v>
      </c>
      <c r="F104" s="13">
        <f t="shared" si="9"/>
        <v>4.4649976080369976E-3</v>
      </c>
    </row>
    <row r="105" spans="1:6" x14ac:dyDescent="0.2">
      <c r="A105" s="4">
        <v>2</v>
      </c>
      <c r="B105" s="4">
        <v>21</v>
      </c>
      <c r="C105" s="4">
        <f t="shared" si="7"/>
        <v>1.23E-3</v>
      </c>
      <c r="D105" s="13">
        <f t="shared" si="10"/>
        <v>-6.699510352526949</v>
      </c>
      <c r="E105" s="13">
        <f>D105+LN(SimParameters!$B$55)+LN(SimParameters!$B$50)</f>
        <v>-5.3132159914070582</v>
      </c>
      <c r="F105" s="13">
        <f t="shared" si="9"/>
        <v>4.9019119449232344E-3</v>
      </c>
    </row>
    <row r="106" spans="1:6" x14ac:dyDescent="0.2">
      <c r="A106" s="4">
        <v>2</v>
      </c>
      <c r="B106" s="4">
        <v>22</v>
      </c>
      <c r="C106" s="4">
        <f t="shared" si="7"/>
        <v>1.47E-3</v>
      </c>
      <c r="D106" s="13">
        <f t="shared" si="10"/>
        <v>-6.5210217966814827</v>
      </c>
      <c r="E106" s="13">
        <f>D106+LN(SimParameters!$B$55)+LN(SimParameters!$B$50)</f>
        <v>-5.1347274355615919</v>
      </c>
      <c r="F106" s="13">
        <f t="shared" si="9"/>
        <v>5.8541830527374262E-3</v>
      </c>
    </row>
    <row r="107" spans="1:6" x14ac:dyDescent="0.2">
      <c r="A107" s="4">
        <v>2</v>
      </c>
      <c r="B107" s="4">
        <v>23</v>
      </c>
      <c r="C107" s="4">
        <f t="shared" si="7"/>
        <v>1.47E-3</v>
      </c>
      <c r="D107" s="13">
        <f t="shared" si="10"/>
        <v>-6.5210217966814827</v>
      </c>
      <c r="E107" s="13">
        <f>D107+LN(SimParameters!$B$55)+LN(SimParameters!$B$50)</f>
        <v>-5.1347274355615919</v>
      </c>
      <c r="F107" s="13">
        <f t="shared" si="9"/>
        <v>5.8541830527374262E-3</v>
      </c>
    </row>
    <row r="108" spans="1:6" x14ac:dyDescent="0.2">
      <c r="A108" s="4">
        <v>2</v>
      </c>
      <c r="B108" s="4">
        <v>24</v>
      </c>
      <c r="C108" s="4">
        <f t="shared" si="7"/>
        <v>1.66E-3</v>
      </c>
      <c r="D108" s="13">
        <f t="shared" si="10"/>
        <v>-6.3992762972870185</v>
      </c>
      <c r="E108" s="13">
        <f>D108+LN(SimParameters!$B$55)+LN(SimParameters!$B$50)</f>
        <v>-5.0129819361671277</v>
      </c>
      <c r="F108" s="13">
        <f t="shared" si="9"/>
        <v>6.6070966586399766E-3</v>
      </c>
    </row>
    <row r="109" spans="1:6" x14ac:dyDescent="0.2">
      <c r="A109" s="4">
        <v>2</v>
      </c>
      <c r="B109" s="4">
        <v>25</v>
      </c>
      <c r="C109" s="4">
        <f t="shared" si="7"/>
        <v>3.0300000000000001E-3</v>
      </c>
      <c r="D109" s="13">
        <f t="shared" si="10"/>
        <v>-5.796158059717027</v>
      </c>
      <c r="E109" s="13">
        <f>D109+LN(SimParameters!$B$55)+LN(SimParameters!$B$50)</f>
        <v>-4.4098636985971362</v>
      </c>
      <c r="F109" s="13">
        <f t="shared" si="9"/>
        <v>1.2010821631370839E-2</v>
      </c>
    </row>
    <row r="110" spans="1:6" x14ac:dyDescent="0.2">
      <c r="A110" s="4">
        <v>2</v>
      </c>
      <c r="B110" s="4">
        <v>26</v>
      </c>
      <c r="C110" s="4">
        <f t="shared" si="7"/>
        <v>4.5100000000000001E-3</v>
      </c>
      <c r="D110" s="13">
        <f t="shared" si="10"/>
        <v>-5.3969379247357949</v>
      </c>
      <c r="E110" s="13">
        <f>D110+LN(SimParameters!$B$55)+LN(SimParameters!$B$51)</f>
        <v>-4.4414264797083582</v>
      </c>
      <c r="F110" s="13">
        <f t="shared" si="9"/>
        <v>1.1641991390128838E-2</v>
      </c>
    </row>
    <row r="111" spans="1:6" x14ac:dyDescent="0.2">
      <c r="A111" s="4">
        <v>2</v>
      </c>
      <c r="B111" s="4">
        <v>27</v>
      </c>
      <c r="C111" s="4">
        <f t="shared" si="7"/>
        <v>4.5100000000000001E-3</v>
      </c>
      <c r="D111" s="13">
        <f t="shared" si="10"/>
        <v>-5.3969379247357949</v>
      </c>
      <c r="E111" s="13">
        <f>D111+LN(SimParameters!$B$55)+LN(SimParameters!$B$51)</f>
        <v>-4.4414264797083582</v>
      </c>
      <c r="F111" s="13">
        <f t="shared" si="9"/>
        <v>1.1641991390128838E-2</v>
      </c>
    </row>
    <row r="112" spans="1:6" x14ac:dyDescent="0.2">
      <c r="A112" s="4">
        <v>2</v>
      </c>
      <c r="B112" s="4">
        <v>28</v>
      </c>
      <c r="C112" s="4">
        <f t="shared" si="7"/>
        <v>6.0800000000000003E-3</v>
      </c>
      <c r="D112" s="13">
        <f t="shared" si="10"/>
        <v>-5.096652024542192</v>
      </c>
      <c r="E112" s="13">
        <f>D112+LN(SimParameters!$B$55)+LN(SimParameters!$B$51)</f>
        <v>-4.1411405795147553</v>
      </c>
      <c r="F112" s="13">
        <f t="shared" si="9"/>
        <v>1.5655701337389877E-2</v>
      </c>
    </row>
    <row r="113" spans="1:6" x14ac:dyDescent="0.2">
      <c r="A113" s="4">
        <v>2</v>
      </c>
      <c r="B113" s="4">
        <v>29</v>
      </c>
      <c r="C113" s="4">
        <f t="shared" si="7"/>
        <v>1.2149999999999999E-2</v>
      </c>
      <c r="D113" s="13">
        <f t="shared" si="10"/>
        <v>-4.3982016945728564</v>
      </c>
      <c r="E113" s="13">
        <f>D113+LN(SimParameters!$B$55)+LN(SimParameters!$B$51)</f>
        <v>-3.4426902495454201</v>
      </c>
      <c r="F113" s="13">
        <f t="shared" si="9"/>
        <v>3.0987601035862834E-2</v>
      </c>
    </row>
    <row r="114" spans="1:6" x14ac:dyDescent="0.2">
      <c r="A114" s="4">
        <v>2</v>
      </c>
      <c r="B114" s="4">
        <v>30</v>
      </c>
      <c r="C114" s="4">
        <f t="shared" si="7"/>
        <v>1.9439999999999999E-2</v>
      </c>
      <c r="D114" s="13">
        <f t="shared" si="10"/>
        <v>-3.9207910380006168</v>
      </c>
      <c r="E114" s="13">
        <f>D114+LN(SimParameters!$B$55)+LN(SimParameters!$B$51)</f>
        <v>-2.9652795929731806</v>
      </c>
      <c r="F114" s="13">
        <f t="shared" si="9"/>
        <v>4.9019303581404002E-2</v>
      </c>
    </row>
    <row r="115" spans="1:6" x14ac:dyDescent="0.2">
      <c r="A115" s="4">
        <v>2</v>
      </c>
      <c r="B115" s="4">
        <v>31</v>
      </c>
      <c r="C115" s="4">
        <f t="shared" si="7"/>
        <v>2.4160000000000001E-2</v>
      </c>
      <c r="D115" s="13">
        <f t="shared" si="10"/>
        <v>-3.6986002654815322</v>
      </c>
      <c r="E115" s="13">
        <f>D115+LN(SimParameters!$B$55)+LN(SimParameters!$B$51)</f>
        <v>-2.743088820454096</v>
      </c>
      <c r="F115" s="13">
        <f t="shared" si="9"/>
        <v>6.047815638671513E-2</v>
      </c>
    </row>
    <row r="116" spans="1:6" x14ac:dyDescent="0.2">
      <c r="A116" s="4">
        <v>2</v>
      </c>
      <c r="B116" s="4">
        <v>32</v>
      </c>
      <c r="C116" s="4">
        <f t="shared" si="7"/>
        <v>2.6100000000000002E-2</v>
      </c>
      <c r="D116" s="13">
        <f t="shared" si="10"/>
        <v>-3.6193733146385059</v>
      </c>
      <c r="E116" s="13">
        <f>D116+LN(SimParameters!$B$55)+LN(SimParameters!$B$51)</f>
        <v>-2.6638618696110696</v>
      </c>
      <c r="F116" s="13">
        <f t="shared" si="9"/>
        <v>6.5139763477192428E-2</v>
      </c>
    </row>
    <row r="117" spans="1:6" x14ac:dyDescent="0.2">
      <c r="A117" s="4">
        <v>2</v>
      </c>
      <c r="B117" s="4">
        <v>33</v>
      </c>
      <c r="C117" s="4">
        <f t="shared" si="7"/>
        <v>9.8979999999999999E-2</v>
      </c>
      <c r="D117" s="13">
        <f t="shared" si="10"/>
        <v>-2.2086096453965043</v>
      </c>
      <c r="E117" s="13">
        <f>D117+LN(SimParameters!$B$55)+LN(SimParameters!$B$51)</f>
        <v>-1.253098200369068</v>
      </c>
      <c r="F117" s="13">
        <f t="shared" si="9"/>
        <v>0.22216428630625154</v>
      </c>
    </row>
    <row r="118" spans="1:6" x14ac:dyDescent="0.2">
      <c r="A118" s="4">
        <v>2</v>
      </c>
      <c r="B118" s="4">
        <v>34</v>
      </c>
      <c r="C118" s="4">
        <f t="shared" si="7"/>
        <v>0.11114</v>
      </c>
      <c r="D118" s="13">
        <f t="shared" si="10"/>
        <v>-2.0791490749458421</v>
      </c>
      <c r="E118" s="13">
        <f>D118+LN(SimParameters!$B$55)+LN(SimParameters!$B$51)</f>
        <v>-1.1236376299184059</v>
      </c>
      <c r="F118" s="13">
        <f t="shared" si="9"/>
        <v>0.24533716412638895</v>
      </c>
    </row>
    <row r="119" spans="1:6" x14ac:dyDescent="0.2">
      <c r="A119" s="4">
        <v>2</v>
      </c>
      <c r="B119" s="4">
        <v>35</v>
      </c>
      <c r="C119" s="4">
        <f t="shared" si="7"/>
        <v>0.12156</v>
      </c>
      <c r="D119" s="13">
        <f t="shared" si="10"/>
        <v>-1.9777396390105</v>
      </c>
      <c r="E119" s="13">
        <f>D119+LN(SimParameters!$B$55)+LN(SimParameters!$B$52)</f>
        <v>-1.4181238510750773</v>
      </c>
      <c r="F119" s="13">
        <f t="shared" si="9"/>
        <v>0.19495587305369466</v>
      </c>
    </row>
    <row r="120" spans="1:6" x14ac:dyDescent="0.2">
      <c r="A120" s="4">
        <v>2</v>
      </c>
      <c r="B120" s="4">
        <v>36</v>
      </c>
      <c r="C120" s="4">
        <f t="shared" si="7"/>
        <v>0.1308</v>
      </c>
      <c r="D120" s="13">
        <f t="shared" si="10"/>
        <v>-1.8939038093591762</v>
      </c>
      <c r="E120" s="13">
        <f>D120+LN(SimParameters!$B$55)+LN(SimParameters!$B$52)</f>
        <v>-1.3342880214237536</v>
      </c>
      <c r="F120" s="13">
        <f t="shared" si="9"/>
        <v>0.20845096075038702</v>
      </c>
    </row>
    <row r="121" spans="1:6" x14ac:dyDescent="0.2">
      <c r="A121" s="4">
        <v>2</v>
      </c>
      <c r="B121" s="4">
        <v>37</v>
      </c>
      <c r="C121" s="4">
        <f t="shared" si="7"/>
        <v>0.16067999999999999</v>
      </c>
      <c r="D121" s="13">
        <f t="shared" si="10"/>
        <v>-1.6531772306954129</v>
      </c>
      <c r="E121" s="13">
        <f>D121+LN(SimParameters!$B$55)+LN(SimParameters!$B$52)</f>
        <v>-1.0935614427599902</v>
      </c>
      <c r="F121" s="13">
        <f t="shared" si="9"/>
        <v>0.25094822893146868</v>
      </c>
    </row>
    <row r="122" spans="1:6" x14ac:dyDescent="0.2">
      <c r="A122" s="4">
        <v>2</v>
      </c>
      <c r="B122" s="4">
        <v>38</v>
      </c>
      <c r="C122" s="4">
        <f t="shared" si="7"/>
        <v>0.17879</v>
      </c>
      <c r="D122" s="13">
        <f t="shared" si="10"/>
        <v>-1.524566929608417</v>
      </c>
      <c r="E122" s="13">
        <f>D122+LN(SimParameters!$B$55)+LN(SimParameters!$B$52)</f>
        <v>-0.96495114167299434</v>
      </c>
      <c r="F122" s="13">
        <f t="shared" si="9"/>
        <v>0.27588798973628692</v>
      </c>
    </row>
    <row r="123" spans="1:6" x14ac:dyDescent="0.2">
      <c r="A123" s="4">
        <v>2</v>
      </c>
      <c r="B123" s="4">
        <v>39</v>
      </c>
      <c r="C123" s="4">
        <f t="shared" si="7"/>
        <v>0.18965000000000001</v>
      </c>
      <c r="D123" s="13">
        <f t="shared" si="10"/>
        <v>-1.4522859849692205</v>
      </c>
      <c r="E123" s="13">
        <f>D123+LN(SimParameters!$B$55)+LN(SimParameters!$B$52)</f>
        <v>-0.8926701970337978</v>
      </c>
      <c r="F123" s="13">
        <f t="shared" si="9"/>
        <v>0.29055910001203777</v>
      </c>
    </row>
    <row r="124" spans="1:6" x14ac:dyDescent="0.2">
      <c r="A124" s="4">
        <v>2</v>
      </c>
      <c r="B124" s="4">
        <v>40</v>
      </c>
      <c r="C124" s="4">
        <f t="shared" si="7"/>
        <v>0.21399000000000001</v>
      </c>
      <c r="D124" s="13">
        <f t="shared" si="10"/>
        <v>-1.3010402300365282</v>
      </c>
      <c r="E124" s="13">
        <f>D124+LN(SimParameters!$B$55)+LN(SimParameters!$B$52)</f>
        <v>-0.74142444210110559</v>
      </c>
      <c r="F124" s="13">
        <f t="shared" si="9"/>
        <v>0.32269273605818222</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87" workbookViewId="0">
      <selection activeCell="E119" sqref="E119:E1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46</v>
      </c>
      <c r="E1" s="1" t="s">
        <v>45</v>
      </c>
      <c r="F1" s="1" t="s">
        <v>1</v>
      </c>
    </row>
    <row r="2" spans="1:6" x14ac:dyDescent="0.2">
      <c r="A2" s="2">
        <v>0</v>
      </c>
      <c r="B2" s="2">
        <v>0</v>
      </c>
      <c r="C2" s="2">
        <f>potential_preec_untrt!C2*SimParameters!$B$18</f>
        <v>0</v>
      </c>
      <c r="D2" s="11"/>
      <c r="E2" s="11"/>
      <c r="F2" s="15">
        <f>C2</f>
        <v>0</v>
      </c>
    </row>
    <row r="3" spans="1:6" x14ac:dyDescent="0.2">
      <c r="A3" s="2">
        <v>0</v>
      </c>
      <c r="B3" s="2">
        <v>1</v>
      </c>
      <c r="C3" s="2">
        <f>potential_preec_untrt!C3*SimParameters!$B$18</f>
        <v>0</v>
      </c>
      <c r="D3" s="11"/>
      <c r="E3" s="11"/>
      <c r="F3" s="15">
        <f t="shared" ref="F3:F18" si="0">C3</f>
        <v>0</v>
      </c>
    </row>
    <row r="4" spans="1:6" x14ac:dyDescent="0.2">
      <c r="A4" s="2">
        <v>0</v>
      </c>
      <c r="B4" s="2">
        <v>2</v>
      </c>
      <c r="C4" s="2">
        <f>potential_preec_untrt!C4*SimParameters!$B$18</f>
        <v>0</v>
      </c>
      <c r="D4" s="11"/>
      <c r="E4" s="11"/>
      <c r="F4" s="15">
        <f t="shared" si="0"/>
        <v>0</v>
      </c>
    </row>
    <row r="5" spans="1:6" x14ac:dyDescent="0.2">
      <c r="A5" s="2">
        <v>0</v>
      </c>
      <c r="B5" s="2">
        <v>3</v>
      </c>
      <c r="C5" s="2">
        <f>potential_preec_untrt!C5*SimParameters!$B$18</f>
        <v>0</v>
      </c>
      <c r="D5" s="11"/>
      <c r="E5" s="11"/>
      <c r="F5" s="15">
        <f t="shared" si="0"/>
        <v>0</v>
      </c>
    </row>
    <row r="6" spans="1:6" x14ac:dyDescent="0.2">
      <c r="A6" s="2">
        <v>0</v>
      </c>
      <c r="B6" s="2">
        <v>4</v>
      </c>
      <c r="C6" s="2">
        <f>potential_preec_untrt!C6*SimParameters!$B$18</f>
        <v>0</v>
      </c>
      <c r="D6" s="11"/>
      <c r="E6" s="11"/>
      <c r="F6" s="15">
        <f t="shared" si="0"/>
        <v>0</v>
      </c>
    </row>
    <row r="7" spans="1:6" x14ac:dyDescent="0.2">
      <c r="A7" s="2">
        <v>0</v>
      </c>
      <c r="B7" s="2">
        <v>5</v>
      </c>
      <c r="C7" s="2">
        <f>potential_preec_untrt!C7*SimParameters!$B$18</f>
        <v>0</v>
      </c>
      <c r="D7" s="11"/>
      <c r="E7" s="11"/>
      <c r="F7" s="15">
        <f t="shared" si="0"/>
        <v>0</v>
      </c>
    </row>
    <row r="8" spans="1:6" x14ac:dyDescent="0.2">
      <c r="A8" s="2">
        <v>0</v>
      </c>
      <c r="B8" s="2">
        <v>6</v>
      </c>
      <c r="C8" s="2">
        <f>potential_preec_untrt!C8*SimParameters!$B$18</f>
        <v>0</v>
      </c>
      <c r="D8" s="11"/>
      <c r="E8" s="11"/>
      <c r="F8" s="15">
        <f t="shared" si="0"/>
        <v>0</v>
      </c>
    </row>
    <row r="9" spans="1:6" x14ac:dyDescent="0.2">
      <c r="A9" s="2">
        <v>0</v>
      </c>
      <c r="B9" s="2">
        <v>7</v>
      </c>
      <c r="C9" s="2">
        <f>potential_preec_untrt!C9*SimParameters!$B$18</f>
        <v>0</v>
      </c>
      <c r="D9" s="11"/>
      <c r="E9" s="11"/>
      <c r="F9" s="15">
        <f t="shared" si="0"/>
        <v>0</v>
      </c>
    </row>
    <row r="10" spans="1:6" x14ac:dyDescent="0.2">
      <c r="A10" s="2">
        <v>0</v>
      </c>
      <c r="B10" s="2">
        <v>8</v>
      </c>
      <c r="C10" s="2">
        <f>potential_preec_untrt!C10*SimParameters!$B$18</f>
        <v>0</v>
      </c>
      <c r="D10" s="11"/>
      <c r="E10" s="11"/>
      <c r="F10" s="15">
        <f t="shared" si="0"/>
        <v>0</v>
      </c>
    </row>
    <row r="11" spans="1:6" x14ac:dyDescent="0.2">
      <c r="A11" s="2">
        <v>0</v>
      </c>
      <c r="B11" s="2">
        <v>9</v>
      </c>
      <c r="C11" s="2">
        <f>potential_preec_untrt!C11*SimParameters!$B$18</f>
        <v>0</v>
      </c>
      <c r="D11" s="11"/>
      <c r="E11" s="11"/>
      <c r="F11" s="15">
        <f t="shared" si="0"/>
        <v>0</v>
      </c>
    </row>
    <row r="12" spans="1:6" x14ac:dyDescent="0.2">
      <c r="A12" s="2">
        <v>0</v>
      </c>
      <c r="B12" s="2">
        <v>10</v>
      </c>
      <c r="C12" s="2">
        <f>potential_preec_untrt!C12*SimParameters!$B$18</f>
        <v>0</v>
      </c>
      <c r="D12" s="11"/>
      <c r="E12" s="11"/>
      <c r="F12" s="15">
        <f t="shared" si="0"/>
        <v>0</v>
      </c>
    </row>
    <row r="13" spans="1:6" x14ac:dyDescent="0.2">
      <c r="A13" s="2">
        <v>0</v>
      </c>
      <c r="B13" s="2">
        <v>11</v>
      </c>
      <c r="C13" s="2">
        <f>potential_preec_untrt!C13*SimParameters!$B$18</f>
        <v>0</v>
      </c>
      <c r="D13" s="11"/>
      <c r="E13" s="11"/>
      <c r="F13" s="15">
        <f t="shared" si="0"/>
        <v>0</v>
      </c>
    </row>
    <row r="14" spans="1:6" x14ac:dyDescent="0.2">
      <c r="A14" s="2">
        <v>0</v>
      </c>
      <c r="B14" s="2">
        <v>12</v>
      </c>
      <c r="C14" s="2">
        <f>potential_preec_untrt!C14*SimParameters!$B$18</f>
        <v>0</v>
      </c>
      <c r="D14" s="11"/>
      <c r="E14" s="11"/>
      <c r="F14" s="15">
        <f t="shared" si="0"/>
        <v>0</v>
      </c>
    </row>
    <row r="15" spans="1:6" x14ac:dyDescent="0.2">
      <c r="A15" s="2">
        <v>0</v>
      </c>
      <c r="B15" s="2">
        <v>13</v>
      </c>
      <c r="C15" s="2">
        <f>potential_preec_untrt!C15*SimParameters!$B$18</f>
        <v>0</v>
      </c>
      <c r="D15" s="11"/>
      <c r="E15" s="11"/>
      <c r="F15" s="15">
        <f t="shared" si="0"/>
        <v>0</v>
      </c>
    </row>
    <row r="16" spans="1:6" x14ac:dyDescent="0.2">
      <c r="A16" s="2">
        <v>0</v>
      </c>
      <c r="B16" s="2">
        <v>14</v>
      </c>
      <c r="C16" s="2">
        <f>potential_preec_untrt!C16*SimParameters!$B$18</f>
        <v>0</v>
      </c>
      <c r="D16" s="11"/>
      <c r="E16" s="11"/>
      <c r="F16" s="15">
        <f t="shared" si="0"/>
        <v>0</v>
      </c>
    </row>
    <row r="17" spans="1:6" x14ac:dyDescent="0.2">
      <c r="A17" s="2">
        <v>0</v>
      </c>
      <c r="B17" s="2">
        <v>15</v>
      </c>
      <c r="C17" s="2">
        <f>potential_preec_untrt!C17*SimParameters!$B$18</f>
        <v>0</v>
      </c>
      <c r="D17" s="11"/>
      <c r="E17" s="11"/>
      <c r="F17" s="15">
        <f t="shared" si="0"/>
        <v>0</v>
      </c>
    </row>
    <row r="18" spans="1:6" x14ac:dyDescent="0.2">
      <c r="A18" s="2">
        <v>0</v>
      </c>
      <c r="B18" s="2">
        <v>16</v>
      </c>
      <c r="C18" s="2">
        <f>potential_preec_untrt!C18*SimParameters!$B$18</f>
        <v>0</v>
      </c>
      <c r="D18" s="11"/>
      <c r="E18" s="11"/>
      <c r="F18" s="15">
        <f t="shared" si="0"/>
        <v>0</v>
      </c>
    </row>
    <row r="19" spans="1:6" x14ac:dyDescent="0.2">
      <c r="A19" s="2">
        <v>0</v>
      </c>
      <c r="B19" s="2">
        <v>17</v>
      </c>
      <c r="C19" s="2">
        <f>potential_preec_untrt!F19</f>
        <v>3.4000000000000008E-4</v>
      </c>
      <c r="D19" s="15">
        <f>LN(C19/(1-C19))</f>
        <v>-7.9862248825409621</v>
      </c>
      <c r="E19" s="15">
        <f>D19+LN(SimParameters!$B$18)</f>
        <v>-7.9862248825409621</v>
      </c>
      <c r="F19" s="15">
        <f>EXP(E19)/(1+EXP(E19))</f>
        <v>3.4000000000000008E-4</v>
      </c>
    </row>
    <row r="20" spans="1:6" x14ac:dyDescent="0.2">
      <c r="A20" s="2">
        <v>0</v>
      </c>
      <c r="B20" s="2">
        <v>18</v>
      </c>
      <c r="C20" s="2">
        <f>potential_preec_untrt!F20</f>
        <v>4.4999999999999999E-4</v>
      </c>
      <c r="D20" s="15">
        <f t="shared" ref="D20:D42" si="1">LN(C20/(1-C20))</f>
        <v>-7.7058128739195233</v>
      </c>
      <c r="E20" s="15">
        <f>D20+LN(SimParameters!$B$18)</f>
        <v>-7.7058128739195233</v>
      </c>
      <c r="F20" s="15">
        <f t="shared" ref="F20:F83" si="2">EXP(E20)/(1+EXP(E20))</f>
        <v>4.4999999999999999E-4</v>
      </c>
    </row>
    <row r="21" spans="1:6" x14ac:dyDescent="0.2">
      <c r="A21" s="2">
        <v>0</v>
      </c>
      <c r="B21" s="2">
        <v>19</v>
      </c>
      <c r="C21" s="2">
        <f>potential_preec_untrt!F21</f>
        <v>4.4999999999999999E-4</v>
      </c>
      <c r="D21" s="15">
        <f t="shared" si="1"/>
        <v>-7.7058128739195233</v>
      </c>
      <c r="E21" s="15">
        <f>D21+LN(SimParameters!$B$18)</f>
        <v>-7.7058128739195233</v>
      </c>
      <c r="F21" s="15">
        <f t="shared" si="2"/>
        <v>4.4999999999999999E-4</v>
      </c>
    </row>
    <row r="22" spans="1:6" x14ac:dyDescent="0.2">
      <c r="A22" s="2">
        <v>0</v>
      </c>
      <c r="B22" s="2">
        <v>20</v>
      </c>
      <c r="C22" s="2">
        <f>potential_preec_untrt!F22</f>
        <v>1.1200000000000003E-3</v>
      </c>
      <c r="D22" s="15">
        <f t="shared" si="1"/>
        <v>-6.7933059660064306</v>
      </c>
      <c r="E22" s="15">
        <f>D22+LN(SimParameters!$B$18)</f>
        <v>-6.7933059660064306</v>
      </c>
      <c r="F22" s="15">
        <f t="shared" si="2"/>
        <v>1.1200000000000003E-3</v>
      </c>
    </row>
    <row r="23" spans="1:6" x14ac:dyDescent="0.2">
      <c r="A23" s="2">
        <v>0</v>
      </c>
      <c r="B23" s="2">
        <v>21</v>
      </c>
      <c r="C23" s="2">
        <f>potential_preec_untrt!F23</f>
        <v>1.23E-3</v>
      </c>
      <c r="D23" s="15">
        <f t="shared" si="1"/>
        <v>-6.699510352526949</v>
      </c>
      <c r="E23" s="15">
        <f>D23+LN(SimParameters!$B$18)</f>
        <v>-6.699510352526949</v>
      </c>
      <c r="F23" s="15">
        <f t="shared" si="2"/>
        <v>1.23E-3</v>
      </c>
    </row>
    <row r="24" spans="1:6" x14ac:dyDescent="0.2">
      <c r="A24" s="2">
        <v>0</v>
      </c>
      <c r="B24" s="2">
        <v>22</v>
      </c>
      <c r="C24" s="2">
        <f>potential_preec_untrt!F24</f>
        <v>1.4699999999999993E-3</v>
      </c>
      <c r="D24" s="15">
        <f t="shared" si="1"/>
        <v>-6.5210217966814827</v>
      </c>
      <c r="E24" s="15">
        <f>D24+LN(SimParameters!$B$18)</f>
        <v>-6.5210217966814827</v>
      </c>
      <c r="F24" s="15">
        <f t="shared" si="2"/>
        <v>1.4699999999999993E-3</v>
      </c>
    </row>
    <row r="25" spans="1:6" x14ac:dyDescent="0.2">
      <c r="A25" s="2">
        <v>0</v>
      </c>
      <c r="B25" s="2">
        <v>23</v>
      </c>
      <c r="C25" s="2">
        <f>potential_preec_untrt!F25</f>
        <v>1.4699999999999993E-3</v>
      </c>
      <c r="D25" s="15">
        <f t="shared" si="1"/>
        <v>-6.5210217966814827</v>
      </c>
      <c r="E25" s="15">
        <f>D25+LN(SimParameters!$B$18)</f>
        <v>-6.5210217966814827</v>
      </c>
      <c r="F25" s="15">
        <f t="shared" si="2"/>
        <v>1.4699999999999993E-3</v>
      </c>
    </row>
    <row r="26" spans="1:6" x14ac:dyDescent="0.2">
      <c r="A26" s="2">
        <v>0</v>
      </c>
      <c r="B26" s="2">
        <v>24</v>
      </c>
      <c r="C26" s="2">
        <f>potential_preec_untrt!F26</f>
        <v>1.6600000000000009E-3</v>
      </c>
      <c r="D26" s="15">
        <f t="shared" si="1"/>
        <v>-6.3992762972870185</v>
      </c>
      <c r="E26" s="15">
        <f>D26+LN(SimParameters!$B$18)</f>
        <v>-6.3992762972870185</v>
      </c>
      <c r="F26" s="15">
        <f t="shared" si="2"/>
        <v>1.6600000000000009E-3</v>
      </c>
    </row>
    <row r="27" spans="1:6" x14ac:dyDescent="0.2">
      <c r="A27" s="2">
        <v>0</v>
      </c>
      <c r="B27" s="2">
        <v>25</v>
      </c>
      <c r="C27" s="2">
        <f>potential_preec_untrt!F27</f>
        <v>3.0299999999999993E-3</v>
      </c>
      <c r="D27" s="15">
        <f t="shared" si="1"/>
        <v>-5.796158059717027</v>
      </c>
      <c r="E27" s="15">
        <f>D27+LN(SimParameters!$B$18)</f>
        <v>-5.796158059717027</v>
      </c>
      <c r="F27" s="15">
        <f t="shared" si="2"/>
        <v>3.0299999999999993E-3</v>
      </c>
    </row>
    <row r="28" spans="1:6" x14ac:dyDescent="0.2">
      <c r="A28" s="2">
        <v>0</v>
      </c>
      <c r="B28" s="2">
        <v>26</v>
      </c>
      <c r="C28" s="2">
        <f>potential_preec_untrt!F28</f>
        <v>4.510000000000001E-3</v>
      </c>
      <c r="D28" s="15">
        <f t="shared" si="1"/>
        <v>-5.3969379247357949</v>
      </c>
      <c r="E28" s="15">
        <f>D28+LN(SimParameters!$B$19)</f>
        <v>-5.3969379247357949</v>
      </c>
      <c r="F28" s="15">
        <f t="shared" si="2"/>
        <v>4.510000000000001E-3</v>
      </c>
    </row>
    <row r="29" spans="1:6" x14ac:dyDescent="0.2">
      <c r="A29" s="2">
        <v>0</v>
      </c>
      <c r="B29" s="2">
        <v>27</v>
      </c>
      <c r="C29" s="2">
        <f>potential_preec_untrt!F29</f>
        <v>4.510000000000001E-3</v>
      </c>
      <c r="D29" s="15">
        <f t="shared" si="1"/>
        <v>-5.3969379247357949</v>
      </c>
      <c r="E29" s="15">
        <f>D29+LN(SimParameters!$B$19)</f>
        <v>-5.3969379247357949</v>
      </c>
      <c r="F29" s="15">
        <f t="shared" si="2"/>
        <v>4.510000000000001E-3</v>
      </c>
    </row>
    <row r="30" spans="1:6" x14ac:dyDescent="0.2">
      <c r="A30" s="2">
        <v>0</v>
      </c>
      <c r="B30" s="2">
        <v>28</v>
      </c>
      <c r="C30" s="2">
        <f>potential_preec_untrt!F30</f>
        <v>6.0799999999999986E-3</v>
      </c>
      <c r="D30" s="15">
        <f t="shared" si="1"/>
        <v>-5.096652024542192</v>
      </c>
      <c r="E30" s="15">
        <f>D30+LN(SimParameters!$B$19)</f>
        <v>-5.096652024542192</v>
      </c>
      <c r="F30" s="15">
        <f t="shared" si="2"/>
        <v>6.0799999999999986E-3</v>
      </c>
    </row>
    <row r="31" spans="1:6" x14ac:dyDescent="0.2">
      <c r="A31" s="2">
        <v>0</v>
      </c>
      <c r="B31" s="2">
        <v>29</v>
      </c>
      <c r="C31" s="2">
        <f>potential_preec_untrt!F31</f>
        <v>1.2150000000000005E-2</v>
      </c>
      <c r="D31" s="15">
        <f t="shared" si="1"/>
        <v>-4.3982016945728564</v>
      </c>
      <c r="E31" s="15">
        <f>D31+LN(SimParameters!$B$19)</f>
        <v>-4.3982016945728564</v>
      </c>
      <c r="F31" s="15">
        <f t="shared" si="2"/>
        <v>1.2150000000000005E-2</v>
      </c>
    </row>
    <row r="32" spans="1:6" x14ac:dyDescent="0.2">
      <c r="A32" s="2">
        <v>0</v>
      </c>
      <c r="B32" s="2">
        <v>30</v>
      </c>
      <c r="C32" s="2">
        <f>potential_preec_untrt!F32</f>
        <v>1.9439999999999999E-2</v>
      </c>
      <c r="D32" s="15">
        <f t="shared" si="1"/>
        <v>-3.9207910380006168</v>
      </c>
      <c r="E32" s="15">
        <f>D32+LN(SimParameters!$B$19)</f>
        <v>-3.9207910380006168</v>
      </c>
      <c r="F32" s="15">
        <f t="shared" si="2"/>
        <v>1.9439999999999999E-2</v>
      </c>
    </row>
    <row r="33" spans="1:6" x14ac:dyDescent="0.2">
      <c r="A33" s="2">
        <v>0</v>
      </c>
      <c r="B33" s="2">
        <v>31</v>
      </c>
      <c r="C33" s="2">
        <f>potential_preec_untrt!F33</f>
        <v>2.4159999999999997E-2</v>
      </c>
      <c r="D33" s="15">
        <f t="shared" si="1"/>
        <v>-3.6986002654815322</v>
      </c>
      <c r="E33" s="15">
        <f>D33+LN(SimParameters!$B$19)</f>
        <v>-3.6986002654815322</v>
      </c>
      <c r="F33" s="15">
        <f t="shared" si="2"/>
        <v>2.4159999999999997E-2</v>
      </c>
    </row>
    <row r="34" spans="1:6" x14ac:dyDescent="0.2">
      <c r="A34" s="2">
        <v>0</v>
      </c>
      <c r="B34" s="2">
        <v>32</v>
      </c>
      <c r="C34" s="2">
        <f>potential_preec_untrt!F34</f>
        <v>2.6100000000000002E-2</v>
      </c>
      <c r="D34" s="15">
        <f t="shared" si="1"/>
        <v>-3.6193733146385059</v>
      </c>
      <c r="E34" s="15">
        <f>D34+LN(SimParameters!$B$19)</f>
        <v>-3.6193733146385059</v>
      </c>
      <c r="F34" s="15">
        <f t="shared" si="2"/>
        <v>2.6100000000000002E-2</v>
      </c>
    </row>
    <row r="35" spans="1:6" x14ac:dyDescent="0.2">
      <c r="A35" s="2">
        <v>0</v>
      </c>
      <c r="B35" s="2">
        <v>33</v>
      </c>
      <c r="C35" s="2">
        <f>potential_preec_untrt!F35</f>
        <v>9.8979999999999999E-2</v>
      </c>
      <c r="D35" s="15">
        <f t="shared" si="1"/>
        <v>-2.2086096453965043</v>
      </c>
      <c r="E35" s="15">
        <f>D35+LN(SimParameters!$B$19)</f>
        <v>-2.2086096453965043</v>
      </c>
      <c r="F35" s="15">
        <f t="shared" si="2"/>
        <v>9.8979999999999999E-2</v>
      </c>
    </row>
    <row r="36" spans="1:6" x14ac:dyDescent="0.2">
      <c r="A36" s="2">
        <v>0</v>
      </c>
      <c r="B36" s="2">
        <v>34</v>
      </c>
      <c r="C36" s="2">
        <f>potential_preec_untrt!F36</f>
        <v>0.11113999999999999</v>
      </c>
      <c r="D36" s="15">
        <f t="shared" si="1"/>
        <v>-2.0791490749458421</v>
      </c>
      <c r="E36" s="15">
        <f>D36+LN(SimParameters!$B$19)</f>
        <v>-2.0791490749458421</v>
      </c>
      <c r="F36" s="15">
        <f t="shared" si="2"/>
        <v>0.11113999999999999</v>
      </c>
    </row>
    <row r="37" spans="1:6" x14ac:dyDescent="0.2">
      <c r="A37" s="2">
        <v>0</v>
      </c>
      <c r="B37" s="2">
        <v>35</v>
      </c>
      <c r="C37" s="2">
        <f>potential_preec_untrt!F37</f>
        <v>0.12156000000000002</v>
      </c>
      <c r="D37" s="15">
        <f t="shared" si="1"/>
        <v>-1.9777396390105</v>
      </c>
      <c r="E37" s="15">
        <f>D37+LN(SimParameters!$B$20)</f>
        <v>-1.9777396390105</v>
      </c>
      <c r="F37" s="15">
        <f t="shared" si="2"/>
        <v>0.12156000000000002</v>
      </c>
    </row>
    <row r="38" spans="1:6" x14ac:dyDescent="0.2">
      <c r="A38" s="2">
        <v>0</v>
      </c>
      <c r="B38" s="2">
        <v>36</v>
      </c>
      <c r="C38" s="2">
        <f>potential_preec_untrt!F38</f>
        <v>0.1308</v>
      </c>
      <c r="D38" s="15">
        <f t="shared" si="1"/>
        <v>-1.8939038093591762</v>
      </c>
      <c r="E38" s="15">
        <f>D38+LN(SimParameters!$B$20)</f>
        <v>-1.8939038093591762</v>
      </c>
      <c r="F38" s="15">
        <f t="shared" si="2"/>
        <v>0.1308</v>
      </c>
    </row>
    <row r="39" spans="1:6" x14ac:dyDescent="0.2">
      <c r="A39" s="2">
        <v>0</v>
      </c>
      <c r="B39" s="2">
        <v>37</v>
      </c>
      <c r="C39" s="2">
        <f>potential_preec_untrt!F39</f>
        <v>0.16067999999999999</v>
      </c>
      <c r="D39" s="15">
        <f t="shared" si="1"/>
        <v>-1.6531772306954129</v>
      </c>
      <c r="E39" s="15">
        <f>D39+LN(SimParameters!$B$20)</f>
        <v>-1.6531772306954129</v>
      </c>
      <c r="F39" s="15">
        <f t="shared" si="2"/>
        <v>0.16067999999999999</v>
      </c>
    </row>
    <row r="40" spans="1:6" x14ac:dyDescent="0.2">
      <c r="A40" s="2">
        <v>0</v>
      </c>
      <c r="B40" s="2">
        <v>38</v>
      </c>
      <c r="C40" s="2">
        <f>potential_preec_untrt!F40</f>
        <v>0.17879000000000003</v>
      </c>
      <c r="D40" s="15">
        <f t="shared" si="1"/>
        <v>-1.5245669296084168</v>
      </c>
      <c r="E40" s="15">
        <f>D40+LN(SimParameters!$B$20)</f>
        <v>-1.5245669296084168</v>
      </c>
      <c r="F40" s="15">
        <f t="shared" si="2"/>
        <v>0.17879000000000003</v>
      </c>
    </row>
    <row r="41" spans="1:6" x14ac:dyDescent="0.2">
      <c r="A41" s="2">
        <v>0</v>
      </c>
      <c r="B41" s="2">
        <v>39</v>
      </c>
      <c r="C41" s="2">
        <f>potential_preec_untrt!F41</f>
        <v>0.18965000000000004</v>
      </c>
      <c r="D41" s="15">
        <f t="shared" si="1"/>
        <v>-1.4522859849692202</v>
      </c>
      <c r="E41" s="15">
        <f>D41+LN(SimParameters!$B$20)</f>
        <v>-1.4522859849692202</v>
      </c>
      <c r="F41" s="15">
        <f t="shared" si="2"/>
        <v>0.1896500000000001</v>
      </c>
    </row>
    <row r="42" spans="1:6" x14ac:dyDescent="0.2">
      <c r="A42" s="2">
        <v>0</v>
      </c>
      <c r="B42" s="2">
        <v>40</v>
      </c>
      <c r="C42" s="2">
        <f>potential_preec_untrt!F42</f>
        <v>0.21398999999999999</v>
      </c>
      <c r="D42" s="15">
        <f t="shared" si="1"/>
        <v>-1.3010402300365285</v>
      </c>
      <c r="E42" s="15">
        <f>D42+LN(SimParameters!$B$20)</f>
        <v>-1.3010402300365285</v>
      </c>
      <c r="F42" s="15">
        <f t="shared" si="2"/>
        <v>0.21398999999999999</v>
      </c>
    </row>
    <row r="43" spans="1:6" x14ac:dyDescent="0.2">
      <c r="A43" s="3">
        <v>1</v>
      </c>
      <c r="B43" s="3">
        <v>0</v>
      </c>
      <c r="C43" s="3">
        <f>potential_preec_untrt!F43</f>
        <v>0</v>
      </c>
      <c r="D43" s="14"/>
      <c r="E43" s="14"/>
      <c r="F43" s="14">
        <f>C43</f>
        <v>0</v>
      </c>
    </row>
    <row r="44" spans="1:6" x14ac:dyDescent="0.2">
      <c r="A44" s="3">
        <v>1</v>
      </c>
      <c r="B44" s="3">
        <v>1</v>
      </c>
      <c r="C44" s="3">
        <f>potential_preec_untrt!F44</f>
        <v>0</v>
      </c>
      <c r="D44" s="14"/>
      <c r="E44" s="14"/>
      <c r="F44" s="14">
        <f t="shared" ref="F44:F59" si="3">C44</f>
        <v>0</v>
      </c>
    </row>
    <row r="45" spans="1:6" x14ac:dyDescent="0.2">
      <c r="A45" s="3">
        <v>1</v>
      </c>
      <c r="B45" s="3">
        <v>2</v>
      </c>
      <c r="C45" s="3">
        <f>potential_preec_untrt!F45</f>
        <v>0</v>
      </c>
      <c r="D45" s="14"/>
      <c r="E45" s="14"/>
      <c r="F45" s="14">
        <f t="shared" si="3"/>
        <v>0</v>
      </c>
    </row>
    <row r="46" spans="1:6" x14ac:dyDescent="0.2">
      <c r="A46" s="3">
        <v>1</v>
      </c>
      <c r="B46" s="3">
        <v>3</v>
      </c>
      <c r="C46" s="3">
        <f>potential_preec_untrt!F46</f>
        <v>0</v>
      </c>
      <c r="D46" s="14"/>
      <c r="E46" s="14"/>
      <c r="F46" s="14">
        <f t="shared" si="3"/>
        <v>0</v>
      </c>
    </row>
    <row r="47" spans="1:6" x14ac:dyDescent="0.2">
      <c r="A47" s="3">
        <v>1</v>
      </c>
      <c r="B47" s="3">
        <v>4</v>
      </c>
      <c r="C47" s="3">
        <f>potential_preec_untrt!F47</f>
        <v>0</v>
      </c>
      <c r="D47" s="14"/>
      <c r="E47" s="14"/>
      <c r="F47" s="14">
        <f t="shared" si="3"/>
        <v>0</v>
      </c>
    </row>
    <row r="48" spans="1:6" x14ac:dyDescent="0.2">
      <c r="A48" s="3">
        <v>1</v>
      </c>
      <c r="B48" s="3">
        <v>5</v>
      </c>
      <c r="C48" s="3">
        <f>potential_preec_untrt!F48</f>
        <v>0</v>
      </c>
      <c r="D48" s="14"/>
      <c r="E48" s="14"/>
      <c r="F48" s="14">
        <f t="shared" si="3"/>
        <v>0</v>
      </c>
    </row>
    <row r="49" spans="1:6" x14ac:dyDescent="0.2">
      <c r="A49" s="3">
        <v>1</v>
      </c>
      <c r="B49" s="3">
        <v>6</v>
      </c>
      <c r="C49" s="3">
        <f>potential_preec_untrt!F49</f>
        <v>0</v>
      </c>
      <c r="D49" s="14"/>
      <c r="E49" s="14"/>
      <c r="F49" s="14">
        <f t="shared" si="3"/>
        <v>0</v>
      </c>
    </row>
    <row r="50" spans="1:6" x14ac:dyDescent="0.2">
      <c r="A50" s="3">
        <v>1</v>
      </c>
      <c r="B50" s="3">
        <v>7</v>
      </c>
      <c r="C50" s="3">
        <f>potential_preec_untrt!F50</f>
        <v>0</v>
      </c>
      <c r="D50" s="14"/>
      <c r="E50" s="14"/>
      <c r="F50" s="14">
        <f t="shared" si="3"/>
        <v>0</v>
      </c>
    </row>
    <row r="51" spans="1:6" x14ac:dyDescent="0.2">
      <c r="A51" s="3">
        <v>1</v>
      </c>
      <c r="B51" s="3">
        <v>8</v>
      </c>
      <c r="C51" s="3">
        <f>potential_preec_untrt!F51</f>
        <v>0</v>
      </c>
      <c r="D51" s="14"/>
      <c r="E51" s="14"/>
      <c r="F51" s="14">
        <f t="shared" si="3"/>
        <v>0</v>
      </c>
    </row>
    <row r="52" spans="1:6" x14ac:dyDescent="0.2">
      <c r="A52" s="3">
        <v>1</v>
      </c>
      <c r="B52" s="3">
        <v>9</v>
      </c>
      <c r="C52" s="3">
        <f>potential_preec_untrt!F52</f>
        <v>0</v>
      </c>
      <c r="D52" s="14"/>
      <c r="E52" s="14"/>
      <c r="F52" s="14">
        <f t="shared" si="3"/>
        <v>0</v>
      </c>
    </row>
    <row r="53" spans="1:6" x14ac:dyDescent="0.2">
      <c r="A53" s="3">
        <v>1</v>
      </c>
      <c r="B53" s="3">
        <v>10</v>
      </c>
      <c r="C53" s="3">
        <f>potential_preec_untrt!F53</f>
        <v>0</v>
      </c>
      <c r="D53" s="14"/>
      <c r="E53" s="14"/>
      <c r="F53" s="14">
        <f t="shared" si="3"/>
        <v>0</v>
      </c>
    </row>
    <row r="54" spans="1:6" x14ac:dyDescent="0.2">
      <c r="A54" s="3">
        <v>1</v>
      </c>
      <c r="B54" s="3">
        <v>11</v>
      </c>
      <c r="C54" s="3">
        <f>potential_preec_untrt!F54</f>
        <v>0</v>
      </c>
      <c r="D54" s="14"/>
      <c r="E54" s="14"/>
      <c r="F54" s="14">
        <f t="shared" si="3"/>
        <v>0</v>
      </c>
    </row>
    <row r="55" spans="1:6" x14ac:dyDescent="0.2">
      <c r="A55" s="3">
        <v>1</v>
      </c>
      <c r="B55" s="3">
        <v>12</v>
      </c>
      <c r="C55" s="3">
        <f>potential_preec_untrt!F55</f>
        <v>0</v>
      </c>
      <c r="D55" s="14"/>
      <c r="E55" s="14"/>
      <c r="F55" s="14">
        <f t="shared" si="3"/>
        <v>0</v>
      </c>
    </row>
    <row r="56" spans="1:6" x14ac:dyDescent="0.2">
      <c r="A56" s="3">
        <v>1</v>
      </c>
      <c r="B56" s="3">
        <v>13</v>
      </c>
      <c r="C56" s="3">
        <f>potential_preec_untrt!F56</f>
        <v>0</v>
      </c>
      <c r="D56" s="14"/>
      <c r="E56" s="14"/>
      <c r="F56" s="14">
        <f t="shared" si="3"/>
        <v>0</v>
      </c>
    </row>
    <row r="57" spans="1:6" x14ac:dyDescent="0.2">
      <c r="A57" s="3">
        <v>1</v>
      </c>
      <c r="B57" s="3">
        <v>14</v>
      </c>
      <c r="C57" s="3">
        <f>potential_preec_untrt!F57</f>
        <v>0</v>
      </c>
      <c r="D57" s="14"/>
      <c r="E57" s="14"/>
      <c r="F57" s="14">
        <f t="shared" si="3"/>
        <v>0</v>
      </c>
    </row>
    <row r="58" spans="1:6" x14ac:dyDescent="0.2">
      <c r="A58" s="3">
        <v>1</v>
      </c>
      <c r="B58" s="3">
        <v>15</v>
      </c>
      <c r="C58" s="3">
        <f>potential_preec_untrt!F58</f>
        <v>0</v>
      </c>
      <c r="D58" s="14"/>
      <c r="E58" s="14"/>
      <c r="F58" s="14">
        <f t="shared" si="3"/>
        <v>0</v>
      </c>
    </row>
    <row r="59" spans="1:6" x14ac:dyDescent="0.2">
      <c r="A59" s="3">
        <v>1</v>
      </c>
      <c r="B59" s="3">
        <v>16</v>
      </c>
      <c r="C59" s="3">
        <f>potential_preec_untrt!F59</f>
        <v>0</v>
      </c>
      <c r="D59" s="14"/>
      <c r="E59" s="14"/>
      <c r="F59" s="14">
        <f t="shared" si="3"/>
        <v>0</v>
      </c>
    </row>
    <row r="60" spans="1:6" x14ac:dyDescent="0.2">
      <c r="A60" s="3">
        <v>1</v>
      </c>
      <c r="B60" s="3">
        <v>17</v>
      </c>
      <c r="C60" s="3">
        <f>potential_preec_untrt!F60</f>
        <v>8.4956672097230449E-4</v>
      </c>
      <c r="D60" s="14">
        <f>LN(C60/(1-C60))</f>
        <v>-7.069934150666807</v>
      </c>
      <c r="E60" s="14">
        <f>D60+LN(SimParameters!$B$22)</f>
        <v>-7.069934150666807</v>
      </c>
      <c r="F60" s="14">
        <f t="shared" si="2"/>
        <v>8.4956672097230449E-4</v>
      </c>
    </row>
    <row r="61" spans="1:6" x14ac:dyDescent="0.2">
      <c r="A61" s="3">
        <v>1</v>
      </c>
      <c r="B61" s="3">
        <v>18</v>
      </c>
      <c r="C61" s="3">
        <f>potential_preec_untrt!F61</f>
        <v>1.1242411372323685E-3</v>
      </c>
      <c r="D61" s="14">
        <f t="shared" ref="D61:D83" si="4">LN(C61/(1-C61))</f>
        <v>-6.7895221420453682</v>
      </c>
      <c r="E61" s="14">
        <f>D61+LN(SimParameters!$B$22)</f>
        <v>-6.7895221420453682</v>
      </c>
      <c r="F61" s="14">
        <f t="shared" si="2"/>
        <v>1.1242411372323685E-3</v>
      </c>
    </row>
    <row r="62" spans="1:6" x14ac:dyDescent="0.2">
      <c r="A62" s="3">
        <v>1</v>
      </c>
      <c r="B62" s="3">
        <v>19</v>
      </c>
      <c r="C62" s="3">
        <f>potential_preec_untrt!F62</f>
        <v>1.1242411372323685E-3</v>
      </c>
      <c r="D62" s="14">
        <f t="shared" si="4"/>
        <v>-6.7895221420453682</v>
      </c>
      <c r="E62" s="14">
        <f>D62+LN(SimParameters!$B$22)</f>
        <v>-6.7895221420453682</v>
      </c>
      <c r="F62" s="14">
        <f t="shared" si="2"/>
        <v>1.1242411372323685E-3</v>
      </c>
    </row>
    <row r="63" spans="1:6" x14ac:dyDescent="0.2">
      <c r="A63" s="3">
        <v>1</v>
      </c>
      <c r="B63" s="3">
        <v>20</v>
      </c>
      <c r="C63" s="3">
        <f>potential_preec_untrt!F63</f>
        <v>2.7953038894656984E-3</v>
      </c>
      <c r="D63" s="14">
        <f t="shared" si="4"/>
        <v>-5.8770152341322754</v>
      </c>
      <c r="E63" s="14">
        <f>D63+LN(SimParameters!$B$22)</f>
        <v>-5.8770152341322754</v>
      </c>
      <c r="F63" s="14">
        <f t="shared" si="2"/>
        <v>2.7953038894656984E-3</v>
      </c>
    </row>
    <row r="64" spans="1:6" x14ac:dyDescent="0.2">
      <c r="A64" s="3">
        <v>1</v>
      </c>
      <c r="B64" s="3">
        <v>21</v>
      </c>
      <c r="C64" s="3">
        <f>potential_preec_untrt!F64</f>
        <v>3.0693370731001307E-3</v>
      </c>
      <c r="D64" s="14">
        <f t="shared" si="4"/>
        <v>-5.7832196206527939</v>
      </c>
      <c r="E64" s="14">
        <f>D64+LN(SimParameters!$B$22)</f>
        <v>-5.7832196206527939</v>
      </c>
      <c r="F64" s="14">
        <f t="shared" si="2"/>
        <v>3.0693370731001307E-3</v>
      </c>
    </row>
    <row r="65" spans="1:6" x14ac:dyDescent="0.2">
      <c r="A65" s="3">
        <v>1</v>
      </c>
      <c r="B65" s="3">
        <v>22</v>
      </c>
      <c r="C65" s="3">
        <f>potential_preec_untrt!F65</f>
        <v>3.6669144536297456E-3</v>
      </c>
      <c r="D65" s="14">
        <f t="shared" si="4"/>
        <v>-5.6047310648073276</v>
      </c>
      <c r="E65" s="14">
        <f>D65+LN(SimParameters!$B$22)</f>
        <v>-5.6047310648073276</v>
      </c>
      <c r="F65" s="14">
        <f t="shared" si="2"/>
        <v>3.6669144536297456E-3</v>
      </c>
    </row>
    <row r="66" spans="1:6" x14ac:dyDescent="0.2">
      <c r="A66" s="3">
        <v>1</v>
      </c>
      <c r="B66" s="3">
        <v>23</v>
      </c>
      <c r="C66" s="3">
        <f>potential_preec_untrt!F66</f>
        <v>3.6669144536297456E-3</v>
      </c>
      <c r="D66" s="14">
        <f t="shared" si="4"/>
        <v>-5.6047310648073276</v>
      </c>
      <c r="E66" s="14">
        <f>D66+LN(SimParameters!$B$22)</f>
        <v>-5.6047310648073276</v>
      </c>
      <c r="F66" s="14">
        <f t="shared" si="2"/>
        <v>3.6669144536297456E-3</v>
      </c>
    </row>
    <row r="67" spans="1:6" x14ac:dyDescent="0.2">
      <c r="A67" s="3">
        <v>1</v>
      </c>
      <c r="B67" s="3">
        <v>24</v>
      </c>
      <c r="C67" s="3">
        <f>potential_preec_untrt!F67</f>
        <v>4.1396921665054036E-3</v>
      </c>
      <c r="D67" s="14">
        <f t="shared" si="4"/>
        <v>-5.4829855654128634</v>
      </c>
      <c r="E67" s="14">
        <f>D67+LN(SimParameters!$B$22)</f>
        <v>-5.4829855654128634</v>
      </c>
      <c r="F67" s="14">
        <f t="shared" si="2"/>
        <v>4.1396921665054036E-3</v>
      </c>
    </row>
    <row r="68" spans="1:6" x14ac:dyDescent="0.2">
      <c r="A68" s="3">
        <v>1</v>
      </c>
      <c r="B68" s="3">
        <v>25</v>
      </c>
      <c r="C68" s="3">
        <f>potential_preec_untrt!F68</f>
        <v>7.5407273939942943E-3</v>
      </c>
      <c r="D68" s="14">
        <f t="shared" si="4"/>
        <v>-4.8798673278428719</v>
      </c>
      <c r="E68" s="14">
        <f>D68+LN(SimParameters!$B$22)</f>
        <v>-4.8798673278428719</v>
      </c>
      <c r="F68" s="14">
        <f t="shared" si="2"/>
        <v>7.5407273939942943E-3</v>
      </c>
    </row>
    <row r="69" spans="1:6" x14ac:dyDescent="0.2">
      <c r="A69" s="3">
        <v>1</v>
      </c>
      <c r="B69" s="3">
        <v>26</v>
      </c>
      <c r="C69" s="3">
        <f>potential_preec_untrt!F69</f>
        <v>7.8658936148477791E-3</v>
      </c>
      <c r="D69" s="14">
        <f t="shared" si="4"/>
        <v>-4.8373221368003723</v>
      </c>
      <c r="E69" s="14">
        <f>D69+LN(SimParameters!$B$23)</f>
        <v>-4.8373221368003723</v>
      </c>
      <c r="F69" s="14">
        <f t="shared" si="2"/>
        <v>7.8658936148477791E-3</v>
      </c>
    </row>
    <row r="70" spans="1:6" x14ac:dyDescent="0.2">
      <c r="A70" s="3">
        <v>1</v>
      </c>
      <c r="B70" s="3">
        <v>27</v>
      </c>
      <c r="C70" s="3">
        <f>potential_preec_untrt!F70</f>
        <v>7.8658936148477791E-3</v>
      </c>
      <c r="D70" s="14">
        <f t="shared" si="4"/>
        <v>-4.8373221368003723</v>
      </c>
      <c r="E70" s="14">
        <f>D70+LN(SimParameters!$B$23)</f>
        <v>-4.8373221368003723</v>
      </c>
      <c r="F70" s="14">
        <f t="shared" si="2"/>
        <v>7.8658936148477791E-3</v>
      </c>
    </row>
    <row r="71" spans="1:6" x14ac:dyDescent="0.2">
      <c r="A71" s="3">
        <v>1</v>
      </c>
      <c r="B71" s="3">
        <v>28</v>
      </c>
      <c r="C71" s="3">
        <f>potential_preec_untrt!F71</f>
        <v>1.059170183961137E-2</v>
      </c>
      <c r="D71" s="14">
        <f t="shared" si="4"/>
        <v>-4.5370362366067694</v>
      </c>
      <c r="E71" s="14">
        <f>D71+LN(SimParameters!$B$23)</f>
        <v>-4.5370362366067694</v>
      </c>
      <c r="F71" s="14">
        <f t="shared" si="2"/>
        <v>1.059170183961137E-2</v>
      </c>
    </row>
    <row r="72" spans="1:6" x14ac:dyDescent="0.2">
      <c r="A72" s="3">
        <v>1</v>
      </c>
      <c r="B72" s="3">
        <v>29</v>
      </c>
      <c r="C72" s="3">
        <f>potential_preec_untrt!F72</f>
        <v>2.1070495113280241E-2</v>
      </c>
      <c r="D72" s="14">
        <f t="shared" si="4"/>
        <v>-3.8385859066374337</v>
      </c>
      <c r="E72" s="14">
        <f>D72+LN(SimParameters!$B$23)</f>
        <v>-3.8385859066374337</v>
      </c>
      <c r="F72" s="14">
        <f t="shared" si="2"/>
        <v>2.1070495113280241E-2</v>
      </c>
    </row>
    <row r="73" spans="1:6" x14ac:dyDescent="0.2">
      <c r="A73" s="3">
        <v>1</v>
      </c>
      <c r="B73" s="3">
        <v>30</v>
      </c>
      <c r="C73" s="3">
        <f>potential_preec_untrt!F73</f>
        <v>3.3531116323996135E-2</v>
      </c>
      <c r="D73" s="14">
        <f t="shared" si="4"/>
        <v>-3.3611752500651941</v>
      </c>
      <c r="E73" s="14">
        <f>D73+LN(SimParameters!$B$23)</f>
        <v>-3.3611752500651941</v>
      </c>
      <c r="F73" s="14">
        <f t="shared" si="2"/>
        <v>3.3531116323996135E-2</v>
      </c>
    </row>
    <row r="74" spans="1:6" x14ac:dyDescent="0.2">
      <c r="A74" s="3">
        <v>1</v>
      </c>
      <c r="B74" s="3">
        <v>31</v>
      </c>
      <c r="C74" s="3">
        <f>potential_preec_untrt!F74</f>
        <v>4.1527521313794037E-2</v>
      </c>
      <c r="D74" s="14">
        <f t="shared" si="4"/>
        <v>-3.1389844775461095</v>
      </c>
      <c r="E74" s="14">
        <f>D74+LN(SimParameters!$B$23)</f>
        <v>-3.1389844775461095</v>
      </c>
      <c r="F74" s="14">
        <f t="shared" si="2"/>
        <v>4.1527521313794037E-2</v>
      </c>
    </row>
    <row r="75" spans="1:6" x14ac:dyDescent="0.2">
      <c r="A75" s="3">
        <v>1</v>
      </c>
      <c r="B75" s="3">
        <v>32</v>
      </c>
      <c r="C75" s="3">
        <f>potential_preec_untrt!F75</f>
        <v>4.4798077630385208E-2</v>
      </c>
      <c r="D75" s="14">
        <f t="shared" si="4"/>
        <v>-3.0597575267030832</v>
      </c>
      <c r="E75" s="14">
        <f>D75+LN(SimParameters!$B$23)</f>
        <v>-3.0597575267030832</v>
      </c>
      <c r="F75" s="14">
        <f t="shared" si="2"/>
        <v>4.4798077630385208E-2</v>
      </c>
    </row>
    <row r="76" spans="1:6" x14ac:dyDescent="0.2">
      <c r="A76" s="3">
        <v>1</v>
      </c>
      <c r="B76" s="3">
        <v>33</v>
      </c>
      <c r="C76" s="3">
        <f>potential_preec_untrt!F76</f>
        <v>0.16124497898504517</v>
      </c>
      <c r="D76" s="14">
        <f t="shared" si="4"/>
        <v>-1.6489938574610816</v>
      </c>
      <c r="E76" s="14">
        <f>D76+LN(SimParameters!$B$23)</f>
        <v>-1.6489938574610816</v>
      </c>
      <c r="F76" s="14">
        <f t="shared" si="2"/>
        <v>0.16124497898504517</v>
      </c>
    </row>
    <row r="77" spans="1:6" x14ac:dyDescent="0.2">
      <c r="A77" s="3">
        <v>1</v>
      </c>
      <c r="B77" s="3">
        <v>34</v>
      </c>
      <c r="C77" s="3">
        <f>potential_preec_untrt!F77</f>
        <v>0.17953025554873517</v>
      </c>
      <c r="D77" s="14">
        <f t="shared" si="4"/>
        <v>-1.5195332870104195</v>
      </c>
      <c r="E77" s="14">
        <f>D77+LN(SimParameters!$B$23)</f>
        <v>-1.5195332870104195</v>
      </c>
      <c r="F77" s="14">
        <f t="shared" si="2"/>
        <v>0.17953025554873517</v>
      </c>
    </row>
    <row r="78" spans="1:6" x14ac:dyDescent="0.2">
      <c r="A78" s="3">
        <v>1</v>
      </c>
      <c r="B78" s="3">
        <v>35</v>
      </c>
      <c r="C78" s="3">
        <f>potential_preec_untrt!F78</f>
        <v>0.14746843428216497</v>
      </c>
      <c r="D78" s="14">
        <f t="shared" si="4"/>
        <v>-1.7545960876962905</v>
      </c>
      <c r="E78" s="14">
        <f>D78+LN(SimParameters!$B$24)</f>
        <v>-1.7545960876962905</v>
      </c>
      <c r="F78" s="14">
        <f t="shared" si="2"/>
        <v>0.14746843428216497</v>
      </c>
    </row>
    <row r="79" spans="1:6" x14ac:dyDescent="0.2">
      <c r="A79" s="3">
        <v>1</v>
      </c>
      <c r="B79" s="3">
        <v>36</v>
      </c>
      <c r="C79" s="3">
        <f>potential_preec_untrt!F79</f>
        <v>0.15832284303282657</v>
      </c>
      <c r="D79" s="14">
        <f t="shared" si="4"/>
        <v>-1.6707602580449665</v>
      </c>
      <c r="E79" s="14">
        <f>D79+LN(SimParameters!$B$24)</f>
        <v>-1.6707602580449665</v>
      </c>
      <c r="F79" s="14">
        <f t="shared" si="2"/>
        <v>0.15832284303282657</v>
      </c>
    </row>
    <row r="80" spans="1:6" x14ac:dyDescent="0.2">
      <c r="A80" s="3">
        <v>1</v>
      </c>
      <c r="B80" s="3">
        <v>37</v>
      </c>
      <c r="C80" s="3">
        <f>potential_preec_untrt!F80</f>
        <v>0.19309343664977838</v>
      </c>
      <c r="D80" s="14">
        <f t="shared" si="4"/>
        <v>-1.4300336793812032</v>
      </c>
      <c r="E80" s="14">
        <f>D80+LN(SimParameters!$B$24)</f>
        <v>-1.4300336793812032</v>
      </c>
      <c r="F80" s="14">
        <f t="shared" si="2"/>
        <v>0.19309343664977838</v>
      </c>
    </row>
    <row r="81" spans="1:6" x14ac:dyDescent="0.2">
      <c r="A81" s="3">
        <v>1</v>
      </c>
      <c r="B81" s="3">
        <v>38</v>
      </c>
      <c r="C81" s="3">
        <f>potential_preec_untrt!F81</f>
        <v>0.21392556218426864</v>
      </c>
      <c r="D81" s="14">
        <f t="shared" si="4"/>
        <v>-1.3014233782942073</v>
      </c>
      <c r="E81" s="14">
        <f>D81+LN(SimParameters!$B$24)</f>
        <v>-1.3014233782942073</v>
      </c>
      <c r="F81" s="14">
        <f t="shared" si="2"/>
        <v>0.21392556218426864</v>
      </c>
    </row>
    <row r="82" spans="1:6" x14ac:dyDescent="0.2">
      <c r="A82" s="3">
        <v>1</v>
      </c>
      <c r="B82" s="3">
        <v>39</v>
      </c>
      <c r="C82" s="3">
        <f>potential_preec_untrt!F82</f>
        <v>0.22633155514183764</v>
      </c>
      <c r="D82" s="14">
        <f t="shared" si="4"/>
        <v>-1.2291424336550107</v>
      </c>
      <c r="E82" s="14">
        <f>D82+LN(SimParameters!$B$24)</f>
        <v>-1.2291424336550107</v>
      </c>
      <c r="F82" s="14">
        <f t="shared" si="2"/>
        <v>0.22633155514183764</v>
      </c>
    </row>
    <row r="83" spans="1:6" x14ac:dyDescent="0.2">
      <c r="A83" s="3">
        <v>1</v>
      </c>
      <c r="B83" s="3">
        <v>40</v>
      </c>
      <c r="C83" s="3">
        <f>potential_preec_untrt!F83</f>
        <v>0.25390425701057667</v>
      </c>
      <c r="D83" s="14">
        <f t="shared" si="4"/>
        <v>-1.0778966787223185</v>
      </c>
      <c r="E83" s="14">
        <f>D83+LN(SimParameters!$B$24)</f>
        <v>-1.0778966787223185</v>
      </c>
      <c r="F83" s="14">
        <f t="shared" si="2"/>
        <v>0.25390425701057667</v>
      </c>
    </row>
    <row r="84" spans="1:6" x14ac:dyDescent="0.2">
      <c r="A84" s="4">
        <v>2</v>
      </c>
      <c r="B84" s="4">
        <v>0</v>
      </c>
      <c r="C84" s="4">
        <f>potential_preec_untrt!F84</f>
        <v>0</v>
      </c>
      <c r="D84" s="12"/>
      <c r="E84" s="12"/>
      <c r="F84" s="13">
        <f>C84</f>
        <v>0</v>
      </c>
    </row>
    <row r="85" spans="1:6" x14ac:dyDescent="0.2">
      <c r="A85" s="4">
        <v>2</v>
      </c>
      <c r="B85" s="4">
        <v>1</v>
      </c>
      <c r="C85" s="4">
        <f>potential_preec_untrt!F85</f>
        <v>0</v>
      </c>
      <c r="D85" s="12"/>
      <c r="E85" s="12"/>
      <c r="F85" s="13">
        <f t="shared" ref="F85:F100" si="5">C85</f>
        <v>0</v>
      </c>
    </row>
    <row r="86" spans="1:6" x14ac:dyDescent="0.2">
      <c r="A86" s="4">
        <v>2</v>
      </c>
      <c r="B86" s="4">
        <v>2</v>
      </c>
      <c r="C86" s="4">
        <f>potential_preec_untrt!F86</f>
        <v>0</v>
      </c>
      <c r="D86" s="12"/>
      <c r="E86" s="12"/>
      <c r="F86" s="13">
        <f t="shared" si="5"/>
        <v>0</v>
      </c>
    </row>
    <row r="87" spans="1:6" x14ac:dyDescent="0.2">
      <c r="A87" s="4">
        <v>2</v>
      </c>
      <c r="B87" s="4">
        <v>3</v>
      </c>
      <c r="C87" s="4">
        <f>potential_preec_untrt!F87</f>
        <v>0</v>
      </c>
      <c r="D87" s="12"/>
      <c r="E87" s="12"/>
      <c r="F87" s="13">
        <f t="shared" si="5"/>
        <v>0</v>
      </c>
    </row>
    <row r="88" spans="1:6" x14ac:dyDescent="0.2">
      <c r="A88" s="4">
        <v>2</v>
      </c>
      <c r="B88" s="4">
        <v>4</v>
      </c>
      <c r="C88" s="4">
        <f>potential_preec_untrt!F88</f>
        <v>0</v>
      </c>
      <c r="D88" s="12"/>
      <c r="E88" s="12"/>
      <c r="F88" s="13">
        <f t="shared" si="5"/>
        <v>0</v>
      </c>
    </row>
    <row r="89" spans="1:6" x14ac:dyDescent="0.2">
      <c r="A89" s="4">
        <v>2</v>
      </c>
      <c r="B89" s="4">
        <v>5</v>
      </c>
      <c r="C89" s="4">
        <f>potential_preec_untrt!F89</f>
        <v>0</v>
      </c>
      <c r="D89" s="12"/>
      <c r="E89" s="12"/>
      <c r="F89" s="13">
        <f t="shared" si="5"/>
        <v>0</v>
      </c>
    </row>
    <row r="90" spans="1:6" x14ac:dyDescent="0.2">
      <c r="A90" s="4">
        <v>2</v>
      </c>
      <c r="B90" s="4">
        <v>6</v>
      </c>
      <c r="C90" s="4">
        <f>potential_preec_untrt!F90</f>
        <v>0</v>
      </c>
      <c r="D90" s="12"/>
      <c r="E90" s="12"/>
      <c r="F90" s="13">
        <f t="shared" si="5"/>
        <v>0</v>
      </c>
    </row>
    <row r="91" spans="1:6" x14ac:dyDescent="0.2">
      <c r="A91" s="4">
        <v>2</v>
      </c>
      <c r="B91" s="4">
        <v>7</v>
      </c>
      <c r="C91" s="4">
        <f>potential_preec_untrt!F91</f>
        <v>0</v>
      </c>
      <c r="D91" s="12"/>
      <c r="E91" s="12"/>
      <c r="F91" s="13">
        <f t="shared" si="5"/>
        <v>0</v>
      </c>
    </row>
    <row r="92" spans="1:6" x14ac:dyDescent="0.2">
      <c r="A92" s="4">
        <v>2</v>
      </c>
      <c r="B92" s="4">
        <v>8</v>
      </c>
      <c r="C92" s="4">
        <f>potential_preec_untrt!F92</f>
        <v>0</v>
      </c>
      <c r="D92" s="12"/>
      <c r="E92" s="12"/>
      <c r="F92" s="13">
        <f t="shared" si="5"/>
        <v>0</v>
      </c>
    </row>
    <row r="93" spans="1:6" x14ac:dyDescent="0.2">
      <c r="A93" s="4">
        <v>2</v>
      </c>
      <c r="B93" s="4">
        <v>9</v>
      </c>
      <c r="C93" s="4">
        <f>potential_preec_untrt!F93</f>
        <v>0</v>
      </c>
      <c r="D93" s="12"/>
      <c r="E93" s="12"/>
      <c r="F93" s="13">
        <f t="shared" si="5"/>
        <v>0</v>
      </c>
    </row>
    <row r="94" spans="1:6" x14ac:dyDescent="0.2">
      <c r="A94" s="4">
        <v>2</v>
      </c>
      <c r="B94" s="4">
        <v>10</v>
      </c>
      <c r="C94" s="4">
        <f>potential_preec_untrt!F94</f>
        <v>0</v>
      </c>
      <c r="D94" s="12"/>
      <c r="E94" s="12"/>
      <c r="F94" s="13">
        <f t="shared" si="5"/>
        <v>0</v>
      </c>
    </row>
    <row r="95" spans="1:6" x14ac:dyDescent="0.2">
      <c r="A95" s="4">
        <v>2</v>
      </c>
      <c r="B95" s="4">
        <v>11</v>
      </c>
      <c r="C95" s="4">
        <f>potential_preec_untrt!F95</f>
        <v>0</v>
      </c>
      <c r="D95" s="12"/>
      <c r="E95" s="12"/>
      <c r="F95" s="13">
        <f t="shared" si="5"/>
        <v>0</v>
      </c>
    </row>
    <row r="96" spans="1:6" x14ac:dyDescent="0.2">
      <c r="A96" s="4">
        <v>2</v>
      </c>
      <c r="B96" s="4">
        <v>12</v>
      </c>
      <c r="C96" s="4">
        <f>potential_preec_untrt!F96</f>
        <v>0</v>
      </c>
      <c r="D96" s="12"/>
      <c r="E96" s="12"/>
      <c r="F96" s="13">
        <f t="shared" si="5"/>
        <v>0</v>
      </c>
    </row>
    <row r="97" spans="1:6" x14ac:dyDescent="0.2">
      <c r="A97" s="4">
        <v>2</v>
      </c>
      <c r="B97" s="4">
        <v>13</v>
      </c>
      <c r="C97" s="4">
        <f>potential_preec_untrt!F97</f>
        <v>0</v>
      </c>
      <c r="D97" s="12"/>
      <c r="E97" s="12"/>
      <c r="F97" s="13">
        <f t="shared" si="5"/>
        <v>0</v>
      </c>
    </row>
    <row r="98" spans="1:6" x14ac:dyDescent="0.2">
      <c r="A98" s="4">
        <v>2</v>
      </c>
      <c r="B98" s="4">
        <v>14</v>
      </c>
      <c r="C98" s="4">
        <f>potential_preec_untrt!F98</f>
        <v>0</v>
      </c>
      <c r="D98" s="12"/>
      <c r="E98" s="12"/>
      <c r="F98" s="13">
        <f t="shared" si="5"/>
        <v>0</v>
      </c>
    </row>
    <row r="99" spans="1:6" x14ac:dyDescent="0.2">
      <c r="A99" s="4">
        <v>2</v>
      </c>
      <c r="B99" s="4">
        <v>15</v>
      </c>
      <c r="C99" s="4">
        <f>potential_preec_untrt!F99</f>
        <v>0</v>
      </c>
      <c r="D99" s="12"/>
      <c r="E99" s="12"/>
      <c r="F99" s="13">
        <f t="shared" si="5"/>
        <v>0</v>
      </c>
    </row>
    <row r="100" spans="1:6" x14ac:dyDescent="0.2">
      <c r="A100" s="4">
        <v>2</v>
      </c>
      <c r="B100" s="4">
        <v>16</v>
      </c>
      <c r="C100" s="4">
        <f>potential_preec_untrt!F100</f>
        <v>0</v>
      </c>
      <c r="D100" s="12"/>
      <c r="E100" s="12"/>
      <c r="F100" s="13">
        <f t="shared" si="5"/>
        <v>0</v>
      </c>
    </row>
    <row r="101" spans="1:6" x14ac:dyDescent="0.2">
      <c r="A101" s="4">
        <v>2</v>
      </c>
      <c r="B101" s="4">
        <v>17</v>
      </c>
      <c r="C101" s="4">
        <f>potential_preec_untrt!F101</f>
        <v>1.3586142135022284E-3</v>
      </c>
      <c r="D101" s="13">
        <f>LN(C101/(1-C101))</f>
        <v>-6.5999305214210713</v>
      </c>
      <c r="E101" s="13">
        <f>D101+LN(SimParameters!$B$26)</f>
        <v>-6.5999305214210713</v>
      </c>
      <c r="F101" s="13">
        <f t="shared" ref="F101:F124" si="6">EXP(E101)/(1+EXP(E101))</f>
        <v>1.3586142135022284E-3</v>
      </c>
    </row>
    <row r="102" spans="1:6" x14ac:dyDescent="0.2">
      <c r="A102" s="4">
        <v>2</v>
      </c>
      <c r="B102" s="4">
        <v>18</v>
      </c>
      <c r="C102" s="4">
        <f>potential_preec_untrt!F102</f>
        <v>1.7975732760772962E-3</v>
      </c>
      <c r="D102" s="13">
        <f t="shared" ref="D102:D124" si="7">LN(C102/(1-C102))</f>
        <v>-6.3195185127996325</v>
      </c>
      <c r="E102" s="13">
        <f>D102+LN(SimParameters!$B$26)</f>
        <v>-6.3195185127996325</v>
      </c>
      <c r="F102" s="13">
        <f t="shared" si="6"/>
        <v>1.7975732760772962E-3</v>
      </c>
    </row>
    <row r="103" spans="1:6" x14ac:dyDescent="0.2">
      <c r="A103" s="4">
        <v>2</v>
      </c>
      <c r="B103" s="4">
        <v>19</v>
      </c>
      <c r="C103" s="4">
        <f>potential_preec_untrt!F103</f>
        <v>1.7975732760772962E-3</v>
      </c>
      <c r="D103" s="13">
        <f t="shared" si="7"/>
        <v>-6.3195185127996325</v>
      </c>
      <c r="E103" s="13">
        <f>D103+LN(SimParameters!$B$26)</f>
        <v>-6.3195185127996325</v>
      </c>
      <c r="F103" s="13">
        <f t="shared" si="6"/>
        <v>1.7975732760772962E-3</v>
      </c>
    </row>
    <row r="104" spans="1:6" x14ac:dyDescent="0.2">
      <c r="A104" s="4">
        <v>2</v>
      </c>
      <c r="B104" s="4">
        <v>20</v>
      </c>
      <c r="C104" s="4">
        <f>potential_preec_untrt!F104</f>
        <v>4.4649976080369976E-3</v>
      </c>
      <c r="D104" s="13">
        <f t="shared" si="7"/>
        <v>-5.4070116048865398</v>
      </c>
      <c r="E104" s="13">
        <f>D104+LN(SimParameters!$B$26)</f>
        <v>-5.4070116048865398</v>
      </c>
      <c r="F104" s="13">
        <f t="shared" si="6"/>
        <v>4.4649976080369976E-3</v>
      </c>
    </row>
    <row r="105" spans="1:6" x14ac:dyDescent="0.2">
      <c r="A105" s="4">
        <v>2</v>
      </c>
      <c r="B105" s="4">
        <v>21</v>
      </c>
      <c r="C105" s="4">
        <f>potential_preec_untrt!F105</f>
        <v>4.9019119449232344E-3</v>
      </c>
      <c r="D105" s="13">
        <f t="shared" si="7"/>
        <v>-5.3132159914070582</v>
      </c>
      <c r="E105" s="13">
        <f>D105+LN(SimParameters!$B$26)</f>
        <v>-5.3132159914070582</v>
      </c>
      <c r="F105" s="13">
        <f t="shared" si="6"/>
        <v>4.9019119449232344E-3</v>
      </c>
    </row>
    <row r="106" spans="1:6" x14ac:dyDescent="0.2">
      <c r="A106" s="4">
        <v>2</v>
      </c>
      <c r="B106" s="4">
        <v>22</v>
      </c>
      <c r="C106" s="4">
        <f>potential_preec_untrt!F106</f>
        <v>5.8541830527374262E-3</v>
      </c>
      <c r="D106" s="13">
        <f t="shared" si="7"/>
        <v>-5.1347274355615919</v>
      </c>
      <c r="E106" s="13">
        <f>D106+LN(SimParameters!$B$26)</f>
        <v>-5.1347274355615919</v>
      </c>
      <c r="F106" s="13">
        <f t="shared" si="6"/>
        <v>5.8541830527374262E-3</v>
      </c>
    </row>
    <row r="107" spans="1:6" x14ac:dyDescent="0.2">
      <c r="A107" s="4">
        <v>2</v>
      </c>
      <c r="B107" s="4">
        <v>23</v>
      </c>
      <c r="C107" s="4">
        <f>potential_preec_untrt!F107</f>
        <v>5.8541830527374262E-3</v>
      </c>
      <c r="D107" s="13">
        <f t="shared" si="7"/>
        <v>-5.1347274355615919</v>
      </c>
      <c r="E107" s="13">
        <f>D107+LN(SimParameters!$B$26)</f>
        <v>-5.1347274355615919</v>
      </c>
      <c r="F107" s="13">
        <f t="shared" si="6"/>
        <v>5.8541830527374262E-3</v>
      </c>
    </row>
    <row r="108" spans="1:6" x14ac:dyDescent="0.2">
      <c r="A108" s="4">
        <v>2</v>
      </c>
      <c r="B108" s="4">
        <v>24</v>
      </c>
      <c r="C108" s="4">
        <f>potential_preec_untrt!F108</f>
        <v>6.6070966586399766E-3</v>
      </c>
      <c r="D108" s="13">
        <f t="shared" si="7"/>
        <v>-5.0129819361671277</v>
      </c>
      <c r="E108" s="13">
        <f>D108+LN(SimParameters!$B$26)</f>
        <v>-5.0129819361671277</v>
      </c>
      <c r="F108" s="13">
        <f t="shared" si="6"/>
        <v>6.6070966586399766E-3</v>
      </c>
    </row>
    <row r="109" spans="1:6" x14ac:dyDescent="0.2">
      <c r="A109" s="4">
        <v>2</v>
      </c>
      <c r="B109" s="4">
        <v>25</v>
      </c>
      <c r="C109" s="4">
        <f>potential_preec_untrt!F109</f>
        <v>1.2010821631370839E-2</v>
      </c>
      <c r="D109" s="13">
        <f t="shared" si="7"/>
        <v>-4.4098636985971362</v>
      </c>
      <c r="E109" s="13">
        <f>D109+LN(SimParameters!$B$26)</f>
        <v>-4.4098636985971362</v>
      </c>
      <c r="F109" s="13">
        <f t="shared" si="6"/>
        <v>1.2010821631370839E-2</v>
      </c>
    </row>
    <row r="110" spans="1:6" x14ac:dyDescent="0.2">
      <c r="A110" s="4">
        <v>2</v>
      </c>
      <c r="B110" s="4">
        <v>26</v>
      </c>
      <c r="C110" s="4">
        <f>potential_preec_untrt!F110</f>
        <v>1.1641991390128838E-2</v>
      </c>
      <c r="D110" s="13">
        <f t="shared" si="7"/>
        <v>-4.4414264797083582</v>
      </c>
      <c r="E110" s="13">
        <f>D110+LN(SimParameters!$B$27)</f>
        <v>-4.4414264797083582</v>
      </c>
      <c r="F110" s="13">
        <f t="shared" si="6"/>
        <v>1.1641991390128838E-2</v>
      </c>
    </row>
    <row r="111" spans="1:6" x14ac:dyDescent="0.2">
      <c r="A111" s="4">
        <v>2</v>
      </c>
      <c r="B111" s="4">
        <v>27</v>
      </c>
      <c r="C111" s="4">
        <f>potential_preec_untrt!F111</f>
        <v>1.1641991390128838E-2</v>
      </c>
      <c r="D111" s="13">
        <f t="shared" si="7"/>
        <v>-4.4414264797083582</v>
      </c>
      <c r="E111" s="13">
        <f>D111+LN(SimParameters!$B$27)</f>
        <v>-4.4414264797083582</v>
      </c>
      <c r="F111" s="13">
        <f t="shared" si="6"/>
        <v>1.1641991390128838E-2</v>
      </c>
    </row>
    <row r="112" spans="1:6" x14ac:dyDescent="0.2">
      <c r="A112" s="4">
        <v>2</v>
      </c>
      <c r="B112" s="4">
        <v>28</v>
      </c>
      <c r="C112" s="4">
        <f>potential_preec_untrt!F112</f>
        <v>1.5655701337389877E-2</v>
      </c>
      <c r="D112" s="13">
        <f t="shared" si="7"/>
        <v>-4.1411405795147553</v>
      </c>
      <c r="E112" s="13">
        <f>D112+LN(SimParameters!$B$27)</f>
        <v>-4.1411405795147553</v>
      </c>
      <c r="F112" s="13">
        <f t="shared" si="6"/>
        <v>1.5655701337389877E-2</v>
      </c>
    </row>
    <row r="113" spans="1:6" x14ac:dyDescent="0.2">
      <c r="A113" s="4">
        <v>2</v>
      </c>
      <c r="B113" s="4">
        <v>29</v>
      </c>
      <c r="C113" s="4">
        <f>potential_preec_untrt!F113</f>
        <v>3.0987601035862834E-2</v>
      </c>
      <c r="D113" s="13">
        <f t="shared" si="7"/>
        <v>-3.4426902495454201</v>
      </c>
      <c r="E113" s="13">
        <f>D113+LN(SimParameters!$B$27)</f>
        <v>-3.4426902495454201</v>
      </c>
      <c r="F113" s="13">
        <f t="shared" si="6"/>
        <v>3.0987601035862834E-2</v>
      </c>
    </row>
    <row r="114" spans="1:6" x14ac:dyDescent="0.2">
      <c r="A114" s="4">
        <v>2</v>
      </c>
      <c r="B114" s="4">
        <v>30</v>
      </c>
      <c r="C114" s="4">
        <f>potential_preec_untrt!F114</f>
        <v>4.9019303581404002E-2</v>
      </c>
      <c r="D114" s="13">
        <f t="shared" si="7"/>
        <v>-2.9652795929731806</v>
      </c>
      <c r="E114" s="13">
        <f>D114+LN(SimParameters!$B$27)</f>
        <v>-2.9652795929731806</v>
      </c>
      <c r="F114" s="13">
        <f t="shared" si="6"/>
        <v>4.9019303581404002E-2</v>
      </c>
    </row>
    <row r="115" spans="1:6" x14ac:dyDescent="0.2">
      <c r="A115" s="4">
        <v>2</v>
      </c>
      <c r="B115" s="4">
        <v>31</v>
      </c>
      <c r="C115" s="4">
        <f>potential_preec_untrt!F115</f>
        <v>6.047815638671513E-2</v>
      </c>
      <c r="D115" s="13">
        <f t="shared" si="7"/>
        <v>-2.7430888204540955</v>
      </c>
      <c r="E115" s="13">
        <f>D115+LN(SimParameters!$B$27)</f>
        <v>-2.7430888204540955</v>
      </c>
      <c r="F115" s="13">
        <f t="shared" si="6"/>
        <v>6.0478156386715144E-2</v>
      </c>
    </row>
    <row r="116" spans="1:6" x14ac:dyDescent="0.2">
      <c r="A116" s="4">
        <v>2</v>
      </c>
      <c r="B116" s="4">
        <v>32</v>
      </c>
      <c r="C116" s="4">
        <f>potential_preec_untrt!F116</f>
        <v>6.5139763477192428E-2</v>
      </c>
      <c r="D116" s="13">
        <f t="shared" si="7"/>
        <v>-2.6638618696110696</v>
      </c>
      <c r="E116" s="13">
        <f>D116+LN(SimParameters!$B$27)</f>
        <v>-2.6638618696110696</v>
      </c>
      <c r="F116" s="13">
        <f t="shared" si="6"/>
        <v>6.5139763477192428E-2</v>
      </c>
    </row>
    <row r="117" spans="1:6" x14ac:dyDescent="0.2">
      <c r="A117" s="4">
        <v>2</v>
      </c>
      <c r="B117" s="4">
        <v>33</v>
      </c>
      <c r="C117" s="4">
        <f>potential_preec_untrt!F117</f>
        <v>0.22216428630625154</v>
      </c>
      <c r="D117" s="13">
        <f t="shared" si="7"/>
        <v>-1.253098200369068</v>
      </c>
      <c r="E117" s="13">
        <f>D117+LN(SimParameters!$B$27)</f>
        <v>-1.253098200369068</v>
      </c>
      <c r="F117" s="13">
        <f t="shared" si="6"/>
        <v>0.22216428630625154</v>
      </c>
    </row>
    <row r="118" spans="1:6" x14ac:dyDescent="0.2">
      <c r="A118" s="4">
        <v>2</v>
      </c>
      <c r="B118" s="4">
        <v>34</v>
      </c>
      <c r="C118" s="4">
        <f>potential_preec_untrt!F118</f>
        <v>0.24533716412638895</v>
      </c>
      <c r="D118" s="13">
        <f t="shared" si="7"/>
        <v>-1.1236376299184059</v>
      </c>
      <c r="E118" s="13">
        <f>D118+LN(SimParameters!$B$27)</f>
        <v>-1.1236376299184059</v>
      </c>
      <c r="F118" s="13">
        <f t="shared" si="6"/>
        <v>0.24533716412638895</v>
      </c>
    </row>
    <row r="119" spans="1:6" x14ac:dyDescent="0.2">
      <c r="A119" s="4">
        <v>2</v>
      </c>
      <c r="B119" s="4">
        <v>35</v>
      </c>
      <c r="C119" s="4">
        <f>potential_preec_untrt!F119</f>
        <v>0.19495587305369466</v>
      </c>
      <c r="D119" s="13">
        <f t="shared" si="7"/>
        <v>-1.4181238510750771</v>
      </c>
      <c r="E119" s="13">
        <f>D119+LN(SimParameters!$B$28)</f>
        <v>-1.4181238510750771</v>
      </c>
      <c r="F119" s="13">
        <f t="shared" si="6"/>
        <v>0.19495587305369466</v>
      </c>
    </row>
    <row r="120" spans="1:6" x14ac:dyDescent="0.2">
      <c r="A120" s="4">
        <v>2</v>
      </c>
      <c r="B120" s="4">
        <v>36</v>
      </c>
      <c r="C120" s="4">
        <f>potential_preec_untrt!F120</f>
        <v>0.20845096075038702</v>
      </c>
      <c r="D120" s="13">
        <f t="shared" si="7"/>
        <v>-1.3342880214237536</v>
      </c>
      <c r="E120" s="13">
        <f>D120+LN(SimParameters!$B$28)</f>
        <v>-1.3342880214237536</v>
      </c>
      <c r="F120" s="13">
        <f t="shared" si="6"/>
        <v>0.20845096075038702</v>
      </c>
    </row>
    <row r="121" spans="1:6" x14ac:dyDescent="0.2">
      <c r="A121" s="4">
        <v>2</v>
      </c>
      <c r="B121" s="4">
        <v>37</v>
      </c>
      <c r="C121" s="4">
        <f>potential_preec_untrt!F121</f>
        <v>0.25094822893146868</v>
      </c>
      <c r="D121" s="13">
        <f t="shared" si="7"/>
        <v>-1.0935614427599902</v>
      </c>
      <c r="E121" s="13">
        <f>D121+LN(SimParameters!$B$28)</f>
        <v>-1.0935614427599902</v>
      </c>
      <c r="F121" s="13">
        <f t="shared" si="6"/>
        <v>0.25094822893146868</v>
      </c>
    </row>
    <row r="122" spans="1:6" x14ac:dyDescent="0.2">
      <c r="A122" s="4">
        <v>2</v>
      </c>
      <c r="B122" s="4">
        <v>38</v>
      </c>
      <c r="C122" s="4">
        <f>potential_preec_untrt!F122</f>
        <v>0.27588798973628692</v>
      </c>
      <c r="D122" s="13">
        <f t="shared" si="7"/>
        <v>-0.96495114167299456</v>
      </c>
      <c r="E122" s="13">
        <f>D122+LN(SimParameters!$B$28)</f>
        <v>-0.96495114167299456</v>
      </c>
      <c r="F122" s="13">
        <f t="shared" si="6"/>
        <v>0.27588798973628692</v>
      </c>
    </row>
    <row r="123" spans="1:6" x14ac:dyDescent="0.2">
      <c r="A123" s="4">
        <v>2</v>
      </c>
      <c r="B123" s="4">
        <v>39</v>
      </c>
      <c r="C123" s="4">
        <f>potential_preec_untrt!F123</f>
        <v>0.29055910001203777</v>
      </c>
      <c r="D123" s="13">
        <f t="shared" si="7"/>
        <v>-0.89267019703379802</v>
      </c>
      <c r="E123" s="13">
        <f>D123+LN(SimParameters!$B$28)</f>
        <v>-0.89267019703379802</v>
      </c>
      <c r="F123" s="13">
        <f t="shared" si="6"/>
        <v>0.29055910001203777</v>
      </c>
    </row>
    <row r="124" spans="1:6" x14ac:dyDescent="0.2">
      <c r="A124" s="4">
        <v>2</v>
      </c>
      <c r="B124" s="4">
        <v>40</v>
      </c>
      <c r="C124" s="4">
        <f>potential_preec_untrt!F124</f>
        <v>0.32269273605818222</v>
      </c>
      <c r="D124" s="13">
        <f t="shared" si="7"/>
        <v>-0.7414244421011057</v>
      </c>
      <c r="E124" s="13">
        <f>D124+LN(SimParameters!$B$28)</f>
        <v>-0.7414244421011057</v>
      </c>
      <c r="F124" s="13">
        <f t="shared" si="6"/>
        <v>0.32269273605818222</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80" workbookViewId="0">
      <selection activeCell="C67" sqref="C67"/>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potential_preg_untrt!C26*SimParameters!$B$58</f>
        <v>1.5E-6</v>
      </c>
    </row>
    <row r="27" spans="1:3" x14ac:dyDescent="0.2">
      <c r="A27" s="2">
        <v>0</v>
      </c>
      <c r="B27" s="2">
        <v>25</v>
      </c>
      <c r="C27" s="2">
        <f>potential_preg_untrt!C27*SimParameters!$B$58</f>
        <v>1.5E-6</v>
      </c>
    </row>
    <row r="28" spans="1:3" x14ac:dyDescent="0.2">
      <c r="A28" s="2">
        <v>0</v>
      </c>
      <c r="B28" s="2">
        <v>26</v>
      </c>
      <c r="C28" s="2">
        <f>potential_preg_untrt!C28*SimParameters!$B$58</f>
        <v>1.5E-6</v>
      </c>
    </row>
    <row r="29" spans="1:3" x14ac:dyDescent="0.2">
      <c r="A29" s="2">
        <v>0</v>
      </c>
      <c r="B29" s="2">
        <v>27</v>
      </c>
      <c r="C29" s="2">
        <f>potential_preg_untrt!C29*SimParameters!$B$58</f>
        <v>1.5E-5</v>
      </c>
    </row>
    <row r="30" spans="1:3" x14ac:dyDescent="0.2">
      <c r="A30" s="2">
        <v>0</v>
      </c>
      <c r="B30" s="2">
        <v>28</v>
      </c>
      <c r="C30" s="2">
        <f>potential_preg_untrt!C30*SimParameters!$B$58</f>
        <v>6.2500000000000001E-5</v>
      </c>
    </row>
    <row r="31" spans="1:3" x14ac:dyDescent="0.2">
      <c r="A31" s="2">
        <v>0</v>
      </c>
      <c r="B31" s="2">
        <v>29</v>
      </c>
      <c r="C31" s="2">
        <f>potential_preg_untrt!C31*SimParameters!$B$58</f>
        <v>6.2500000000000001E-5</v>
      </c>
    </row>
    <row r="32" spans="1:3" x14ac:dyDescent="0.2">
      <c r="A32" s="2">
        <v>0</v>
      </c>
      <c r="B32" s="2">
        <v>30</v>
      </c>
      <c r="C32" s="2">
        <f>potential_preg_untrt!C32*SimParameters!$B$58</f>
        <v>6.2500000000000001E-5</v>
      </c>
    </row>
    <row r="33" spans="1:3" x14ac:dyDescent="0.2">
      <c r="A33" s="2">
        <v>0</v>
      </c>
      <c r="B33" s="2">
        <v>31</v>
      </c>
      <c r="C33" s="2">
        <f>potential_preg_untrt!C33*SimParameters!$B$58</f>
        <v>3.7499999999999995E-4</v>
      </c>
    </row>
    <row r="34" spans="1:3" x14ac:dyDescent="0.2">
      <c r="A34" s="2">
        <v>0</v>
      </c>
      <c r="B34" s="2">
        <v>32</v>
      </c>
      <c r="C34" s="2">
        <f>potential_preg_untrt!C34*SimParameters!$B$58</f>
        <v>8.7500000000000002E-4</v>
      </c>
    </row>
    <row r="35" spans="1:3" x14ac:dyDescent="0.2">
      <c r="A35" s="2">
        <v>0</v>
      </c>
      <c r="B35" s="2">
        <v>33</v>
      </c>
      <c r="C35" s="2">
        <f>potential_preg_untrt!C35*SimParameters!$B$58</f>
        <v>1.3750000000000001E-3</v>
      </c>
    </row>
    <row r="36" spans="1:3" x14ac:dyDescent="0.2">
      <c r="A36" s="2">
        <v>0</v>
      </c>
      <c r="B36" s="2">
        <v>34</v>
      </c>
      <c r="C36" s="2">
        <f>potential_preg_untrt!C36*SimParameters!$B$58</f>
        <v>8.7500000000000008E-3</v>
      </c>
    </row>
    <row r="37" spans="1:3" x14ac:dyDescent="0.2">
      <c r="A37" s="2">
        <v>0</v>
      </c>
      <c r="B37" s="2">
        <v>35</v>
      </c>
      <c r="C37" s="2">
        <f>potential_preg_untrt!C37*SimParameters!$B$58</f>
        <v>3.7499999999999999E-3</v>
      </c>
    </row>
    <row r="38" spans="1:3" x14ac:dyDescent="0.2">
      <c r="A38" s="2">
        <v>0</v>
      </c>
      <c r="B38" s="2">
        <v>36</v>
      </c>
      <c r="C38" s="2">
        <f>potential_preg_untrt!C38*SimParameters!$B$58</f>
        <v>4.0000000000000001E-3</v>
      </c>
    </row>
    <row r="39" spans="1:3" x14ac:dyDescent="0.2">
      <c r="A39" s="2">
        <v>0</v>
      </c>
      <c r="B39" s="2">
        <v>37</v>
      </c>
      <c r="C39" s="2">
        <f>potential_preg_untrt!C39*SimParameters!$B$58</f>
        <v>1.4999999999999999E-2</v>
      </c>
    </row>
    <row r="40" spans="1:3" x14ac:dyDescent="0.2">
      <c r="A40" s="2">
        <v>0</v>
      </c>
      <c r="B40" s="2">
        <v>38</v>
      </c>
      <c r="C40" s="2">
        <f>potential_preg_untrt!C40*SimParameters!$B$58</f>
        <v>2.5000000000000001E-2</v>
      </c>
    </row>
    <row r="41" spans="1:3" x14ac:dyDescent="0.2">
      <c r="A41" s="2">
        <v>0</v>
      </c>
      <c r="B41" s="2">
        <v>39</v>
      </c>
      <c r="C41" s="2">
        <f>potential_preg_untrt!C41*SimParameters!$B$58</f>
        <v>0.5</v>
      </c>
    </row>
    <row r="42" spans="1:3" x14ac:dyDescent="0.2">
      <c r="A42" s="2">
        <v>0</v>
      </c>
      <c r="B42" s="2">
        <v>40</v>
      </c>
      <c r="C42" s="2">
        <f>potential_preg_untrt!C42*SimParameters!$B$58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D124"/>
  <sheetViews>
    <sheetView workbookViewId="0">
      <selection activeCell="F20" sqref="F20"/>
    </sheetView>
  </sheetViews>
  <sheetFormatPr baseColWidth="10" defaultRowHeight="16" x14ac:dyDescent="0.2"/>
  <cols>
    <col min="2" max="2" width="19.1640625" bestFit="1" customWidth="1"/>
    <col min="4" max="4" width="11.6640625" bestFit="1" customWidth="1"/>
  </cols>
  <sheetData>
    <row r="1" spans="1:4" x14ac:dyDescent="0.2">
      <c r="A1" s="1" t="s">
        <v>11</v>
      </c>
      <c r="B1" s="1" t="s">
        <v>48</v>
      </c>
      <c r="C1" s="1" t="s">
        <v>20</v>
      </c>
      <c r="D1" s="1" t="s">
        <v>38</v>
      </c>
    </row>
    <row r="2" spans="1:4" x14ac:dyDescent="0.2">
      <c r="A2" s="2">
        <v>0</v>
      </c>
      <c r="B2" s="2">
        <v>0</v>
      </c>
      <c r="C2" s="8">
        <v>0</v>
      </c>
      <c r="D2">
        <v>1</v>
      </c>
    </row>
    <row r="3" spans="1:4" x14ac:dyDescent="0.2">
      <c r="A3" s="2">
        <v>0</v>
      </c>
      <c r="B3" s="2">
        <v>1</v>
      </c>
      <c r="C3" s="8">
        <v>0</v>
      </c>
    </row>
    <row r="4" spans="1:4" x14ac:dyDescent="0.2">
      <c r="A4" s="2">
        <v>0</v>
      </c>
      <c r="B4" s="2">
        <v>2</v>
      </c>
      <c r="C4" s="8">
        <v>0</v>
      </c>
    </row>
    <row r="5" spans="1:4" x14ac:dyDescent="0.2">
      <c r="A5" s="2">
        <v>0</v>
      </c>
      <c r="B5" s="2">
        <v>3</v>
      </c>
      <c r="C5" s="8">
        <v>0</v>
      </c>
    </row>
    <row r="6" spans="1:4" x14ac:dyDescent="0.2">
      <c r="A6" s="2">
        <v>0</v>
      </c>
      <c r="B6" s="2">
        <v>4</v>
      </c>
      <c r="C6" s="8">
        <v>1</v>
      </c>
    </row>
    <row r="7" spans="1:4" x14ac:dyDescent="0.2">
      <c r="A7" s="2">
        <v>0</v>
      </c>
      <c r="B7" s="2">
        <v>5</v>
      </c>
      <c r="C7" s="8">
        <v>0</v>
      </c>
    </row>
    <row r="8" spans="1:4" x14ac:dyDescent="0.2">
      <c r="A8" s="2">
        <v>0</v>
      </c>
      <c r="B8" s="2">
        <v>6</v>
      </c>
      <c r="C8" s="8">
        <v>0</v>
      </c>
    </row>
    <row r="9" spans="1:4" x14ac:dyDescent="0.2">
      <c r="A9" s="2">
        <v>0</v>
      </c>
      <c r="B9" s="2">
        <v>7</v>
      </c>
      <c r="C9" s="8">
        <v>1</v>
      </c>
    </row>
    <row r="10" spans="1:4" x14ac:dyDescent="0.2">
      <c r="A10" s="2">
        <v>0</v>
      </c>
      <c r="B10" s="2">
        <v>8</v>
      </c>
      <c r="C10" s="8">
        <v>0.3</v>
      </c>
    </row>
    <row r="11" spans="1:4" x14ac:dyDescent="0.2">
      <c r="A11" s="2">
        <v>0</v>
      </c>
      <c r="B11" s="2">
        <v>9</v>
      </c>
      <c r="C11" s="8">
        <v>0.3</v>
      </c>
    </row>
    <row r="12" spans="1:4" x14ac:dyDescent="0.2">
      <c r="A12" s="2">
        <v>0</v>
      </c>
      <c r="B12" s="2">
        <v>10</v>
      </c>
      <c r="C12" s="8">
        <v>0.3</v>
      </c>
    </row>
    <row r="13" spans="1:4" x14ac:dyDescent="0.2">
      <c r="A13" s="2">
        <v>0</v>
      </c>
      <c r="B13" s="2">
        <v>11</v>
      </c>
      <c r="C13" s="8">
        <v>0.3</v>
      </c>
    </row>
    <row r="14" spans="1:4" x14ac:dyDescent="0.2">
      <c r="A14" s="2">
        <v>0</v>
      </c>
      <c r="B14" s="2">
        <v>12</v>
      </c>
      <c r="C14" s="8">
        <v>0.3</v>
      </c>
    </row>
    <row r="15" spans="1:4" x14ac:dyDescent="0.2">
      <c r="A15" s="2">
        <v>0</v>
      </c>
      <c r="B15" s="2">
        <v>13</v>
      </c>
      <c r="C15" s="8">
        <v>0.3</v>
      </c>
    </row>
    <row r="16" spans="1:4" x14ac:dyDescent="0.2">
      <c r="A16" s="2">
        <v>0</v>
      </c>
      <c r="B16" s="2">
        <v>14</v>
      </c>
      <c r="C16" s="8">
        <v>0.3</v>
      </c>
    </row>
    <row r="17" spans="1:3" x14ac:dyDescent="0.2">
      <c r="A17" s="2">
        <v>0</v>
      </c>
      <c r="B17" s="2">
        <v>15</v>
      </c>
      <c r="C17" s="8">
        <v>0.3</v>
      </c>
    </row>
    <row r="18" spans="1:3" x14ac:dyDescent="0.2">
      <c r="A18" s="2">
        <v>0</v>
      </c>
      <c r="B18" s="2">
        <v>16</v>
      </c>
      <c r="C18" s="8">
        <v>1</v>
      </c>
    </row>
    <row r="19" spans="1:3" x14ac:dyDescent="0.2">
      <c r="A19" s="2">
        <v>0</v>
      </c>
      <c r="B19" s="2">
        <v>17</v>
      </c>
      <c r="C19" s="8">
        <v>0.3</v>
      </c>
    </row>
    <row r="20" spans="1:3" x14ac:dyDescent="0.2">
      <c r="A20" s="2">
        <v>0</v>
      </c>
      <c r="B20" s="2">
        <v>18</v>
      </c>
      <c r="C20" s="8">
        <v>0.3</v>
      </c>
    </row>
    <row r="21" spans="1:3" x14ac:dyDescent="0.2">
      <c r="A21" s="2">
        <v>0</v>
      </c>
      <c r="B21" s="2">
        <v>19</v>
      </c>
      <c r="C21" s="8">
        <v>0.3</v>
      </c>
    </row>
    <row r="22" spans="1:3" x14ac:dyDescent="0.2">
      <c r="A22" s="2">
        <v>0</v>
      </c>
      <c r="B22" s="2">
        <v>20</v>
      </c>
      <c r="C22" s="8">
        <v>0.3</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8">
        <v>0.5</v>
      </c>
    </row>
    <row r="27" spans="1:3" x14ac:dyDescent="0.2">
      <c r="A27" s="2">
        <v>0</v>
      </c>
      <c r="B27" s="2">
        <v>25</v>
      </c>
      <c r="C27" s="8">
        <v>0.5</v>
      </c>
    </row>
    <row r="28" spans="1:3" x14ac:dyDescent="0.2">
      <c r="A28" s="2">
        <v>0</v>
      </c>
      <c r="B28" s="2">
        <v>26</v>
      </c>
      <c r="C28" s="8">
        <v>0.5</v>
      </c>
    </row>
    <row r="29" spans="1:3" x14ac:dyDescent="0.2">
      <c r="A29" s="2">
        <v>0</v>
      </c>
      <c r="B29" s="2">
        <v>27</v>
      </c>
      <c r="C29" s="8">
        <v>0.5</v>
      </c>
    </row>
    <row r="30" spans="1:3" x14ac:dyDescent="0.2">
      <c r="A30" s="2">
        <v>0</v>
      </c>
      <c r="B30" s="2">
        <v>28</v>
      </c>
      <c r="C30" s="8">
        <v>0.5</v>
      </c>
    </row>
    <row r="31" spans="1:3" x14ac:dyDescent="0.2">
      <c r="A31" s="2">
        <v>0</v>
      </c>
      <c r="B31" s="2">
        <v>29</v>
      </c>
      <c r="C31" s="8">
        <v>0.5</v>
      </c>
    </row>
    <row r="32" spans="1:3" x14ac:dyDescent="0.2">
      <c r="A32" s="2">
        <v>0</v>
      </c>
      <c r="B32" s="2">
        <v>30</v>
      </c>
      <c r="C32" s="8">
        <v>0.5</v>
      </c>
    </row>
    <row r="33" spans="1:4" x14ac:dyDescent="0.2">
      <c r="A33" s="2">
        <v>0</v>
      </c>
      <c r="B33" s="2">
        <v>31</v>
      </c>
      <c r="C33" s="8">
        <v>0.5</v>
      </c>
    </row>
    <row r="34" spans="1:4" x14ac:dyDescent="0.2">
      <c r="A34" s="2">
        <v>0</v>
      </c>
      <c r="B34" s="2">
        <v>32</v>
      </c>
      <c r="C34" s="8">
        <v>0.5</v>
      </c>
    </row>
    <row r="35" spans="1:4" x14ac:dyDescent="0.2">
      <c r="A35" s="2">
        <v>0</v>
      </c>
      <c r="B35" s="2">
        <v>33</v>
      </c>
      <c r="C35" s="8">
        <v>0.5</v>
      </c>
    </row>
    <row r="36" spans="1:4" x14ac:dyDescent="0.2">
      <c r="A36" s="2">
        <v>0</v>
      </c>
      <c r="B36" s="2">
        <v>34</v>
      </c>
      <c r="C36" s="8">
        <v>0.5</v>
      </c>
    </row>
    <row r="37" spans="1:4" x14ac:dyDescent="0.2">
      <c r="A37" s="2">
        <v>0</v>
      </c>
      <c r="B37" s="2">
        <v>35</v>
      </c>
      <c r="C37" s="8">
        <v>0.5</v>
      </c>
    </row>
    <row r="38" spans="1:4" x14ac:dyDescent="0.2">
      <c r="A38" s="2">
        <v>0</v>
      </c>
      <c r="B38" s="2">
        <v>36</v>
      </c>
      <c r="C38" s="8">
        <v>0.5</v>
      </c>
    </row>
    <row r="39" spans="1:4" x14ac:dyDescent="0.2">
      <c r="A39" s="2">
        <v>0</v>
      </c>
      <c r="B39" s="2">
        <v>37</v>
      </c>
      <c r="C39" s="8">
        <v>0.9</v>
      </c>
    </row>
    <row r="40" spans="1:4" x14ac:dyDescent="0.2">
      <c r="A40" s="2">
        <v>0</v>
      </c>
      <c r="B40" s="2">
        <v>38</v>
      </c>
      <c r="C40" s="8">
        <v>0.9</v>
      </c>
    </row>
    <row r="41" spans="1:4" x14ac:dyDescent="0.2">
      <c r="A41" s="2">
        <v>0</v>
      </c>
      <c r="B41" s="2">
        <v>39</v>
      </c>
      <c r="C41" s="8">
        <v>0.9</v>
      </c>
    </row>
    <row r="42" spans="1:4" x14ac:dyDescent="0.2">
      <c r="A42" s="2">
        <v>0</v>
      </c>
      <c r="B42" s="2">
        <v>40</v>
      </c>
      <c r="C42" s="8">
        <v>0.9</v>
      </c>
    </row>
    <row r="43" spans="1:4" x14ac:dyDescent="0.2">
      <c r="A43" s="3">
        <v>1</v>
      </c>
      <c r="B43" s="3">
        <v>0</v>
      </c>
      <c r="C43" s="3">
        <f>C2*$D$43</f>
        <v>0</v>
      </c>
      <c r="D43" s="8">
        <v>1.1000000000000001</v>
      </c>
    </row>
    <row r="44" spans="1:4" x14ac:dyDescent="0.2">
      <c r="A44" s="3">
        <v>1</v>
      </c>
      <c r="B44" s="3">
        <v>1</v>
      </c>
      <c r="C44" s="3">
        <f t="shared" ref="C44:C46" si="0">C3*$D$43</f>
        <v>0</v>
      </c>
    </row>
    <row r="45" spans="1:4" x14ac:dyDescent="0.2">
      <c r="A45" s="3">
        <v>1</v>
      </c>
      <c r="B45" s="3">
        <v>2</v>
      </c>
      <c r="C45" s="3">
        <f t="shared" si="0"/>
        <v>0</v>
      </c>
    </row>
    <row r="46" spans="1:4" x14ac:dyDescent="0.2">
      <c r="A46" s="3">
        <v>1</v>
      </c>
      <c r="B46" s="3">
        <v>3</v>
      </c>
      <c r="C46" s="3">
        <f t="shared" si="0"/>
        <v>0</v>
      </c>
    </row>
    <row r="47" spans="1:4" x14ac:dyDescent="0.2">
      <c r="A47" s="3">
        <v>1</v>
      </c>
      <c r="B47" s="3">
        <v>4</v>
      </c>
      <c r="C47" s="3">
        <f t="shared" ref="C47:C50" si="1">C6</f>
        <v>1</v>
      </c>
    </row>
    <row r="48" spans="1:4" x14ac:dyDescent="0.2">
      <c r="A48" s="3">
        <v>1</v>
      </c>
      <c r="B48" s="3">
        <v>5</v>
      </c>
      <c r="C48" s="3">
        <f>C7*$D$43</f>
        <v>0</v>
      </c>
    </row>
    <row r="49" spans="1:3" x14ac:dyDescent="0.2">
      <c r="A49" s="3">
        <v>1</v>
      </c>
      <c r="B49" s="3">
        <v>6</v>
      </c>
      <c r="C49" s="3">
        <f>C8*$D$43</f>
        <v>0</v>
      </c>
    </row>
    <row r="50" spans="1:3" x14ac:dyDescent="0.2">
      <c r="A50" s="3">
        <v>1</v>
      </c>
      <c r="B50" s="3">
        <v>7</v>
      </c>
      <c r="C50" s="3">
        <f t="shared" si="1"/>
        <v>1</v>
      </c>
    </row>
    <row r="51" spans="1:3" x14ac:dyDescent="0.2">
      <c r="A51" s="3">
        <v>1</v>
      </c>
      <c r="B51" s="3">
        <v>8</v>
      </c>
      <c r="C51" s="3">
        <f>C10*$D$43</f>
        <v>0.33</v>
      </c>
    </row>
    <row r="52" spans="1:3" x14ac:dyDescent="0.2">
      <c r="A52" s="3">
        <v>1</v>
      </c>
      <c r="B52" s="3">
        <v>9</v>
      </c>
      <c r="C52" s="3">
        <f t="shared" ref="C52:C79" si="2">C11*$D$43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4" x14ac:dyDescent="0.2">
      <c r="A81" s="3">
        <v>1</v>
      </c>
      <c r="B81" s="3">
        <v>38</v>
      </c>
      <c r="C81" s="3">
        <f t="shared" ref="C81:C83" si="4">C40</f>
        <v>0.9</v>
      </c>
    </row>
    <row r="82" spans="1:4" x14ac:dyDescent="0.2">
      <c r="A82" s="3">
        <v>1</v>
      </c>
      <c r="B82" s="3">
        <v>39</v>
      </c>
      <c r="C82" s="3">
        <f t="shared" si="4"/>
        <v>0.9</v>
      </c>
    </row>
    <row r="83" spans="1:4" x14ac:dyDescent="0.2">
      <c r="A83" s="3">
        <v>1</v>
      </c>
      <c r="B83" s="3">
        <v>40</v>
      </c>
      <c r="C83" s="3">
        <f t="shared" si="4"/>
        <v>0.9</v>
      </c>
    </row>
    <row r="84" spans="1:4" x14ac:dyDescent="0.2">
      <c r="A84" s="4">
        <v>2</v>
      </c>
      <c r="B84" s="4">
        <v>0</v>
      </c>
      <c r="C84" s="4">
        <f>C2*$D$84</f>
        <v>0</v>
      </c>
      <c r="D84" s="8">
        <v>1.2</v>
      </c>
    </row>
    <row r="85" spans="1:4" x14ac:dyDescent="0.2">
      <c r="A85" s="4">
        <v>2</v>
      </c>
      <c r="B85" s="4">
        <v>1</v>
      </c>
      <c r="C85" s="4">
        <f t="shared" ref="C85:C87" si="5">C3*$D$84</f>
        <v>0</v>
      </c>
    </row>
    <row r="86" spans="1:4" x14ac:dyDescent="0.2">
      <c r="A86" s="4">
        <v>2</v>
      </c>
      <c r="B86" s="4">
        <v>2</v>
      </c>
      <c r="C86" s="4">
        <f t="shared" si="5"/>
        <v>0</v>
      </c>
    </row>
    <row r="87" spans="1:4" x14ac:dyDescent="0.2">
      <c r="A87" s="4">
        <v>2</v>
      </c>
      <c r="B87" s="4">
        <v>3</v>
      </c>
      <c r="C87" s="4">
        <f t="shared" si="5"/>
        <v>0</v>
      </c>
    </row>
    <row r="88" spans="1:4" x14ac:dyDescent="0.2">
      <c r="A88" s="4">
        <v>2</v>
      </c>
      <c r="B88" s="4">
        <v>4</v>
      </c>
      <c r="C88" s="4">
        <f t="shared" ref="C88" si="6">C6</f>
        <v>1</v>
      </c>
    </row>
    <row r="89" spans="1:4" x14ac:dyDescent="0.2">
      <c r="A89" s="4">
        <v>2</v>
      </c>
      <c r="B89" s="4">
        <v>5</v>
      </c>
      <c r="C89" s="4">
        <f>C7*$D$84</f>
        <v>0</v>
      </c>
    </row>
    <row r="90" spans="1:4" x14ac:dyDescent="0.2">
      <c r="A90" s="4">
        <v>2</v>
      </c>
      <c r="B90" s="4">
        <v>6</v>
      </c>
      <c r="C90" s="4">
        <f>C8*$D$84</f>
        <v>0</v>
      </c>
    </row>
    <row r="91" spans="1:4" x14ac:dyDescent="0.2">
      <c r="A91" s="4">
        <v>2</v>
      </c>
      <c r="B91" s="4">
        <v>7</v>
      </c>
      <c r="C91" s="4">
        <f t="shared" ref="C91" si="7">C9</f>
        <v>1</v>
      </c>
    </row>
    <row r="92" spans="1:4" x14ac:dyDescent="0.2">
      <c r="A92" s="4">
        <v>2</v>
      </c>
      <c r="B92" s="4">
        <v>8</v>
      </c>
      <c r="C92" s="4">
        <f>C10*$D$84</f>
        <v>0.36</v>
      </c>
    </row>
    <row r="93" spans="1:4" x14ac:dyDescent="0.2">
      <c r="A93" s="4">
        <v>2</v>
      </c>
      <c r="B93" s="4">
        <v>9</v>
      </c>
      <c r="C93" s="4">
        <f t="shared" ref="C93:C120" si="8">C11*$D$84</f>
        <v>0.36</v>
      </c>
    </row>
    <row r="94" spans="1:4" x14ac:dyDescent="0.2">
      <c r="A94" s="4">
        <v>2</v>
      </c>
      <c r="B94" s="4">
        <v>10</v>
      </c>
      <c r="C94" s="4">
        <f t="shared" si="8"/>
        <v>0.36</v>
      </c>
    </row>
    <row r="95" spans="1:4" x14ac:dyDescent="0.2">
      <c r="A95" s="4">
        <v>2</v>
      </c>
      <c r="B95" s="4">
        <v>11</v>
      </c>
      <c r="C95" s="4">
        <f t="shared" si="8"/>
        <v>0.36</v>
      </c>
    </row>
    <row r="96" spans="1:4"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2025-02-28T22:46:33Z</dcterms:modified>
</cp:coreProperties>
</file>