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8F336722-FC5A-1E44-B4AC-A5F36E35D141}" xr6:coauthVersionLast="47" xr6:coauthVersionMax="47" xr10:uidLastSave="{00000000-0000-0000-0000-000000000000}"/>
  <bookViews>
    <workbookView xWindow="30520" yWindow="120" windowWidth="28800" windowHeight="16260" activeTab="2"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17" i="11"/>
  <c r="C120" i="11"/>
  <c r="C122" i="11"/>
  <c r="C108" i="11"/>
  <c r="C72" i="11"/>
  <c r="C122" i="12"/>
  <c r="C123" i="12"/>
  <c r="C124" i="12"/>
  <c r="C121" i="12"/>
  <c r="C81" i="12"/>
  <c r="C82" i="12"/>
  <c r="C83" i="12"/>
  <c r="C80" i="12"/>
  <c r="C70" i="9"/>
  <c r="C44" i="2"/>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C122" i="2"/>
  <c r="C121" i="2"/>
  <c r="C120" i="2"/>
  <c r="C119" i="2"/>
  <c r="C118" i="2"/>
  <c r="C114" i="2"/>
  <c r="C113" i="2"/>
  <c r="C112" i="2"/>
  <c r="C111" i="2"/>
  <c r="C110" i="2"/>
  <c r="C106" i="2"/>
  <c r="C105" i="2"/>
  <c r="C104" i="2"/>
  <c r="C103" i="2"/>
  <c r="C102" i="2"/>
  <c r="C101" i="2"/>
  <c r="C100" i="6"/>
  <c r="C100" i="2" s="1"/>
  <c r="E100" i="2" s="1"/>
  <c r="C99" i="6"/>
  <c r="E99" i="6" s="1"/>
  <c r="C98" i="6"/>
  <c r="C98" i="2" s="1"/>
  <c r="C97" i="6"/>
  <c r="C97" i="2" s="1"/>
  <c r="C96" i="6"/>
  <c r="C96" i="2" s="1"/>
  <c r="C95" i="6"/>
  <c r="C95" i="2" s="1"/>
  <c r="C94" i="6"/>
  <c r="C94" i="2" s="1"/>
  <c r="C93" i="6"/>
  <c r="E93" i="6" s="1"/>
  <c r="C92" i="6"/>
  <c r="C92" i="2" s="1"/>
  <c r="E92" i="2" s="1"/>
  <c r="C91" i="6"/>
  <c r="C91" i="2" s="1"/>
  <c r="E91" i="2" s="1"/>
  <c r="C90" i="6"/>
  <c r="E90" i="6" s="1"/>
  <c r="C89" i="6"/>
  <c r="E89" i="6" s="1"/>
  <c r="C88" i="6"/>
  <c r="C88" i="2" s="1"/>
  <c r="C87" i="6"/>
  <c r="C87" i="2" s="1"/>
  <c r="E87" i="2" s="1"/>
  <c r="C86" i="6"/>
  <c r="C86" i="2" s="1"/>
  <c r="E86" i="2" s="1"/>
  <c r="C85" i="6"/>
  <c r="C85" i="2" s="1"/>
  <c r="E85" i="2" s="1"/>
  <c r="C84" i="6"/>
  <c r="C84" i="2" s="1"/>
  <c r="E57" i="6"/>
  <c r="E56" i="6"/>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82" i="11" l="1"/>
  <c r="C74" i="11"/>
  <c r="C124" i="11"/>
  <c r="C116" i="11"/>
  <c r="C73" i="11"/>
  <c r="C71" i="11"/>
  <c r="C121" i="11"/>
  <c r="C78" i="11"/>
  <c r="C70" i="11"/>
  <c r="C77" i="11"/>
  <c r="C69" i="11"/>
  <c r="C68" i="11"/>
  <c r="E95" i="6"/>
  <c r="C93" i="2"/>
  <c r="E93" i="2" s="1"/>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44" i="2"/>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tc={B56AEC77-1E38-C442-AD48-EA5A6AC434C1}</author>
    <author>tc={9A5BA4F2-D71D-6E40-92FE-646A717AC649}</author>
    <author>tc={34BD16CF-935B-4F48-AD07-ABB7AA85441E}</author>
    <author>tc={AA203F26-57EB-FD4D-96A8-1E3EC58078F0}</author>
    <author>tc={07B01E7F-5CBB-B644-9FCD-45F9BFD5D6EA}</author>
    <author>tc={BCDF96EB-9DF4-1E43-98E7-58F719177DD9}</author>
    <author>tc={68AB5ED3-C6F0-274C-9E4B-CD4204D8241F}</author>
    <author>tc={55A5B8CF-113A-584F-ABFB-262DB11F1536}</author>
    <author>tc={4267043F-7A01-914E-845B-9F5B3CDE621E}</author>
    <author>tc={20C24BD3-9274-DD49-BA6B-FAD26A6694BF}</author>
    <author>tc={218FC0B0-CB14-1B49-A64C-0D4F75743B9C}</author>
    <author>tc={C15EC358-19C4-624D-8519-888D9D36509A}</author>
    <author>tc={7C422AC8-235A-F443-BD57-BB7AF9FE39FD}</author>
    <author>tc={DDBC1D8C-6502-5148-9760-A3D6248EE286}</author>
    <author>tc={CC9685C0-A5ED-BE4E-9EE0-B58088F9A216}</author>
    <author>tc={70D543EB-93BC-CD46-AD88-602A3D7EB00C}</author>
    <author>tc={507318D6-77D1-C046-8710-9CCE417C5393}</author>
    <author>tc={2346C224-741D-FF43-8E6E-E465088EABEE}</author>
    <author>tc={2DD1BEF4-0C61-264D-93D3-CB6AEF536583}</author>
    <author>tc={DA3B56D4-9145-A24D-B943-D5AAB2EEE929}</author>
    <author>tc={65A60DA0-0244-8342-882B-9555D788D7C8}</author>
    <author>tc={2AA8F2D0-6E32-494D-B542-C416DAEFF657}</author>
    <author>tc={60F2C183-BFC4-9A4C-A8D5-FBC4EABBD9AC}</author>
    <author>tc={BA1965E4-CB1E-A446-858D-2C189AC85BC3}</author>
    <author>tc={9D8BC7FF-7DE9-A545-846A-96484622D030}</author>
    <author>tc={266C3BF3-F32A-FA4C-ADA3-E234F64F1019}</author>
    <author>tc={7139B4AB-E114-4F4A-892B-4DE03ABE8FE1}</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tc={DEDA923B-4543-1E47-B596-BA9A60DD32F6}</author>
    <author>tc={22732877-B594-3A44-BC45-02143C03F17F}</author>
    <author>tc={EA6C2EE4-5812-B246-9332-1DE9E5ED6A26}</author>
    <author>tc={2C5EF934-2828-4B4A-9619-70709D64AE47}</author>
    <author>tc={591BA134-57CB-5442-81B5-D75EEA3596D9}</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56AEC77-1E38-C442-AD48-EA5A6AC434C1}">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34BD16CF-935B-4F48-AD07-ABB7AA85441E}">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07B01E7F-5CBB-B644-9FCD-45F9BFD5D6EA}">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68AB5ED3-C6F0-274C-9E4B-CD4204D8241F}">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4267043F-7A01-914E-845B-9F5B3CDE621E}">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218FC0B0-CB14-1B49-A64C-0D4F75743B9C}">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7C422AC8-235A-F443-BD57-BB7AF9FE39FD}">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CC9685C0-A5ED-BE4E-9EE0-B58088F9A216}">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507318D6-77D1-C046-8710-9CCE417C5393}">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2DD1BEF4-0C61-264D-93D3-CB6AEF536583}">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5A60DA0-0244-8342-882B-9555D788D7C8}">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60F2C183-BFC4-9A4C-A8D5-FBC4EABBD9AC}">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9D8BC7FF-7DE9-A545-846A-96484622D030}">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7139B4AB-E114-4F4A-892B-4DE03ABE8FE1}">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DEDA923B-4543-1E47-B596-BA9A60DD32F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591BA134-57CB-5442-81B5-D75EEA3596D9}">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<sst xmlns="http://schemas.openxmlformats.org/spreadsheetml/2006/main" count="82" uniqueCount="51">
  <si>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</si>
  <si>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</si>
  <si>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</si>
  <si>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</si>
  <si>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</si>
  <si>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</si>
  <si>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</si>
  <si>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</si>
  <si>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</si>
  <si>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</si>
  <si>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</si>
  <si>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</si>
  <si>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</si>
  <si>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</si>
  <si>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</si>
  <si>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</si>
  <si>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</si>
  <si>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</si>
  <si>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</si>
  <si>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</si>
  <si>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</si>
  <si>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</si>
  <si>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</si>
  <si>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</si>
  <si>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</si>
  <si>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</si>
  <si>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</si>
  <si>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</si>
  <si>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</si>
  <si>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</si>
  <si>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</si>
  <si>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</si>
  <si>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</si>
  <si>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</si>
  <si>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</si>
  <si>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</si>
  <si>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</si>
  <si>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</si>
  <si>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</si>
  <si>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</si>
  <si>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</si>
  <si>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</si>
  <si>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</si>
  <si>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</si>
  <si>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</si>
  <si>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</si>
  <si>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</si>
  <si>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</si>
  <si>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</si>
  <si>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</si>
  <si>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p_fetaldeath_next_orig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</si>
</sst>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sz val="10"/>
      <color rgb="FF000000"/>
      <name val="Tahoma"/>
      <family val="2"/>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56AEC77-1E38-C442-AD48-EA5A6AC434C1}">
    <text>https://www.medicalnewstoday.com/articles/322634#miscarriage-rates-by-week</text>
  </threadedComment>
  <threadedComment ref="F1" dT="2024-06-21T20:36:49.49" personId="{51D2B8DB-A2F5-4646-800E-4DB3664DB2F8}" id="{0A0A5B0E-3063-884A-9066-B328DAAFE24D}" parentId="{B56AEC77-1E38-C442-AD48-EA5A6AC434C1}">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34BD16CF-935B-4F48-AD07-ABB7AA85441E}">
    <text>Originally had this as 0.5, but it was really high and lots of people not included in trial. Brought this down to 0.2. Same with gw 1</text>
  </threadedComment>
  <threadedComment ref="F2" dT="2024-06-21T15:12:38.33" personId="{51D2B8DB-A2F5-4646-800E-4DB3664DB2F8}" id="{37C0EDA2-8987-9546-8F89-D321862206F2}" parentId="{34BD16CF-935B-4F48-AD07-ABB7AA85441E}">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07B01E7F-5CBB-B644-9FCD-45F9BFD5D6EA}">
    <text>Lowered this slightly from 0.2 to 0.1 to improve sample size.</text>
  </threadedComment>
  <threadedComment ref="F4" dT="2024-07-05T19:53:57.22" personId="{51D2B8DB-A2F5-4646-800E-4DB3664DB2F8}" id="{49180E24-75D3-ED4E-9540-438835C8D90B}" parentId="{07B01E7F-5CBB-B644-9FCD-45F9BFD5D6EA}">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68AB5ED3-C6F0-274C-9E4B-CD4204D8241F}">
    <text>Was 0.05</text>
  </threadedComment>
  <threadedComment ref="C7" dT="2024-06-21T19:00:32.48" personId="{51D2B8DB-A2F5-4646-800E-4DB3664DB2F8}" id="{55A5B8CF-113A-584F-ABFB-262DB11F1536}">
    <text>Was 0.03</text>
  </threadedComment>
  <threadedComment ref="F7" dT="2024-06-21T19:00:32.48" personId="{51D2B8DB-A2F5-4646-800E-4DB3664DB2F8}" id="{4267043F-7A01-914E-845B-9F5B3CDE621E}">
    <text>Was 0.03</text>
  </threadedComment>
  <threadedComment ref="C8" dT="2024-06-21T19:00:32.48" personId="{51D2B8DB-A2F5-4646-800E-4DB3664DB2F8}" id="{20C24BD3-9274-DD49-BA6B-FAD26A6694BF}">
    <text>Was 0.03</text>
  </threadedComment>
  <threadedComment ref="F8" dT="2024-06-21T19:00:32.48" personId="{51D2B8DB-A2F5-4646-800E-4DB3664DB2F8}" id="{218FC0B0-CB14-1B49-A64C-0D4F75743B9C}">
    <text>Was 0.03</text>
  </threadedComment>
  <threadedComment ref="C9" dT="2024-06-21T19:00:32.48" personId="{51D2B8DB-A2F5-4646-800E-4DB3664DB2F8}" id="{C15EC358-19C4-624D-8519-888D9D36509A}">
    <text>Was 0.03</text>
  </threadedComment>
  <threadedComment ref="F9" dT="2024-06-21T19:00:32.48" personId="{51D2B8DB-A2F5-4646-800E-4DB3664DB2F8}" id="{7C422AC8-235A-F443-BD57-BB7AF9FE39FD}">
    <text>Was 0.03</text>
  </threadedComment>
  <threadedComment ref="C10" dT="2024-06-21T19:00:51.59" personId="{51D2B8DB-A2F5-4646-800E-4DB3664DB2F8}" id="{DDBC1D8C-6502-5148-9760-A3D6248EE286}">
    <text>Was 0.03</text>
  </threadedComment>
  <threadedComment ref="F10" dT="2024-06-21T19:00:51.59" personId="{51D2B8DB-A2F5-4646-800E-4DB3664DB2F8}" id="{CC9685C0-A5ED-BE4E-9EE0-B58088F9A216}">
    <text>Was 0.03</text>
  </threadedComment>
  <threadedComment ref="C11" dT="2024-06-21T19:00:51.59" personId="{51D2B8DB-A2F5-4646-800E-4DB3664DB2F8}" id="{70D543EB-93BC-CD46-AD88-602A3D7EB00C}">
    <text>Was 0.03</text>
  </threadedComment>
  <threadedComment ref="F11" dT="2024-06-21T19:00:51.59" personId="{51D2B8DB-A2F5-4646-800E-4DB3664DB2F8}" id="{507318D6-77D1-C046-8710-9CCE417C5393}">
    <text>Was 0.03</text>
  </threadedComment>
  <threadedComment ref="C12" dT="2024-06-21T19:00:51.59" personId="{51D2B8DB-A2F5-4646-800E-4DB3664DB2F8}" id="{2346C224-741D-FF43-8E6E-E465088EABEE}">
    <text>Was 0.03</text>
  </threadedComment>
  <threadedComment ref="F12" dT="2024-06-21T19:00:51.59" personId="{51D2B8DB-A2F5-4646-800E-4DB3664DB2F8}" id="{2DD1BEF4-0C61-264D-93D3-CB6AEF536583}">
    <text>Was 0.03</text>
  </threadedComment>
  <threadedComment ref="C13" dT="2024-06-21T19:00:51.59" personId="{51D2B8DB-A2F5-4646-800E-4DB3664DB2F8}" id="{DA3B56D4-9145-A24D-B943-D5AAB2EEE929}">
    <text>Was 0.03</text>
  </threadedComment>
  <threadedComment ref="F13" dT="2024-06-21T19:00:51.59" personId="{51D2B8DB-A2F5-4646-800E-4DB3664DB2F8}" id="{65A60DA0-0244-8342-882B-9555D788D7C8}">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60F2C183-BFC4-9A4C-A8D5-FBC4EABBD9AC}">
    <text>All the 0.003s — https://stacks.cdc.gov/view/cdc/61387</text>
  </threadedComment>
  <threadedComment ref="F20" dT="2024-06-19T20:53:57.65" personId="{51D2B8DB-A2F5-4646-800E-4DB3664DB2F8}" id="{05BAD9F3-6CD3-F946-9946-EB7D28335DB3}" parentId="{60F2C183-BFC4-9A4C-A8D5-FBC4EABBD9AC}">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9D8BC7FF-7DE9-A545-846A-96484622D030}">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7139B4AB-E114-4F4A-892B-4DE03ABE8FE1}">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DEDA923B-4543-1E47-B596-BA9A60DD32F6}">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591BA134-57CB-5442-81B5-D75EEA3596D9}">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workbookViewId="0">
      <selection activeCell="B5" sqref="B5"/>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1</v>
      </c>
    </row>
    <row r="4" spans="1:2" x14ac:dyDescent="0.2">
      <c r="A4" t="s">
        <v>2</v>
      </c>
      <c r="B4" s="8">
        <v>1</v>
      </c>
    </row>
    <row r="6" spans="1:2" x14ac:dyDescent="0.2">
      <c r="A6" s="16" t="s">
        <v>15</v>
      </c>
      <c r="B6" s="16"/>
    </row>
    <row r="7" spans="1:2" x14ac:dyDescent="0.2">
      <c r="A7" s="1" t="s">
        <v>14</v>
      </c>
      <c r="B7" s="1" t="s">
        <v>9</v>
      </c>
    </row>
    <row r="8" spans="1:2" x14ac:dyDescent="0.2">
      <c r="A8" t="s">
        <v>16</v>
      </c>
      <c r="B8" t="s">
        <v>3</v>
      </c>
    </row>
    <row r="9" spans="1:2" x14ac:dyDescent="0.2">
      <c r="A9" t="s">
        <v>17</v>
      </c>
      <c r="B9" s="8">
        <v>1.25</v>
      </c>
    </row>
    <row r="10" spans="1:2" x14ac:dyDescent="0.2">
      <c r="A10" t="s">
        <v>18</v>
      </c>
      <c r="B10" s="8">
        <v>1.5</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 t="s">
        <v>48</v>
      </c>
    </row>
    <row r="19" spans="1:2" x14ac:dyDescent="0.2">
      <c r="B19" s="8">
        <v>0.2</v>
      </c>
    </row>
    <row r="21" spans="1:2" x14ac:dyDescent="0.2">
      <c r="A21" s="1" t="s">
        <v>34</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abSelected="1" workbookViewId="0">
      <selection activeCell="C9" sqref="C9"/>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50</v>
      </c>
    </row>
    <row r="2" spans="1:6" x14ac:dyDescent="0.2">
      <c r="A2" s="2">
        <v>0</v>
      </c>
      <c r="B2" s="2">
        <v>0</v>
      </c>
      <c r="C2" s="8">
        <v>0</v>
      </c>
      <c r="D2" s="8">
        <v>0</v>
      </c>
      <c r="E2" s="2">
        <f>1-D2-C2</f>
        <v>1</v>
      </c>
      <c r="F2" s="8">
        <v>0.1</v>
      </c>
    </row>
    <row r="3" spans="1:6" x14ac:dyDescent="0.2">
      <c r="A3" s="2">
        <v>0</v>
      </c>
      <c r="B3" s="2">
        <v>1</v>
      </c>
      <c r="C3" s="8">
        <v>0</v>
      </c>
      <c r="D3" s="8">
        <v>0</v>
      </c>
      <c r="E3" s="2">
        <f>1-D3-C3</f>
        <v>1</v>
      </c>
      <c r="F3" s="8">
        <v>0.1</v>
      </c>
    </row>
    <row r="4" spans="1:6" x14ac:dyDescent="0.2">
      <c r="A4" s="2">
        <v>0</v>
      </c>
      <c r="B4" s="2">
        <v>2</v>
      </c>
      <c r="C4" s="8">
        <v>0</v>
      </c>
      <c r="D4" s="8">
        <v>0</v>
      </c>
      <c r="E4" s="2">
        <f>1-D4-C4</f>
        <v>1</v>
      </c>
      <c r="F4" s="8">
        <v>0.05</v>
      </c>
    </row>
    <row r="5" spans="1:6" x14ac:dyDescent="0.2">
      <c r="A5" s="2">
        <v>0</v>
      </c>
      <c r="B5" s="2">
        <v>3</v>
      </c>
      <c r="C5" s="8">
        <v>0</v>
      </c>
      <c r="D5" s="8">
        <v>0</v>
      </c>
      <c r="E5" s="2">
        <f>1-D5-C5</f>
        <v>1</v>
      </c>
      <c r="F5" s="8">
        <v>0.05</v>
      </c>
    </row>
    <row r="6" spans="1:6" x14ac:dyDescent="0.2">
      <c r="A6" s="2">
        <v>0</v>
      </c>
      <c r="B6" s="2">
        <v>4</v>
      </c>
      <c r="C6" s="8">
        <v>0</v>
      </c>
      <c r="D6" s="8">
        <v>0</v>
      </c>
      <c r="E6" s="2">
        <f>1-D6-C6</f>
        <v>1</v>
      </c>
      <c r="F6" s="8">
        <v>0.1</v>
      </c>
    </row>
    <row r="7" spans="1:6" x14ac:dyDescent="0.2">
      <c r="A7" s="2">
        <v>0</v>
      </c>
      <c r="B7" s="2">
        <v>5</v>
      </c>
      <c r="C7" s="8">
        <v>0</v>
      </c>
      <c r="D7" s="8">
        <v>0</v>
      </c>
      <c r="E7" s="2">
        <f t="shared" ref="E7:E41" si="0">1-C7-D7</f>
        <v>1</v>
      </c>
      <c r="F7" s="8">
        <v>0.1</v>
      </c>
    </row>
    <row r="8" spans="1:6" x14ac:dyDescent="0.2">
      <c r="A8" s="2">
        <v>0</v>
      </c>
      <c r="B8" s="2">
        <v>6</v>
      </c>
      <c r="C8" s="8">
        <v>0</v>
      </c>
      <c r="D8" s="8">
        <v>0</v>
      </c>
      <c r="E8" s="2">
        <f t="shared" si="0"/>
        <v>1</v>
      </c>
      <c r="F8" s="8">
        <v>0.09</v>
      </c>
    </row>
    <row r="9" spans="1:6" x14ac:dyDescent="0.2">
      <c r="A9" s="2">
        <v>0</v>
      </c>
      <c r="B9" s="2">
        <v>7</v>
      </c>
      <c r="C9" s="8">
        <v>0.09</v>
      </c>
      <c r="D9" s="8">
        <v>0</v>
      </c>
      <c r="E9" s="2">
        <f t="shared" si="0"/>
        <v>0.91</v>
      </c>
      <c r="F9" s="8">
        <v>0.09</v>
      </c>
    </row>
    <row r="10" spans="1:6" x14ac:dyDescent="0.2">
      <c r="A10" s="2">
        <v>0</v>
      </c>
      <c r="B10" s="2">
        <v>8</v>
      </c>
      <c r="C10" s="8">
        <v>1.4999999999999999E-2</v>
      </c>
      <c r="D10" s="8">
        <v>0</v>
      </c>
      <c r="E10" s="2">
        <f t="shared" si="0"/>
        <v>0.98499999999999999</v>
      </c>
      <c r="F10" s="8">
        <v>1.4999999999999999E-2</v>
      </c>
    </row>
    <row r="11" spans="1:6" x14ac:dyDescent="0.2">
      <c r="A11" s="2">
        <v>0</v>
      </c>
      <c r="B11" s="2">
        <v>9</v>
      </c>
      <c r="C11" s="8">
        <v>1.4999999999999999E-2</v>
      </c>
      <c r="D11" s="8">
        <v>0</v>
      </c>
      <c r="E11" s="2">
        <f t="shared" si="0"/>
        <v>0.98499999999999999</v>
      </c>
      <c r="F11" s="8">
        <v>1.4999999999999999E-2</v>
      </c>
    </row>
    <row r="12" spans="1:6" x14ac:dyDescent="0.2">
      <c r="A12" s="2">
        <v>0</v>
      </c>
      <c r="B12" s="2">
        <v>10</v>
      </c>
      <c r="C12" s="8">
        <v>1.4999999999999999E-2</v>
      </c>
      <c r="D12" s="8">
        <v>0</v>
      </c>
      <c r="E12" s="2">
        <f t="shared" si="0"/>
        <v>0.98499999999999999</v>
      </c>
      <c r="F12" s="8">
        <v>1.4999999999999999E-2</v>
      </c>
    </row>
    <row r="13" spans="1:6" x14ac:dyDescent="0.2">
      <c r="A13" s="2">
        <v>0</v>
      </c>
      <c r="B13" s="2">
        <v>11</v>
      </c>
      <c r="C13" s="8">
        <v>1.4999999999999999E-2</v>
      </c>
      <c r="D13" s="8">
        <v>0</v>
      </c>
      <c r="E13" s="2">
        <f t="shared" si="0"/>
        <v>0.98499999999999999</v>
      </c>
      <c r="F13" s="8">
        <v>1.4999999999999999E-2</v>
      </c>
    </row>
    <row r="14" spans="1:6" x14ac:dyDescent="0.2">
      <c r="A14" s="2">
        <v>0</v>
      </c>
      <c r="B14" s="2">
        <v>12</v>
      </c>
      <c r="C14" s="8">
        <v>0.01</v>
      </c>
      <c r="D14" s="8">
        <v>0</v>
      </c>
      <c r="E14" s="2">
        <f t="shared" si="0"/>
        <v>0.99</v>
      </c>
      <c r="F14" s="8">
        <v>0.01</v>
      </c>
    </row>
    <row r="15" spans="1:6" x14ac:dyDescent="0.2">
      <c r="A15" s="2">
        <v>0</v>
      </c>
      <c r="B15" s="2">
        <v>13</v>
      </c>
      <c r="C15" s="8">
        <v>0.01</v>
      </c>
      <c r="D15" s="8">
        <v>0</v>
      </c>
      <c r="E15" s="2">
        <f t="shared" si="0"/>
        <v>0.99</v>
      </c>
      <c r="F15" s="8">
        <v>0.01</v>
      </c>
    </row>
    <row r="16" spans="1:6" x14ac:dyDescent="0.2">
      <c r="A16" s="2">
        <v>0</v>
      </c>
      <c r="B16" s="2">
        <v>14</v>
      </c>
      <c r="C16" s="8">
        <v>0.01</v>
      </c>
      <c r="D16" s="8">
        <v>0</v>
      </c>
      <c r="E16" s="2">
        <f t="shared" si="0"/>
        <v>0.99</v>
      </c>
      <c r="F16" s="8">
        <v>0.01</v>
      </c>
    </row>
    <row r="17" spans="1:6" x14ac:dyDescent="0.2">
      <c r="A17" s="2">
        <v>0</v>
      </c>
      <c r="B17" s="2">
        <v>15</v>
      </c>
      <c r="C17" s="8">
        <v>0.01</v>
      </c>
      <c r="D17" s="8">
        <v>0</v>
      </c>
      <c r="E17" s="2">
        <f t="shared" si="0"/>
        <v>0.99</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C2*SimParameters!B9</f>
        <v>0</v>
      </c>
      <c r="D43" s="3">
        <f>D2</f>
        <v>0</v>
      </c>
      <c r="E43" s="3">
        <f>1-D43-C43</f>
        <v>1</v>
      </c>
      <c r="F43" s="3">
        <f>F2*SimParameters!E9</f>
        <v>0</v>
      </c>
    </row>
    <row r="44" spans="1:6" x14ac:dyDescent="0.2">
      <c r="A44" s="3">
        <v>1</v>
      </c>
      <c r="B44" s="3">
        <v>1</v>
      </c>
      <c r="C44" s="3">
        <f>C3*SimParameters!B9</f>
        <v>0</v>
      </c>
      <c r="D44" s="3">
        <f t="shared" ref="D44:D83" si="1">D3</f>
        <v>0</v>
      </c>
      <c r="E44" s="3">
        <f>1-D44-C44</f>
        <v>1</v>
      </c>
      <c r="F44" s="3">
        <f>F3*SimParameters!E9</f>
        <v>0</v>
      </c>
    </row>
    <row r="45" spans="1:6" x14ac:dyDescent="0.2">
      <c r="A45" s="3">
        <v>1</v>
      </c>
      <c r="B45" s="3">
        <v>2</v>
      </c>
      <c r="C45" s="3">
        <f>C4*SimParameters!B9</f>
        <v>0</v>
      </c>
      <c r="D45" s="3">
        <f t="shared" si="1"/>
        <v>0</v>
      </c>
      <c r="E45" s="3">
        <f>1-D45-C45</f>
        <v>1</v>
      </c>
      <c r="F45" s="3">
        <f>F4*SimParameters!E9</f>
        <v>0</v>
      </c>
    </row>
    <row r="46" spans="1:6" x14ac:dyDescent="0.2">
      <c r="A46" s="3">
        <v>1</v>
      </c>
      <c r="B46" s="3">
        <v>3</v>
      </c>
      <c r="C46" s="3">
        <f>C5*SimParameters!B9</f>
        <v>0</v>
      </c>
      <c r="D46" s="3">
        <f t="shared" si="1"/>
        <v>0</v>
      </c>
      <c r="E46" s="3">
        <f>1-D46-C46</f>
        <v>1</v>
      </c>
      <c r="F46" s="3">
        <f>F5*SimParameters!E9</f>
        <v>0</v>
      </c>
    </row>
    <row r="47" spans="1:6" x14ac:dyDescent="0.2">
      <c r="A47" s="3">
        <v>1</v>
      </c>
      <c r="B47" s="3">
        <v>4</v>
      </c>
      <c r="C47" s="3">
        <f>C6*SimParameters!B9</f>
        <v>0</v>
      </c>
      <c r="D47" s="3">
        <f t="shared" si="1"/>
        <v>0</v>
      </c>
      <c r="E47" s="3">
        <f>1-D47-C47</f>
        <v>1</v>
      </c>
      <c r="F47" s="3">
        <f>F6*SimParameters!E9</f>
        <v>0</v>
      </c>
    </row>
    <row r="48" spans="1:6" x14ac:dyDescent="0.2">
      <c r="A48" s="3">
        <v>1</v>
      </c>
      <c r="B48" s="3">
        <v>5</v>
      </c>
      <c r="C48" s="3">
        <f>C7*SimParameters!B9</f>
        <v>0</v>
      </c>
      <c r="D48" s="3">
        <f t="shared" si="1"/>
        <v>0</v>
      </c>
      <c r="E48" s="3">
        <f t="shared" ref="E48:E82" si="2">1-C48-D48</f>
        <v>1</v>
      </c>
      <c r="F48" s="3">
        <f>F7*SimParameters!E9</f>
        <v>0</v>
      </c>
    </row>
    <row r="49" spans="1:6" x14ac:dyDescent="0.2">
      <c r="A49" s="3">
        <v>1</v>
      </c>
      <c r="B49" s="3">
        <v>6</v>
      </c>
      <c r="C49" s="3">
        <f>C8*SimParameters!B9</f>
        <v>0</v>
      </c>
      <c r="D49" s="3">
        <f t="shared" si="1"/>
        <v>0</v>
      </c>
      <c r="E49" s="3">
        <f t="shared" si="2"/>
        <v>1</v>
      </c>
      <c r="F49" s="3">
        <f>F8*SimParameters!E9</f>
        <v>0</v>
      </c>
    </row>
    <row r="50" spans="1:6" x14ac:dyDescent="0.2">
      <c r="A50" s="3">
        <v>1</v>
      </c>
      <c r="B50" s="3">
        <v>7</v>
      </c>
      <c r="C50" s="3">
        <f>C9*SimParameters!B9</f>
        <v>0.11249999999999999</v>
      </c>
      <c r="D50" s="3">
        <f t="shared" si="1"/>
        <v>0</v>
      </c>
      <c r="E50" s="3">
        <f t="shared" si="2"/>
        <v>0.88749999999999996</v>
      </c>
      <c r="F50" s="3">
        <f>F9*SimParameters!E9</f>
        <v>0</v>
      </c>
    </row>
    <row r="51" spans="1:6" x14ac:dyDescent="0.2">
      <c r="A51" s="3">
        <v>1</v>
      </c>
      <c r="B51" s="3">
        <v>8</v>
      </c>
      <c r="C51" s="3">
        <f>C10*SimParameters!B9</f>
        <v>1.8749999999999999E-2</v>
      </c>
      <c r="D51" s="3">
        <f t="shared" si="1"/>
        <v>0</v>
      </c>
      <c r="E51" s="3">
        <f t="shared" si="2"/>
        <v>0.98124999999999996</v>
      </c>
      <c r="F51" s="3">
        <f>F10*SimParameters!E9</f>
        <v>0</v>
      </c>
    </row>
    <row r="52" spans="1:6" x14ac:dyDescent="0.2">
      <c r="A52" s="3">
        <v>1</v>
      </c>
      <c r="B52" s="3">
        <v>9</v>
      </c>
      <c r="C52" s="3">
        <f>C11*SimParameters!B9</f>
        <v>1.8749999999999999E-2</v>
      </c>
      <c r="D52" s="3">
        <f t="shared" si="1"/>
        <v>0</v>
      </c>
      <c r="E52" s="3">
        <f t="shared" si="2"/>
        <v>0.98124999999999996</v>
      </c>
      <c r="F52" s="3">
        <f>F11*SimParameters!E9</f>
        <v>0</v>
      </c>
    </row>
    <row r="53" spans="1:6" x14ac:dyDescent="0.2">
      <c r="A53" s="3">
        <v>1</v>
      </c>
      <c r="B53" s="3">
        <v>10</v>
      </c>
      <c r="C53" s="3">
        <f>C12*SimParameters!B9</f>
        <v>1.8749999999999999E-2</v>
      </c>
      <c r="D53" s="3">
        <f t="shared" si="1"/>
        <v>0</v>
      </c>
      <c r="E53" s="3">
        <f t="shared" si="2"/>
        <v>0.98124999999999996</v>
      </c>
      <c r="F53" s="3">
        <f>F12*SimParameters!E9</f>
        <v>0</v>
      </c>
    </row>
    <row r="54" spans="1:6" x14ac:dyDescent="0.2">
      <c r="A54" s="3">
        <v>1</v>
      </c>
      <c r="B54" s="3">
        <v>11</v>
      </c>
      <c r="C54" s="3">
        <f>C13*SimParameters!B9</f>
        <v>1.8749999999999999E-2</v>
      </c>
      <c r="D54" s="3">
        <f t="shared" si="1"/>
        <v>0</v>
      </c>
      <c r="E54" s="3">
        <f t="shared" si="2"/>
        <v>0.98124999999999996</v>
      </c>
      <c r="F54" s="3">
        <f>F13*SimParameters!E9</f>
        <v>0</v>
      </c>
    </row>
    <row r="55" spans="1:6" x14ac:dyDescent="0.2">
      <c r="A55" s="3">
        <v>1</v>
      </c>
      <c r="B55" s="3">
        <v>12</v>
      </c>
      <c r="C55" s="3">
        <f>C14*SimParameters!B9</f>
        <v>1.2500000000000001E-2</v>
      </c>
      <c r="D55" s="3">
        <f t="shared" si="1"/>
        <v>0</v>
      </c>
      <c r="E55" s="3">
        <f t="shared" si="2"/>
        <v>0.98750000000000004</v>
      </c>
      <c r="F55" s="3">
        <f>F14*SimParameters!E9</f>
        <v>0</v>
      </c>
    </row>
    <row r="56" spans="1:6" x14ac:dyDescent="0.2">
      <c r="A56" s="3">
        <v>1</v>
      </c>
      <c r="B56" s="3">
        <v>13</v>
      </c>
      <c r="C56" s="3">
        <f>C15*SimParameters!B9</f>
        <v>1.2500000000000001E-2</v>
      </c>
      <c r="D56" s="3">
        <f t="shared" si="1"/>
        <v>0</v>
      </c>
      <c r="E56" s="3">
        <f t="shared" si="2"/>
        <v>0.98750000000000004</v>
      </c>
      <c r="F56" s="3">
        <f>F15*SimParameters!E9</f>
        <v>0</v>
      </c>
    </row>
    <row r="57" spans="1:6" x14ac:dyDescent="0.2">
      <c r="A57" s="3">
        <v>1</v>
      </c>
      <c r="B57" s="3">
        <v>14</v>
      </c>
      <c r="C57" s="3">
        <f>C16*SimParameters!B9</f>
        <v>1.2500000000000001E-2</v>
      </c>
      <c r="D57" s="3">
        <f t="shared" si="1"/>
        <v>0</v>
      </c>
      <c r="E57" s="3">
        <f t="shared" si="2"/>
        <v>0.98750000000000004</v>
      </c>
      <c r="F57" s="3">
        <f>F16*SimParameters!E9</f>
        <v>0</v>
      </c>
    </row>
    <row r="58" spans="1:6" x14ac:dyDescent="0.2">
      <c r="A58" s="3">
        <v>1</v>
      </c>
      <c r="B58" s="3">
        <v>15</v>
      </c>
      <c r="C58" s="3">
        <f>C17*SimParameters!B9</f>
        <v>1.2500000000000001E-2</v>
      </c>
      <c r="D58" s="3">
        <f t="shared" si="1"/>
        <v>0</v>
      </c>
      <c r="E58" s="3">
        <f t="shared" si="2"/>
        <v>0.98750000000000004</v>
      </c>
      <c r="F58" s="3">
        <f>F17*SimParameters!E9</f>
        <v>0</v>
      </c>
    </row>
    <row r="59" spans="1:6" x14ac:dyDescent="0.2">
      <c r="A59" s="3">
        <v>1</v>
      </c>
      <c r="B59" s="3">
        <v>16</v>
      </c>
      <c r="C59" s="3">
        <f>C18*SimParameters!B9</f>
        <v>1E-3</v>
      </c>
      <c r="D59" s="3">
        <f t="shared" si="1"/>
        <v>0</v>
      </c>
      <c r="E59" s="3">
        <f t="shared" si="2"/>
        <v>0.999</v>
      </c>
      <c r="F59" s="3">
        <f>F18*SimParameters!E9</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C2*SimParameters!B10</f>
        <v>0</v>
      </c>
      <c r="D84" s="4">
        <f>D2</f>
        <v>0</v>
      </c>
      <c r="E84" s="4">
        <f>1-D84-C84</f>
        <v>1</v>
      </c>
      <c r="F84" s="4">
        <f>F2*SimParameters!E10</f>
        <v>0</v>
      </c>
    </row>
    <row r="85" spans="1:6" x14ac:dyDescent="0.2">
      <c r="A85" s="4">
        <v>2</v>
      </c>
      <c r="B85" s="4">
        <v>1</v>
      </c>
      <c r="C85" s="4">
        <f>C3*SimParameters!B10</f>
        <v>0</v>
      </c>
      <c r="D85" s="4">
        <f t="shared" ref="D85:D124" si="5">D3</f>
        <v>0</v>
      </c>
      <c r="E85" s="4">
        <f>1-D85-C85</f>
        <v>1</v>
      </c>
      <c r="F85" s="4">
        <f>F3*SimParameters!E10</f>
        <v>0</v>
      </c>
    </row>
    <row r="86" spans="1:6" x14ac:dyDescent="0.2">
      <c r="A86" s="4">
        <v>2</v>
      </c>
      <c r="B86" s="4">
        <v>2</v>
      </c>
      <c r="C86" s="4">
        <f>C4*SimParameters!B10</f>
        <v>0</v>
      </c>
      <c r="D86" s="4">
        <f t="shared" si="5"/>
        <v>0</v>
      </c>
      <c r="E86" s="4">
        <f>1-D86-C86</f>
        <v>1</v>
      </c>
      <c r="F86" s="4">
        <f>F4*SimParameters!E10</f>
        <v>0</v>
      </c>
    </row>
    <row r="87" spans="1:6" x14ac:dyDescent="0.2">
      <c r="A87" s="4">
        <v>2</v>
      </c>
      <c r="B87" s="4">
        <v>3</v>
      </c>
      <c r="C87" s="4">
        <f>C5*SimParameters!B10</f>
        <v>0</v>
      </c>
      <c r="D87" s="4">
        <f t="shared" si="5"/>
        <v>0</v>
      </c>
      <c r="E87" s="4">
        <f>1-D87-C87</f>
        <v>1</v>
      </c>
      <c r="F87" s="4">
        <f>F5*SimParameters!E10</f>
        <v>0</v>
      </c>
    </row>
    <row r="88" spans="1:6" x14ac:dyDescent="0.2">
      <c r="A88" s="4">
        <v>2</v>
      </c>
      <c r="B88" s="4">
        <v>4</v>
      </c>
      <c r="C88" s="4">
        <f>C6*SimParameters!B10</f>
        <v>0</v>
      </c>
      <c r="D88" s="4">
        <f t="shared" si="5"/>
        <v>0</v>
      </c>
      <c r="E88" s="4">
        <f>1-D88-C88</f>
        <v>1</v>
      </c>
      <c r="F88" s="4">
        <f>F6*SimParameters!E10</f>
        <v>0</v>
      </c>
    </row>
    <row r="89" spans="1:6" x14ac:dyDescent="0.2">
      <c r="A89" s="4">
        <v>2</v>
      </c>
      <c r="B89" s="4">
        <v>5</v>
      </c>
      <c r="C89" s="4">
        <f>C7*SimParameters!B10</f>
        <v>0</v>
      </c>
      <c r="D89" s="4">
        <f t="shared" si="5"/>
        <v>0</v>
      </c>
      <c r="E89" s="4">
        <f t="shared" ref="E89:E123" si="6">1-C89-D89</f>
        <v>1</v>
      </c>
      <c r="F89" s="4">
        <f>F7*SimParameters!E10</f>
        <v>0</v>
      </c>
    </row>
    <row r="90" spans="1:6" x14ac:dyDescent="0.2">
      <c r="A90" s="4">
        <v>2</v>
      </c>
      <c r="B90" s="4">
        <v>6</v>
      </c>
      <c r="C90" s="4">
        <f>C8*SimParameters!B10</f>
        <v>0</v>
      </c>
      <c r="D90" s="4">
        <f t="shared" si="5"/>
        <v>0</v>
      </c>
      <c r="E90" s="4">
        <f t="shared" si="6"/>
        <v>1</v>
      </c>
      <c r="F90" s="4">
        <f>F8*SimParameters!E10</f>
        <v>0</v>
      </c>
    </row>
    <row r="91" spans="1:6" x14ac:dyDescent="0.2">
      <c r="A91" s="4">
        <v>2</v>
      </c>
      <c r="B91" s="4">
        <v>7</v>
      </c>
      <c r="C91" s="4">
        <f>C9*SimParameters!B10</f>
        <v>0.13500000000000001</v>
      </c>
      <c r="D91" s="4">
        <f t="shared" si="5"/>
        <v>0</v>
      </c>
      <c r="E91" s="4">
        <f t="shared" si="6"/>
        <v>0.86499999999999999</v>
      </c>
      <c r="F91" s="4">
        <f>F9*SimParameters!E10</f>
        <v>0</v>
      </c>
    </row>
    <row r="92" spans="1:6" x14ac:dyDescent="0.2">
      <c r="A92" s="4">
        <v>2</v>
      </c>
      <c r="B92" s="4">
        <v>8</v>
      </c>
      <c r="C92" s="4">
        <f>C10*SimParameters!B10</f>
        <v>2.2499999999999999E-2</v>
      </c>
      <c r="D92" s="4">
        <f t="shared" si="5"/>
        <v>0</v>
      </c>
      <c r="E92" s="4">
        <f t="shared" si="6"/>
        <v>0.97750000000000004</v>
      </c>
      <c r="F92" s="4">
        <f>F10*SimParameters!E10</f>
        <v>0</v>
      </c>
    </row>
    <row r="93" spans="1:6" x14ac:dyDescent="0.2">
      <c r="A93" s="4">
        <v>2</v>
      </c>
      <c r="B93" s="4">
        <v>9</v>
      </c>
      <c r="C93" s="4">
        <f>C11*SimParameters!B10</f>
        <v>2.2499999999999999E-2</v>
      </c>
      <c r="D93" s="4">
        <f t="shared" si="5"/>
        <v>0</v>
      </c>
      <c r="E93" s="4">
        <f t="shared" si="6"/>
        <v>0.97750000000000004</v>
      </c>
      <c r="F93" s="4">
        <f>F11*SimParameters!E10</f>
        <v>0</v>
      </c>
    </row>
    <row r="94" spans="1:6" x14ac:dyDescent="0.2">
      <c r="A94" s="4">
        <v>2</v>
      </c>
      <c r="B94" s="4">
        <v>10</v>
      </c>
      <c r="C94" s="4">
        <f>C12*SimParameters!B10</f>
        <v>2.2499999999999999E-2</v>
      </c>
      <c r="D94" s="4">
        <f t="shared" si="5"/>
        <v>0</v>
      </c>
      <c r="E94" s="4">
        <f t="shared" si="6"/>
        <v>0.97750000000000004</v>
      </c>
      <c r="F94" s="4">
        <f>F12*SimParameters!E10</f>
        <v>0</v>
      </c>
    </row>
    <row r="95" spans="1:6" x14ac:dyDescent="0.2">
      <c r="A95" s="4">
        <v>2</v>
      </c>
      <c r="B95" s="4">
        <v>11</v>
      </c>
      <c r="C95" s="4">
        <f>C13*SimParameters!B10</f>
        <v>2.2499999999999999E-2</v>
      </c>
      <c r="D95" s="4">
        <f t="shared" si="5"/>
        <v>0</v>
      </c>
      <c r="E95" s="4">
        <f t="shared" si="6"/>
        <v>0.97750000000000004</v>
      </c>
      <c r="F95" s="4">
        <f>F13*SimParameters!E10</f>
        <v>0</v>
      </c>
    </row>
    <row r="96" spans="1:6" x14ac:dyDescent="0.2">
      <c r="A96" s="4">
        <v>2</v>
      </c>
      <c r="B96" s="4">
        <v>12</v>
      </c>
      <c r="C96" s="4">
        <f>C14*SimParameters!B10</f>
        <v>1.4999999999999999E-2</v>
      </c>
      <c r="D96" s="4">
        <f t="shared" si="5"/>
        <v>0</v>
      </c>
      <c r="E96" s="4">
        <f t="shared" si="6"/>
        <v>0.98499999999999999</v>
      </c>
      <c r="F96" s="4">
        <f>F14*SimParameters!E10</f>
        <v>0</v>
      </c>
    </row>
    <row r="97" spans="1:6" x14ac:dyDescent="0.2">
      <c r="A97" s="4">
        <v>2</v>
      </c>
      <c r="B97" s="4">
        <v>13</v>
      </c>
      <c r="C97" s="4">
        <f>C15*SimParameters!B10</f>
        <v>1.4999999999999999E-2</v>
      </c>
      <c r="D97" s="4">
        <f t="shared" si="5"/>
        <v>0</v>
      </c>
      <c r="E97" s="4">
        <f t="shared" si="6"/>
        <v>0.98499999999999999</v>
      </c>
      <c r="F97" s="4">
        <f>F15*SimParameters!E10</f>
        <v>0</v>
      </c>
    </row>
    <row r="98" spans="1:6" x14ac:dyDescent="0.2">
      <c r="A98" s="4">
        <v>2</v>
      </c>
      <c r="B98" s="4">
        <v>14</v>
      </c>
      <c r="C98" s="4">
        <f>C16*SimParameters!B10</f>
        <v>1.4999999999999999E-2</v>
      </c>
      <c r="D98" s="4">
        <f t="shared" si="5"/>
        <v>0</v>
      </c>
      <c r="E98" s="4">
        <f t="shared" si="6"/>
        <v>0.98499999999999999</v>
      </c>
      <c r="F98" s="4">
        <f>F16*SimParameters!E10</f>
        <v>0</v>
      </c>
    </row>
    <row r="99" spans="1:6" x14ac:dyDescent="0.2">
      <c r="A99" s="4">
        <v>2</v>
      </c>
      <c r="B99" s="4">
        <v>15</v>
      </c>
      <c r="C99" s="4">
        <f>C17*SimParameters!B10</f>
        <v>1.4999999999999999E-2</v>
      </c>
      <c r="D99" s="4">
        <f t="shared" si="5"/>
        <v>0</v>
      </c>
      <c r="E99" s="4">
        <f t="shared" si="6"/>
        <v>0.98499999999999999</v>
      </c>
      <c r="F99" s="4">
        <f>F17*SimParameters!E10</f>
        <v>0</v>
      </c>
    </row>
    <row r="100" spans="1:6" x14ac:dyDescent="0.2">
      <c r="A100" s="4">
        <v>2</v>
      </c>
      <c r="B100" s="4">
        <v>16</v>
      </c>
      <c r="C100" s="4">
        <f>C18*SimParameters!B10</f>
        <v>1.2000000000000001E-3</v>
      </c>
      <c r="D100" s="4">
        <f t="shared" si="5"/>
        <v>0</v>
      </c>
      <c r="E100" s="4">
        <f t="shared" si="6"/>
        <v>0.99880000000000002</v>
      </c>
      <c r="F100" s="4">
        <f>F18*SimParameters!E10</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5" sqref="C105"/>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0</v>
      </c>
      <c r="D2" s="2">
        <f>potential_preg_untrt!D2</f>
        <v>0</v>
      </c>
      <c r="E2" s="2">
        <f>1-D2-C2</f>
        <v>1</v>
      </c>
    </row>
    <row r="3" spans="1:5" x14ac:dyDescent="0.2">
      <c r="A3" s="2">
        <v>0</v>
      </c>
      <c r="B3" s="2">
        <v>1</v>
      </c>
      <c r="C3" s="2">
        <f>potential_preg_untrt!C3*SimParameters!B3</f>
        <v>0</v>
      </c>
      <c r="D3" s="2">
        <f>potential_preg_untrt!D3</f>
        <v>0</v>
      </c>
      <c r="E3" s="2">
        <f>1-D3-C3</f>
        <v>1</v>
      </c>
    </row>
    <row r="4" spans="1:5" x14ac:dyDescent="0.2">
      <c r="A4" s="2">
        <v>0</v>
      </c>
      <c r="B4" s="2">
        <v>2</v>
      </c>
      <c r="C4" s="2">
        <f>potential_preg_untrt!C4*SimParameters!B3</f>
        <v>0</v>
      </c>
      <c r="D4" s="2">
        <f>potential_preg_untrt!D4</f>
        <v>0</v>
      </c>
      <c r="E4" s="2">
        <f>1-D4-C4</f>
        <v>1</v>
      </c>
    </row>
    <row r="5" spans="1:5" x14ac:dyDescent="0.2">
      <c r="A5" s="2">
        <v>0</v>
      </c>
      <c r="B5" s="2">
        <v>3</v>
      </c>
      <c r="C5" s="2">
        <f>potential_preg_untrt!C5*SimParameters!B3</f>
        <v>0</v>
      </c>
      <c r="D5" s="2">
        <f>potential_preg_untrt!D5</f>
        <v>0</v>
      </c>
      <c r="E5" s="2">
        <f>1-D5-C5</f>
        <v>1</v>
      </c>
    </row>
    <row r="6" spans="1:5" x14ac:dyDescent="0.2">
      <c r="A6" s="2">
        <v>0</v>
      </c>
      <c r="B6" s="2">
        <v>4</v>
      </c>
      <c r="C6" s="2">
        <f>potential_preg_untrt!C6*SimParameters!B3</f>
        <v>0</v>
      </c>
      <c r="D6" s="2">
        <f>potential_preg_untrt!D6</f>
        <v>0</v>
      </c>
      <c r="E6" s="2">
        <f>1-D6-C6</f>
        <v>1</v>
      </c>
    </row>
    <row r="7" spans="1:5" x14ac:dyDescent="0.2">
      <c r="A7" s="2">
        <v>0</v>
      </c>
      <c r="B7" s="2">
        <v>5</v>
      </c>
      <c r="C7" s="2">
        <f>potential_preg_untrt!C7*SimParameters!B3</f>
        <v>0</v>
      </c>
      <c r="D7" s="2">
        <f>potential_preg_untrt!D7</f>
        <v>0</v>
      </c>
      <c r="E7" s="2">
        <f t="shared" ref="E7:E41" si="0">1-C7-D7</f>
        <v>1</v>
      </c>
    </row>
    <row r="8" spans="1:5" x14ac:dyDescent="0.2">
      <c r="A8" s="2">
        <v>0</v>
      </c>
      <c r="B8" s="2">
        <v>6</v>
      </c>
      <c r="C8" s="2">
        <f>potential_preg_untrt!C8*SimParameters!B3</f>
        <v>0</v>
      </c>
      <c r="D8" s="2">
        <f>potential_preg_untrt!D8</f>
        <v>0</v>
      </c>
      <c r="E8" s="2">
        <f t="shared" si="0"/>
        <v>1</v>
      </c>
    </row>
    <row r="9" spans="1:5" x14ac:dyDescent="0.2">
      <c r="A9" s="2">
        <v>0</v>
      </c>
      <c r="B9" s="2">
        <v>7</v>
      </c>
      <c r="C9" s="2">
        <f>potential_preg_untrt!C9*SimParameters!B3</f>
        <v>0.09</v>
      </c>
      <c r="D9" s="2">
        <f>potential_preg_untrt!D9</f>
        <v>0</v>
      </c>
      <c r="E9" s="2">
        <f t="shared" si="0"/>
        <v>0.91</v>
      </c>
    </row>
    <row r="10" spans="1:5" x14ac:dyDescent="0.2">
      <c r="A10" s="2">
        <v>0</v>
      </c>
      <c r="B10" s="2">
        <v>8</v>
      </c>
      <c r="C10" s="2">
        <f>potential_preg_untrt!C10*SimParameters!B3</f>
        <v>1.4999999999999999E-2</v>
      </c>
      <c r="D10" s="2">
        <f>potential_preg_untrt!D10</f>
        <v>0</v>
      </c>
      <c r="E10" s="2">
        <f t="shared" si="0"/>
        <v>0.98499999999999999</v>
      </c>
    </row>
    <row r="11" spans="1:5" x14ac:dyDescent="0.2">
      <c r="A11" s="2">
        <v>0</v>
      </c>
      <c r="B11" s="2">
        <v>9</v>
      </c>
      <c r="C11" s="2">
        <f>potential_preg_untrt!C11*SimParameters!B3</f>
        <v>1.4999999999999999E-2</v>
      </c>
      <c r="D11" s="2">
        <f>potential_preg_untrt!D11</f>
        <v>0</v>
      </c>
      <c r="E11" s="2">
        <f t="shared" si="0"/>
        <v>0.98499999999999999</v>
      </c>
    </row>
    <row r="12" spans="1:5" x14ac:dyDescent="0.2">
      <c r="A12" s="2">
        <v>0</v>
      </c>
      <c r="B12" s="2">
        <v>10</v>
      </c>
      <c r="C12" s="2">
        <f>potential_preg_untrt!C12*SimParameters!B3</f>
        <v>1.4999999999999999E-2</v>
      </c>
      <c r="D12" s="2">
        <f>potential_preg_untrt!D12</f>
        <v>0</v>
      </c>
      <c r="E12" s="2">
        <f t="shared" si="0"/>
        <v>0.98499999999999999</v>
      </c>
    </row>
    <row r="13" spans="1:5" x14ac:dyDescent="0.2">
      <c r="A13" s="2">
        <v>0</v>
      </c>
      <c r="B13" s="2">
        <v>11</v>
      </c>
      <c r="C13" s="2">
        <f>potential_preg_untrt!C13*SimParameters!B3</f>
        <v>1.4999999999999999E-2</v>
      </c>
      <c r="D13" s="2">
        <f>potential_preg_untrt!D13</f>
        <v>0</v>
      </c>
      <c r="E13" s="2">
        <f t="shared" si="0"/>
        <v>0.98499999999999999</v>
      </c>
    </row>
    <row r="14" spans="1:5" x14ac:dyDescent="0.2">
      <c r="A14" s="2">
        <v>0</v>
      </c>
      <c r="B14" s="2">
        <v>12</v>
      </c>
      <c r="C14" s="2">
        <f>potential_preg_untrt!C14*SimParameters!B3</f>
        <v>0.01</v>
      </c>
      <c r="D14" s="2">
        <f>potential_preg_untrt!D14</f>
        <v>0</v>
      </c>
      <c r="E14" s="2">
        <f t="shared" si="0"/>
        <v>0.99</v>
      </c>
    </row>
    <row r="15" spans="1:5" x14ac:dyDescent="0.2">
      <c r="A15" s="2">
        <v>0</v>
      </c>
      <c r="B15" s="2">
        <v>13</v>
      </c>
      <c r="C15" s="2">
        <f>potential_preg_untrt!C15*SimParameters!B3</f>
        <v>0.01</v>
      </c>
      <c r="D15" s="2">
        <f>potential_preg_untrt!D15</f>
        <v>0</v>
      </c>
      <c r="E15" s="2">
        <f t="shared" si="0"/>
        <v>0.99</v>
      </c>
    </row>
    <row r="16" spans="1:5" x14ac:dyDescent="0.2">
      <c r="A16" s="2">
        <v>0</v>
      </c>
      <c r="B16" s="2">
        <v>14</v>
      </c>
      <c r="C16" s="2">
        <f>potential_preg_untrt!C16*SimParameters!B3</f>
        <v>0.01</v>
      </c>
      <c r="D16" s="2">
        <f>potential_preg_untrt!D16</f>
        <v>0</v>
      </c>
      <c r="E16" s="2">
        <f t="shared" si="0"/>
        <v>0.99</v>
      </c>
    </row>
    <row r="17" spans="1:5" x14ac:dyDescent="0.2">
      <c r="A17" s="2">
        <v>0</v>
      </c>
      <c r="B17" s="2">
        <v>15</v>
      </c>
      <c r="C17" s="2">
        <f>potential_preg_untrt!C17*SimParameters!B3</f>
        <v>0.01</v>
      </c>
      <c r="D17" s="2">
        <f>potential_preg_untrt!D17</f>
        <v>0</v>
      </c>
      <c r="E17" s="2">
        <f t="shared" si="0"/>
        <v>0.99</v>
      </c>
    </row>
    <row r="18" spans="1:5" x14ac:dyDescent="0.2">
      <c r="A18" s="2">
        <v>0</v>
      </c>
      <c r="B18" s="2">
        <v>16</v>
      </c>
      <c r="C18" s="2">
        <f>potential_preg_untrt!C18*SimParameters!B3</f>
        <v>8.0000000000000004E-4</v>
      </c>
      <c r="D18" s="2">
        <f>potential_preg_untrt!D18</f>
        <v>0</v>
      </c>
      <c r="E18" s="2">
        <f t="shared" si="0"/>
        <v>0.99919999999999998</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0</v>
      </c>
      <c r="D43" s="3">
        <f>potential_preg_untrt!D43</f>
        <v>0</v>
      </c>
      <c r="E43" s="3">
        <f>1-D43-C43</f>
        <v>1</v>
      </c>
    </row>
    <row r="44" spans="1:5" x14ac:dyDescent="0.2">
      <c r="A44" s="3">
        <v>1</v>
      </c>
      <c r="B44" s="3">
        <v>1</v>
      </c>
      <c r="C44" s="3">
        <f>potential_preg_untrt!C44*SimParameters!$B$3</f>
        <v>0</v>
      </c>
      <c r="D44" s="3">
        <f>potential_preg_untrt!D44</f>
        <v>0</v>
      </c>
      <c r="E44" s="3">
        <f>1-D44-C44</f>
        <v>1</v>
      </c>
    </row>
    <row r="45" spans="1:5" x14ac:dyDescent="0.2">
      <c r="A45" s="3">
        <v>1</v>
      </c>
      <c r="B45" s="3">
        <v>2</v>
      </c>
      <c r="C45" s="3">
        <f>potential_preg_untrt!C45*SimParameters!$B$3</f>
        <v>0</v>
      </c>
      <c r="D45" s="3">
        <f>potential_preg_untrt!D45</f>
        <v>0</v>
      </c>
      <c r="E45" s="3">
        <f>1-D45-C45</f>
        <v>1</v>
      </c>
    </row>
    <row r="46" spans="1:5" x14ac:dyDescent="0.2">
      <c r="A46" s="3">
        <v>1</v>
      </c>
      <c r="B46" s="3">
        <v>3</v>
      </c>
      <c r="C46" s="3">
        <f>potential_preg_untrt!C46*SimParameters!$B$3</f>
        <v>0</v>
      </c>
      <c r="D46" s="3">
        <f>potential_preg_untrt!D46</f>
        <v>0</v>
      </c>
      <c r="E46" s="3">
        <f>1-D46-C46</f>
        <v>1</v>
      </c>
    </row>
    <row r="47" spans="1:5" x14ac:dyDescent="0.2">
      <c r="A47" s="3">
        <v>1</v>
      </c>
      <c r="B47" s="3">
        <v>4</v>
      </c>
      <c r="C47" s="3">
        <f>potential_preg_untrt!C47*SimParameters!$B$3</f>
        <v>0</v>
      </c>
      <c r="D47" s="3">
        <f>potential_preg_untrt!D47</f>
        <v>0</v>
      </c>
      <c r="E47" s="3">
        <f>1-D47-C47</f>
        <v>1</v>
      </c>
    </row>
    <row r="48" spans="1:5" x14ac:dyDescent="0.2">
      <c r="A48" s="3">
        <v>1</v>
      </c>
      <c r="B48" s="3">
        <v>5</v>
      </c>
      <c r="C48" s="3">
        <f>potential_preg_untrt!C48*SimParameters!$B$3</f>
        <v>0</v>
      </c>
      <c r="D48" s="3">
        <f>potential_preg_untrt!D48</f>
        <v>0</v>
      </c>
      <c r="E48" s="3">
        <f t="shared" ref="E48:E82" si="1">1-C48-D48</f>
        <v>1</v>
      </c>
    </row>
    <row r="49" spans="1:5" x14ac:dyDescent="0.2">
      <c r="A49" s="3">
        <v>1</v>
      </c>
      <c r="B49" s="3">
        <v>6</v>
      </c>
      <c r="C49" s="3">
        <f>potential_preg_untrt!C49*SimParameters!$B$3</f>
        <v>0</v>
      </c>
      <c r="D49" s="3">
        <f>potential_preg_untrt!D49</f>
        <v>0</v>
      </c>
      <c r="E49" s="3">
        <f t="shared" si="1"/>
        <v>1</v>
      </c>
    </row>
    <row r="50" spans="1:5" x14ac:dyDescent="0.2">
      <c r="A50" s="3">
        <v>1</v>
      </c>
      <c r="B50" s="3">
        <v>7</v>
      </c>
      <c r="C50" s="3">
        <f>potential_preg_untrt!C50*SimParameters!$B$3</f>
        <v>0.11249999999999999</v>
      </c>
      <c r="D50" s="3">
        <f>potential_preg_untrt!D50</f>
        <v>0</v>
      </c>
      <c r="E50" s="3">
        <f t="shared" si="1"/>
        <v>0.88749999999999996</v>
      </c>
    </row>
    <row r="51" spans="1:5" x14ac:dyDescent="0.2">
      <c r="A51" s="3">
        <v>1</v>
      </c>
      <c r="B51" s="3">
        <v>8</v>
      </c>
      <c r="C51" s="3">
        <f>potential_preg_untrt!C51*SimParameters!$B$3</f>
        <v>1.8749999999999999E-2</v>
      </c>
      <c r="D51" s="3">
        <f>potential_preg_untrt!D51</f>
        <v>0</v>
      </c>
      <c r="E51" s="3">
        <f t="shared" si="1"/>
        <v>0.98124999999999996</v>
      </c>
    </row>
    <row r="52" spans="1:5" x14ac:dyDescent="0.2">
      <c r="A52" s="3">
        <v>1</v>
      </c>
      <c r="B52" s="3">
        <v>9</v>
      </c>
      <c r="C52" s="3">
        <f>potential_preg_untrt!C52*SimParameters!$B$3</f>
        <v>1.8749999999999999E-2</v>
      </c>
      <c r="D52" s="3">
        <f>potential_preg_untrt!D52</f>
        <v>0</v>
      </c>
      <c r="E52" s="3">
        <f t="shared" si="1"/>
        <v>0.98124999999999996</v>
      </c>
    </row>
    <row r="53" spans="1:5" x14ac:dyDescent="0.2">
      <c r="A53" s="3">
        <v>1</v>
      </c>
      <c r="B53" s="3">
        <v>10</v>
      </c>
      <c r="C53" s="3">
        <f>potential_preg_untrt!C53*SimParameters!$B$3</f>
        <v>1.8749999999999999E-2</v>
      </c>
      <c r="D53" s="3">
        <f>potential_preg_untrt!D53</f>
        <v>0</v>
      </c>
      <c r="E53" s="3">
        <f t="shared" si="1"/>
        <v>0.98124999999999996</v>
      </c>
    </row>
    <row r="54" spans="1:5" x14ac:dyDescent="0.2">
      <c r="A54" s="3">
        <v>1</v>
      </c>
      <c r="B54" s="3">
        <v>11</v>
      </c>
      <c r="C54" s="3">
        <f>potential_preg_untrt!C54*SimParameters!$B$3</f>
        <v>1.8749999999999999E-2</v>
      </c>
      <c r="D54" s="3">
        <f>potential_preg_untrt!D54</f>
        <v>0</v>
      </c>
      <c r="E54" s="3">
        <f t="shared" si="1"/>
        <v>0.98124999999999996</v>
      </c>
    </row>
    <row r="55" spans="1:5" x14ac:dyDescent="0.2">
      <c r="A55" s="3">
        <v>1</v>
      </c>
      <c r="B55" s="3">
        <v>12</v>
      </c>
      <c r="C55" s="3">
        <f>potential_preg_untrt!C55*SimParameters!$B$3</f>
        <v>1.2500000000000001E-2</v>
      </c>
      <c r="D55" s="3">
        <f>potential_preg_untrt!D55</f>
        <v>0</v>
      </c>
      <c r="E55" s="3">
        <f t="shared" si="1"/>
        <v>0.98750000000000004</v>
      </c>
    </row>
    <row r="56" spans="1:5" x14ac:dyDescent="0.2">
      <c r="A56" s="3">
        <v>1</v>
      </c>
      <c r="B56" s="3">
        <v>13</v>
      </c>
      <c r="C56" s="3">
        <f>potential_preg_untrt!C56*SimParameters!$B$3</f>
        <v>1.2500000000000001E-2</v>
      </c>
      <c r="D56" s="3">
        <f>potential_preg_untrt!D56</f>
        <v>0</v>
      </c>
      <c r="E56" s="3">
        <f t="shared" si="1"/>
        <v>0.98750000000000004</v>
      </c>
    </row>
    <row r="57" spans="1:5" x14ac:dyDescent="0.2">
      <c r="A57" s="3">
        <v>1</v>
      </c>
      <c r="B57" s="3">
        <v>14</v>
      </c>
      <c r="C57" s="3">
        <f>potential_preg_untrt!C57*SimParameters!$B$3</f>
        <v>1.2500000000000001E-2</v>
      </c>
      <c r="D57" s="3">
        <f>potential_preg_untrt!D57</f>
        <v>0</v>
      </c>
      <c r="E57" s="3">
        <f t="shared" si="1"/>
        <v>0.98750000000000004</v>
      </c>
    </row>
    <row r="58" spans="1:5" x14ac:dyDescent="0.2">
      <c r="A58" s="3">
        <v>1</v>
      </c>
      <c r="B58" s="3">
        <v>15</v>
      </c>
      <c r="C58" s="3">
        <f>potential_preg_untrt!C58*SimParameters!$B$3</f>
        <v>1.2500000000000001E-2</v>
      </c>
      <c r="D58" s="3">
        <f>potential_preg_untrt!D58</f>
        <v>0</v>
      </c>
      <c r="E58" s="3">
        <f t="shared" si="1"/>
        <v>0.98750000000000004</v>
      </c>
    </row>
    <row r="59" spans="1:5" x14ac:dyDescent="0.2">
      <c r="A59" s="3">
        <v>1</v>
      </c>
      <c r="B59" s="3">
        <v>16</v>
      </c>
      <c r="C59" s="3">
        <f>potential_preg_untrt!C59*SimParameters!$B$3</f>
        <v>1E-3</v>
      </c>
      <c r="D59" s="3">
        <f>potential_preg_untrt!D59</f>
        <v>0</v>
      </c>
      <c r="E59" s="3">
        <f t="shared" si="1"/>
        <v>0.999</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potential_preg_untrt!C84*SimParameters!$B$3</f>
        <v>0</v>
      </c>
      <c r="D84" s="4">
        <f>potential_preg_untrt!D84</f>
        <v>0</v>
      </c>
      <c r="E84" s="4">
        <f>1-D84-C84</f>
        <v>1</v>
      </c>
    </row>
    <row r="85" spans="1:5" x14ac:dyDescent="0.2">
      <c r="A85" s="4">
        <v>2</v>
      </c>
      <c r="B85" s="4">
        <v>1</v>
      </c>
      <c r="C85" s="4">
        <f>potential_preg_untrt!C85*SimParameters!$B$3</f>
        <v>0</v>
      </c>
      <c r="D85" s="4">
        <f>potential_preg_untrt!D85</f>
        <v>0</v>
      </c>
      <c r="E85" s="4">
        <f>1-D85-C85</f>
        <v>1</v>
      </c>
    </row>
    <row r="86" spans="1:5" x14ac:dyDescent="0.2">
      <c r="A86" s="4">
        <v>2</v>
      </c>
      <c r="B86" s="4">
        <v>2</v>
      </c>
      <c r="C86" s="4">
        <f>potential_preg_untrt!C86*SimParameters!$B$3</f>
        <v>0</v>
      </c>
      <c r="D86" s="4">
        <f>potential_preg_untrt!D86</f>
        <v>0</v>
      </c>
      <c r="E86" s="4">
        <f>1-D86-C86</f>
        <v>1</v>
      </c>
    </row>
    <row r="87" spans="1:5" x14ac:dyDescent="0.2">
      <c r="A87" s="4">
        <v>2</v>
      </c>
      <c r="B87" s="4">
        <v>3</v>
      </c>
      <c r="C87" s="4">
        <f>potential_preg_untrt!C87*SimParameters!$B$3</f>
        <v>0</v>
      </c>
      <c r="D87" s="4">
        <f>potential_preg_untrt!D87</f>
        <v>0</v>
      </c>
      <c r="E87" s="4">
        <f>1-D87-C87</f>
        <v>1</v>
      </c>
    </row>
    <row r="88" spans="1:5" x14ac:dyDescent="0.2">
      <c r="A88" s="4">
        <v>2</v>
      </c>
      <c r="B88" s="4">
        <v>4</v>
      </c>
      <c r="C88" s="4">
        <f>potential_preg_untrt!C88*SimParameters!$B$3</f>
        <v>0</v>
      </c>
      <c r="D88" s="4">
        <f>potential_preg_untrt!D88</f>
        <v>0</v>
      </c>
      <c r="E88" s="4">
        <f>1-D88-C88</f>
        <v>1</v>
      </c>
    </row>
    <row r="89" spans="1:5" x14ac:dyDescent="0.2">
      <c r="A89" s="4">
        <v>2</v>
      </c>
      <c r="B89" s="4">
        <v>5</v>
      </c>
      <c r="C89" s="4">
        <f>potential_preg_untrt!C89*SimParameters!$B$3</f>
        <v>0</v>
      </c>
      <c r="D89" s="4">
        <f>potential_preg_untrt!D89</f>
        <v>0</v>
      </c>
      <c r="E89" s="4">
        <f t="shared" ref="E89:E123" si="2">1-C89-D89</f>
        <v>1</v>
      </c>
    </row>
    <row r="90" spans="1:5" x14ac:dyDescent="0.2">
      <c r="A90" s="4">
        <v>2</v>
      </c>
      <c r="B90" s="4">
        <v>6</v>
      </c>
      <c r="C90" s="4">
        <f>potential_preg_untrt!C90*SimParameters!$B$3</f>
        <v>0</v>
      </c>
      <c r="D90" s="4">
        <f>potential_preg_untrt!D90</f>
        <v>0</v>
      </c>
      <c r="E90" s="4">
        <f t="shared" si="2"/>
        <v>1</v>
      </c>
    </row>
    <row r="91" spans="1:5" x14ac:dyDescent="0.2">
      <c r="A91" s="4">
        <v>2</v>
      </c>
      <c r="B91" s="4">
        <v>7</v>
      </c>
      <c r="C91" s="4">
        <f>potential_preg_untrt!C91*SimParameters!$B$3</f>
        <v>0.13500000000000001</v>
      </c>
      <c r="D91" s="4">
        <f>potential_preg_untrt!D91</f>
        <v>0</v>
      </c>
      <c r="E91" s="4">
        <f t="shared" si="2"/>
        <v>0.86499999999999999</v>
      </c>
    </row>
    <row r="92" spans="1:5" x14ac:dyDescent="0.2">
      <c r="A92" s="4">
        <v>2</v>
      </c>
      <c r="B92" s="4">
        <v>8</v>
      </c>
      <c r="C92" s="4">
        <f>potential_preg_untrt!C92*SimParameters!$B$3</f>
        <v>2.2499999999999999E-2</v>
      </c>
      <c r="D92" s="4">
        <f>potential_preg_untrt!D92</f>
        <v>0</v>
      </c>
      <c r="E92" s="4">
        <f t="shared" si="2"/>
        <v>0.97750000000000004</v>
      </c>
    </row>
    <row r="93" spans="1:5" x14ac:dyDescent="0.2">
      <c r="A93" s="4">
        <v>2</v>
      </c>
      <c r="B93" s="4">
        <v>9</v>
      </c>
      <c r="C93" s="4">
        <f>potential_preg_untrt!C93*SimParameters!$B$3</f>
        <v>2.2499999999999999E-2</v>
      </c>
      <c r="D93" s="4">
        <f>potential_preg_untrt!D93</f>
        <v>0</v>
      </c>
      <c r="E93" s="4">
        <f t="shared" si="2"/>
        <v>0.97750000000000004</v>
      </c>
    </row>
    <row r="94" spans="1:5" x14ac:dyDescent="0.2">
      <c r="A94" s="4">
        <v>2</v>
      </c>
      <c r="B94" s="4">
        <v>10</v>
      </c>
      <c r="C94" s="4">
        <f>potential_preg_untrt!C94*SimParameters!$B$3</f>
        <v>2.2499999999999999E-2</v>
      </c>
      <c r="D94" s="4">
        <f>potential_preg_untrt!D94</f>
        <v>0</v>
      </c>
      <c r="E94" s="4">
        <f t="shared" si="2"/>
        <v>0.97750000000000004</v>
      </c>
    </row>
    <row r="95" spans="1:5" x14ac:dyDescent="0.2">
      <c r="A95" s="4">
        <v>2</v>
      </c>
      <c r="B95" s="4">
        <v>11</v>
      </c>
      <c r="C95" s="4">
        <f>potential_preg_untrt!C95*SimParameters!$B$3</f>
        <v>2.2499999999999999E-2</v>
      </c>
      <c r="D95" s="4">
        <f>potential_preg_untrt!D95</f>
        <v>0</v>
      </c>
      <c r="E95" s="4">
        <f t="shared" si="2"/>
        <v>0.97750000000000004</v>
      </c>
    </row>
    <row r="96" spans="1:5" x14ac:dyDescent="0.2">
      <c r="A96" s="4">
        <v>2</v>
      </c>
      <c r="B96" s="4">
        <v>12</v>
      </c>
      <c r="C96" s="4">
        <f>potential_preg_untrt!C96*SimParameters!$B$3</f>
        <v>1.4999999999999999E-2</v>
      </c>
      <c r="D96" s="4">
        <f>potential_preg_untrt!D96</f>
        <v>0</v>
      </c>
      <c r="E96" s="4">
        <f t="shared" si="2"/>
        <v>0.98499999999999999</v>
      </c>
    </row>
    <row r="97" spans="1:5" x14ac:dyDescent="0.2">
      <c r="A97" s="4">
        <v>2</v>
      </c>
      <c r="B97" s="4">
        <v>13</v>
      </c>
      <c r="C97" s="4">
        <f>potential_preg_untrt!C97*SimParameters!$B$3</f>
        <v>1.4999999999999999E-2</v>
      </c>
      <c r="D97" s="4">
        <f>potential_preg_untrt!D97</f>
        <v>0</v>
      </c>
      <c r="E97" s="4">
        <f t="shared" si="2"/>
        <v>0.98499999999999999</v>
      </c>
    </row>
    <row r="98" spans="1:5" x14ac:dyDescent="0.2">
      <c r="A98" s="4">
        <v>2</v>
      </c>
      <c r="B98" s="4">
        <v>14</v>
      </c>
      <c r="C98" s="4">
        <f>potential_preg_untrt!C98*SimParameters!$B$3</f>
        <v>1.4999999999999999E-2</v>
      </c>
      <c r="D98" s="4">
        <f>potential_preg_untrt!D98</f>
        <v>0</v>
      </c>
      <c r="E98" s="4">
        <f t="shared" si="2"/>
        <v>0.98499999999999999</v>
      </c>
    </row>
    <row r="99" spans="1:5" x14ac:dyDescent="0.2">
      <c r="A99" s="4">
        <v>2</v>
      </c>
      <c r="B99" s="4">
        <v>15</v>
      </c>
      <c r="C99" s="4">
        <f>potential_preg_untrt!C99*SimParameters!$B$3</f>
        <v>1.4999999999999999E-2</v>
      </c>
      <c r="D99" s="4">
        <f>potential_preg_untrt!D99</f>
        <v>0</v>
      </c>
      <c r="E99" s="4">
        <f t="shared" si="2"/>
        <v>0.98499999999999999</v>
      </c>
    </row>
    <row r="100" spans="1:5" x14ac:dyDescent="0.2">
      <c r="A100" s="4">
        <v>2</v>
      </c>
      <c r="B100" s="4">
        <v>16</v>
      </c>
      <c r="C100" s="4">
        <f>potential_preg_untrt!C100*SimParameters!$B$3</f>
        <v>1.2000000000000001E-3</v>
      </c>
      <c r="D100" s="4">
        <f>potential_preg_untrt!D100</f>
        <v>0</v>
      </c>
      <c r="E100" s="4">
        <f t="shared" si="2"/>
        <v>0.99880000000000002</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E19" sqref="E19"/>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9.9999999999999995E-8</v>
      </c>
      <c r="D60" s="14">
        <f t="shared" si="1"/>
        <v>-6.9999999565705497</v>
      </c>
      <c r="E60" s="14">
        <f>D60+LOG(SimParameters!$B$19)</f>
        <v>-7.6989699609065685</v>
      </c>
      <c r="F60" s="14">
        <f t="shared" si="2"/>
        <v>4.5308847067208077E-4</v>
      </c>
    </row>
    <row r="61" spans="1:6" x14ac:dyDescent="0.2">
      <c r="A61" s="3">
        <v>1</v>
      </c>
      <c r="B61" s="3">
        <v>18</v>
      </c>
      <c r="C61" s="3">
        <f>C20*SimParameters!$B$15</f>
        <v>1.9999999999999999E-7</v>
      </c>
      <c r="D61" s="14">
        <f t="shared" si="1"/>
        <v>-6.6989699174771138</v>
      </c>
      <c r="E61" s="14">
        <f>D61+LOG(SimParameters!$B$19)</f>
        <v>-7.3979399218131325</v>
      </c>
      <c r="F61" s="14">
        <f t="shared" si="2"/>
        <v>6.1213834468519502E-4</v>
      </c>
    </row>
    <row r="62" spans="1:6" x14ac:dyDescent="0.2">
      <c r="A62" s="3">
        <v>1</v>
      </c>
      <c r="B62" s="3">
        <v>19</v>
      </c>
      <c r="C62" s="3">
        <f>C21*SimParameters!$B$15</f>
        <v>1.9999999999999999E-7</v>
      </c>
      <c r="D62" s="14">
        <f t="shared" si="1"/>
        <v>-6.6989699174771138</v>
      </c>
      <c r="E62" s="14">
        <f>D62+LOG(SimParameters!$B$19)</f>
        <v>-7.3979399218131325</v>
      </c>
      <c r="F62" s="14">
        <f t="shared" si="2"/>
        <v>6.1213834468519502E-4</v>
      </c>
    </row>
    <row r="63" spans="1:6" x14ac:dyDescent="0.2">
      <c r="A63" s="3">
        <v>1</v>
      </c>
      <c r="B63" s="3">
        <v>20</v>
      </c>
      <c r="C63" s="3">
        <f>C22*SimParameters!$B$15</f>
        <v>1.5999999999999999E-6</v>
      </c>
      <c r="D63" s="14">
        <f t="shared" si="1"/>
        <v>-5.7958793224723486</v>
      </c>
      <c r="E63" s="14">
        <f>D63+LOG(SimParameters!$B$19)</f>
        <v>-6.4948493268083674</v>
      </c>
      <c r="F63" s="14">
        <f t="shared" si="2"/>
        <v>1.5089226056949276E-3</v>
      </c>
    </row>
    <row r="64" spans="1:6" x14ac:dyDescent="0.2">
      <c r="A64" s="3">
        <v>1</v>
      </c>
      <c r="B64" s="3">
        <v>21</v>
      </c>
      <c r="C64" s="3">
        <f>C23*SimParameters!$B$15</f>
        <v>1.9999999999999999E-6</v>
      </c>
      <c r="D64" s="14">
        <f t="shared" si="1"/>
        <v>-5.6989691357461867</v>
      </c>
      <c r="E64" s="14">
        <f>D64+LOG(SimParameters!$B$19)</f>
        <v>-6.3979391400822054</v>
      </c>
      <c r="F64" s="14">
        <f t="shared" si="2"/>
        <v>1.6622174735925067E-3</v>
      </c>
    </row>
    <row r="65" spans="1:6" x14ac:dyDescent="0.2">
      <c r="A65" s="3">
        <v>1</v>
      </c>
      <c r="B65" s="3">
        <v>22</v>
      </c>
      <c r="C65" s="3">
        <f>C24*SimParameters!$B$15</f>
        <v>3.0000000000000001E-6</v>
      </c>
      <c r="D65" s="14">
        <f t="shared" si="1"/>
        <v>-5.5228774423949378</v>
      </c>
      <c r="E65" s="14">
        <f>D65+LOG(SimParameters!$B$19)</f>
        <v>-6.2218474467309566</v>
      </c>
      <c r="F65" s="14">
        <f t="shared" si="2"/>
        <v>1.9816388954615278E-3</v>
      </c>
    </row>
    <row r="66" spans="1:6" x14ac:dyDescent="0.2">
      <c r="A66" s="3">
        <v>1</v>
      </c>
      <c r="B66" s="3">
        <v>23</v>
      </c>
      <c r="C66" s="3">
        <f>C25*SimParameters!$B$15</f>
        <v>3.0000000000000001E-6</v>
      </c>
      <c r="D66" s="14">
        <f t="shared" si="1"/>
        <v>-5.5228774423949378</v>
      </c>
      <c r="E66" s="14">
        <f>D66+LOG(SimParameters!$B$19)</f>
        <v>-6.2218474467309566</v>
      </c>
      <c r="F66" s="14">
        <f t="shared" si="2"/>
        <v>1.9816388954615278E-3</v>
      </c>
    </row>
    <row r="67" spans="1:6" x14ac:dyDescent="0.2">
      <c r="A67" s="3">
        <v>1</v>
      </c>
      <c r="B67" s="3">
        <v>24</v>
      </c>
      <c r="C67" s="3">
        <f>C26*SimParameters!$B$15</f>
        <v>3.9999999999999998E-6</v>
      </c>
      <c r="D67" s="14">
        <f t="shared" si="1"/>
        <v>-5.3979382714906352</v>
      </c>
      <c r="E67" s="14">
        <f>D67+LOG(SimParameters!$B$19)</f>
        <v>-6.096908275826654</v>
      </c>
      <c r="F67" s="14">
        <f t="shared" si="2"/>
        <v>2.2447624830839253E-3</v>
      </c>
    </row>
    <row r="68" spans="1:6" x14ac:dyDescent="0.2">
      <c r="A68" s="3">
        <v>1</v>
      </c>
      <c r="B68" s="3">
        <v>25</v>
      </c>
      <c r="C68" s="3">
        <f>C27*SimParameters!$B$15</f>
        <v>1.5999999999999999E-5</v>
      </c>
      <c r="D68" s="14">
        <f t="shared" si="1"/>
        <v>-4.7958730685767748</v>
      </c>
      <c r="E68" s="14">
        <f>D68+LOG(SimParameters!$B$19)</f>
        <v>-5.4948430729127935</v>
      </c>
      <c r="F68" s="14">
        <f t="shared" si="2"/>
        <v>4.0910952414538217E-3</v>
      </c>
    </row>
    <row r="69" spans="1:6" x14ac:dyDescent="0.2">
      <c r="A69" s="3">
        <v>1</v>
      </c>
      <c r="B69" s="3">
        <v>26</v>
      </c>
      <c r="C69" s="3">
        <f>C28*SimParameters!$B$15</f>
        <v>4.0000000000000003E-5</v>
      </c>
      <c r="D69" s="14">
        <f t="shared" si="1"/>
        <v>-4.3979226365453163</v>
      </c>
      <c r="E69" s="14">
        <f>D69+LOG(SimParameters!$B$19)</f>
        <v>-5.0968926408813351</v>
      </c>
      <c r="F69" s="14">
        <f t="shared" si="2"/>
        <v>6.0785461201715348E-3</v>
      </c>
    </row>
    <row r="70" spans="1:6" x14ac:dyDescent="0.2">
      <c r="A70" s="3">
        <v>1</v>
      </c>
      <c r="B70" s="3">
        <v>27</v>
      </c>
      <c r="C70" s="3">
        <f>C29*SimParameters!$B$15</f>
        <v>4.0000000000000003E-5</v>
      </c>
      <c r="D70" s="14">
        <f t="shared" si="1"/>
        <v>-4.3979226365453163</v>
      </c>
      <c r="E70" s="14">
        <f>D70+LOG(SimParameters!$B$19)</f>
        <v>-5.0968926408813351</v>
      </c>
      <c r="F70" s="14">
        <f t="shared" si="2"/>
        <v>6.0785461201715348E-3</v>
      </c>
    </row>
    <row r="71" spans="1:6" x14ac:dyDescent="0.2">
      <c r="A71" s="3">
        <v>1</v>
      </c>
      <c r="B71" s="3">
        <v>28</v>
      </c>
      <c r="C71" s="3">
        <f>C30*SimParameters!$B$15</f>
        <v>8.0000000000000007E-5</v>
      </c>
      <c r="D71" s="14">
        <f t="shared" si="1"/>
        <v>-4.096875268059688</v>
      </c>
      <c r="E71" s="14">
        <f>D71+LOG(SimParameters!$B$19)</f>
        <v>-4.7958452723957068</v>
      </c>
      <c r="F71" s="14">
        <f t="shared" si="2"/>
        <v>8.1962764200181667E-3</v>
      </c>
    </row>
    <row r="72" spans="1:6" x14ac:dyDescent="0.2">
      <c r="A72" s="3">
        <v>1</v>
      </c>
      <c r="B72" s="3">
        <v>29</v>
      </c>
      <c r="C72" s="3">
        <f>C31*SimParameters!$B$15</f>
        <v>4.0000000000000002E-4</v>
      </c>
      <c r="D72" s="14">
        <f t="shared" si="1"/>
        <v>-3.3977662561264501</v>
      </c>
      <c r="E72" s="14">
        <f>D72+LOG(SimParameters!$B$19)</f>
        <v>-4.0967362604624693</v>
      </c>
      <c r="F72" s="14">
        <f t="shared" si="2"/>
        <v>1.6354921785067249E-2</v>
      </c>
    </row>
    <row r="73" spans="1:6" x14ac:dyDescent="0.2">
      <c r="A73" s="3">
        <v>1</v>
      </c>
      <c r="B73" s="3">
        <v>30</v>
      </c>
      <c r="C73" s="3">
        <f>C32*SimParameters!$B$15</f>
        <v>1.1999999999999999E-3</v>
      </c>
      <c r="D73" s="14">
        <f t="shared" si="1"/>
        <v>-2.9202972876316853</v>
      </c>
      <c r="E73" s="14">
        <f>D73+LOG(SimParameters!$B$19)</f>
        <v>-3.619267291967704</v>
      </c>
      <c r="F73" s="14">
        <f t="shared" si="2"/>
        <v>2.6102695103414991E-2</v>
      </c>
    </row>
    <row r="74" spans="1:6" x14ac:dyDescent="0.2">
      <c r="A74" s="3">
        <v>1</v>
      </c>
      <c r="B74" s="3">
        <v>31</v>
      </c>
      <c r="C74" s="3">
        <f>C33*SimParameters!$B$15</f>
        <v>2E-3</v>
      </c>
      <c r="D74" s="14">
        <f t="shared" si="1"/>
        <v>-2.6981005456233897</v>
      </c>
      <c r="E74" s="14">
        <f>D74+LOG(SimParameters!$B$19)</f>
        <v>-3.3970705499594085</v>
      </c>
      <c r="F74" s="14">
        <f t="shared" si="2"/>
        <v>3.2387142785249901E-2</v>
      </c>
    </row>
    <row r="75" spans="1:6" x14ac:dyDescent="0.2">
      <c r="A75" s="3">
        <v>1</v>
      </c>
      <c r="B75" s="3">
        <v>32</v>
      </c>
      <c r="C75" s="3">
        <f>C34*SimParameters!$B$15</f>
        <v>2.3999999999999998E-3</v>
      </c>
      <c r="D75" s="14">
        <f t="shared" si="1"/>
        <v>-2.6187451987588801</v>
      </c>
      <c r="E75" s="14">
        <f>D75+LOG(SimParameters!$B$19)</f>
        <v>-3.3177152030948989</v>
      </c>
      <c r="F75" s="14">
        <f t="shared" si="2"/>
        <v>3.4968428592545168E-2</v>
      </c>
    </row>
    <row r="76" spans="1:6" x14ac:dyDescent="0.2">
      <c r="A76" s="3">
        <v>1</v>
      </c>
      <c r="B76" s="3">
        <v>33</v>
      </c>
      <c r="C76" s="3">
        <f>C35*SimParameters!$B$15</f>
        <v>0.06</v>
      </c>
      <c r="D76" s="14">
        <f t="shared" si="1"/>
        <v>-1.1949766032160551</v>
      </c>
      <c r="E76" s="14">
        <f>D76+LOG(SimParameters!$B$19)</f>
        <v>-1.8939466075520739</v>
      </c>
      <c r="F76" s="14">
        <f t="shared" si="2"/>
        <v>0.13079513429212816</v>
      </c>
    </row>
    <row r="77" spans="1:6" x14ac:dyDescent="0.2">
      <c r="A77" s="3">
        <v>1</v>
      </c>
      <c r="B77" s="3">
        <v>34</v>
      </c>
      <c r="C77" s="3">
        <f>C36*SimParameters!$B$15</f>
        <v>0.08</v>
      </c>
      <c r="D77" s="14">
        <f t="shared" si="1"/>
        <v>-1.0606978403536116</v>
      </c>
      <c r="E77" s="14">
        <f>D77+LOG(SimParameters!$B$19)</f>
        <v>-1.7596678446896303</v>
      </c>
      <c r="F77" s="14">
        <f t="shared" si="2"/>
        <v>0.1468319447883758</v>
      </c>
    </row>
    <row r="78" spans="1:6" x14ac:dyDescent="0.2">
      <c r="A78" s="3">
        <v>1</v>
      </c>
      <c r="B78" s="3">
        <v>35</v>
      </c>
      <c r="C78" s="3">
        <f>C37*SimParameters!$B$15</f>
        <v>0.1</v>
      </c>
      <c r="D78" s="14">
        <f t="shared" si="1"/>
        <v>-0.95424250943932487</v>
      </c>
      <c r="E78" s="14">
        <f>D78+LOG(SimParameters!$B$19)</f>
        <v>-1.6532125137753435</v>
      </c>
      <c r="F78" s="14">
        <f t="shared" si="2"/>
        <v>0.16067524171244399</v>
      </c>
    </row>
    <row r="79" spans="1:6" x14ac:dyDescent="0.2">
      <c r="A79" s="3">
        <v>1</v>
      </c>
      <c r="B79" s="3">
        <v>36</v>
      </c>
      <c r="C79" s="3">
        <f>C38*SimParameters!$B$15</f>
        <v>0.12</v>
      </c>
      <c r="D79" s="14">
        <f t="shared" si="1"/>
        <v>-0.86530142610254379</v>
      </c>
      <c r="E79" s="14">
        <f>D79+LOG(SimParameters!$B$19)</f>
        <v>-1.5642714304385625</v>
      </c>
      <c r="F79" s="14">
        <f t="shared" si="2"/>
        <v>0.17303457871352046</v>
      </c>
    </row>
    <row r="80" spans="1:6" x14ac:dyDescent="0.2">
      <c r="A80" s="3">
        <v>1</v>
      </c>
      <c r="B80" s="3">
        <v>37</v>
      </c>
      <c r="C80" s="3">
        <f>C39*SimParameters!$B$15</f>
        <v>0.2</v>
      </c>
      <c r="D80" s="14">
        <f t="shared" si="1"/>
        <v>-0.6020599913279624</v>
      </c>
      <c r="E80" s="14">
        <f>D80+LOG(SimParameters!$B$19)</f>
        <v>-1.3010299956639813</v>
      </c>
      <c r="F80" s="14">
        <f t="shared" si="2"/>
        <v>0.21399172140889705</v>
      </c>
    </row>
    <row r="81" spans="1:6" x14ac:dyDescent="0.2">
      <c r="A81" s="3">
        <v>1</v>
      </c>
      <c r="B81" s="3">
        <v>38</v>
      </c>
      <c r="C81" s="3">
        <f>C40*SimParameters!$B$15</f>
        <v>0.26</v>
      </c>
      <c r="D81" s="14">
        <f t="shared" si="1"/>
        <v>-0.45425837176015821</v>
      </c>
      <c r="E81" s="14">
        <f>D81+LOG(SimParameters!$B$19)</f>
        <v>-1.153228376096177</v>
      </c>
      <c r="F81" s="14">
        <f t="shared" si="2"/>
        <v>0.23989990109996542</v>
      </c>
    </row>
    <row r="82" spans="1:6" x14ac:dyDescent="0.2">
      <c r="A82" s="3">
        <v>1</v>
      </c>
      <c r="B82" s="3">
        <v>39</v>
      </c>
      <c r="C82" s="3">
        <f>C41*SimParameters!$B$15</f>
        <v>0.3</v>
      </c>
      <c r="D82" s="14">
        <f t="shared" si="1"/>
        <v>-0.36797678529459438</v>
      </c>
      <c r="E82" s="14">
        <f>D82+LOG(SimParameters!$B$19)</f>
        <v>-1.0669467896306131</v>
      </c>
      <c r="F82" s="14">
        <f t="shared" si="2"/>
        <v>0.25598415385458534</v>
      </c>
    </row>
    <row r="83" spans="1:6" x14ac:dyDescent="0.2">
      <c r="A83" s="3">
        <v>1</v>
      </c>
      <c r="B83" s="3">
        <v>40</v>
      </c>
      <c r="C83" s="3">
        <f>C42*SimParameters!$B$15</f>
        <v>0.4</v>
      </c>
      <c r="D83" s="14">
        <f t="shared" si="1"/>
        <v>-0.17609125905568118</v>
      </c>
      <c r="E83" s="14">
        <f>D83+LOG(SimParameters!$B$19)</f>
        <v>-0.87506126339169987</v>
      </c>
      <c r="F83" s="14">
        <f t="shared" si="2"/>
        <v>0.29420225082555951</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C20*SimParameters!$B$16</f>
        <v>2.9999999999999999E-7</v>
      </c>
      <c r="D102" s="13">
        <f t="shared" si="5"/>
        <v>-6.5228786149919733</v>
      </c>
      <c r="E102" s="13">
        <f>D102+LOG(SimParameters!$B$19)</f>
        <v>-7.221848619327992</v>
      </c>
      <c r="F102" s="13">
        <f t="shared" si="6"/>
        <v>7.2991767546046432E-4</v>
      </c>
    </row>
    <row r="103" spans="1:6" x14ac:dyDescent="0.2">
      <c r="A103" s="4">
        <v>2</v>
      </c>
      <c r="B103" s="4">
        <v>19</v>
      </c>
      <c r="C103" s="4">
        <f>C21*SimParameters!$B$16</f>
        <v>2.9999999999999999E-7</v>
      </c>
      <c r="D103" s="13">
        <f t="shared" si="5"/>
        <v>-6.5228786149919733</v>
      </c>
      <c r="E103" s="13">
        <f>D103+LOG(SimParameters!$B$19)</f>
        <v>-7.221848619327992</v>
      </c>
      <c r="F103" s="13">
        <f t="shared" si="6"/>
        <v>7.2991767546046432E-4</v>
      </c>
    </row>
    <row r="104" spans="1:6" x14ac:dyDescent="0.2">
      <c r="A104" s="4">
        <v>2</v>
      </c>
      <c r="B104" s="4">
        <v>20</v>
      </c>
      <c r="C104" s="4">
        <f>C22*SimParameters!$B$16</f>
        <v>2.3999999999999999E-6</v>
      </c>
      <c r="D104" s="13">
        <f t="shared" si="5"/>
        <v>-5.6197877159803866</v>
      </c>
      <c r="E104" s="13">
        <f>D104+LOG(SimParameters!$B$19)</f>
        <v>-6.3187577203164054</v>
      </c>
      <c r="F104" s="13">
        <f t="shared" si="6"/>
        <v>1.798938915538727E-3</v>
      </c>
    </row>
    <row r="105" spans="1:6" x14ac:dyDescent="0.2">
      <c r="A105" s="4">
        <v>2</v>
      </c>
      <c r="B105" s="4">
        <v>21</v>
      </c>
      <c r="C105" s="4">
        <f>C23*SimParameters!$B$16</f>
        <v>3.0000000000000001E-6</v>
      </c>
      <c r="D105" s="13">
        <f t="shared" si="5"/>
        <v>-5.5228774423949378</v>
      </c>
      <c r="E105" s="13">
        <f>D105+LOG(SimParameters!$B$19)</f>
        <v>-6.2218474467309566</v>
      </c>
      <c r="F105" s="13">
        <f t="shared" si="6"/>
        <v>1.9816388954615278E-3</v>
      </c>
    </row>
    <row r="106" spans="1:6" x14ac:dyDescent="0.2">
      <c r="A106" s="4">
        <v>2</v>
      </c>
      <c r="B106" s="4">
        <v>22</v>
      </c>
      <c r="C106" s="4">
        <f>C24*SimParameters!$B$16</f>
        <v>4.5000000000000001E-6</v>
      </c>
      <c r="D106" s="13">
        <f t="shared" si="5"/>
        <v>-5.3467855318950903</v>
      </c>
      <c r="E106" s="13">
        <f>D106+LOG(SimParameters!$B$19)</f>
        <v>-6.0457555362311091</v>
      </c>
      <c r="F106" s="13">
        <f t="shared" si="6"/>
        <v>2.3622974721857759E-3</v>
      </c>
    </row>
    <row r="107" spans="1:6" x14ac:dyDescent="0.2">
      <c r="A107" s="4">
        <v>2</v>
      </c>
      <c r="B107" s="4">
        <v>23</v>
      </c>
      <c r="C107" s="4">
        <f>C25*SimParameters!$B$16</f>
        <v>4.5000000000000001E-6</v>
      </c>
      <c r="D107" s="13">
        <f t="shared" si="5"/>
        <v>-5.3467855318950903</v>
      </c>
      <c r="E107" s="13">
        <f>D107+LOG(SimParameters!$B$19)</f>
        <v>-6.0457555362311091</v>
      </c>
      <c r="F107" s="13">
        <f t="shared" si="6"/>
        <v>2.3622974721857759E-3</v>
      </c>
    </row>
    <row r="108" spans="1:6" x14ac:dyDescent="0.2">
      <c r="A108" s="4">
        <v>2</v>
      </c>
      <c r="B108" s="4">
        <v>24</v>
      </c>
      <c r="C108" s="4">
        <f>C26*SimParameters!$B$16</f>
        <v>6.0000000000000002E-6</v>
      </c>
      <c r="D108" s="13">
        <f t="shared" si="5"/>
        <v>-5.2218461438416472</v>
      </c>
      <c r="E108" s="13">
        <f>D108+LOG(SimParameters!$B$19)</f>
        <v>-5.920816148177666</v>
      </c>
      <c r="F108" s="13">
        <f t="shared" si="6"/>
        <v>2.6758302716101885E-3</v>
      </c>
    </row>
    <row r="109" spans="1:6" x14ac:dyDescent="0.2">
      <c r="A109" s="4">
        <v>2</v>
      </c>
      <c r="B109" s="4">
        <v>25</v>
      </c>
      <c r="C109" s="4">
        <f>C27*SimParameters!$B$16</f>
        <v>2.4000000000000001E-5</v>
      </c>
      <c r="D109" s="13">
        <f t="shared" si="5"/>
        <v>-4.6197783350957495</v>
      </c>
      <c r="E109" s="13">
        <f>D109+LOG(SimParameters!$B$19)</f>
        <v>-5.3187483394317683</v>
      </c>
      <c r="F109" s="13">
        <f t="shared" si="6"/>
        <v>4.874999580500021E-3</v>
      </c>
    </row>
    <row r="110" spans="1:6" x14ac:dyDescent="0.2">
      <c r="A110" s="4">
        <v>2</v>
      </c>
      <c r="B110" s="4">
        <v>26</v>
      </c>
      <c r="C110" s="4">
        <f>C28*SimParameters!$B$16</f>
        <v>6.0000000000000008E-5</v>
      </c>
      <c r="D110" s="13">
        <f t="shared" si="5"/>
        <v>-4.2218226911656807</v>
      </c>
      <c r="E110" s="13">
        <f>D110+LOG(SimParameters!$B$19)</f>
        <v>-4.9207926955016994</v>
      </c>
      <c r="F110" s="13">
        <f t="shared" si="6"/>
        <v>7.2405393839679588E-3</v>
      </c>
    </row>
    <row r="111" spans="1:6" x14ac:dyDescent="0.2">
      <c r="A111" s="4">
        <v>2</v>
      </c>
      <c r="B111" s="4">
        <v>27</v>
      </c>
      <c r="C111" s="4">
        <f>C29*SimParameters!$B$16</f>
        <v>6.0000000000000008E-5</v>
      </c>
      <c r="D111" s="13">
        <f t="shared" si="5"/>
        <v>-4.2218226911656807</v>
      </c>
      <c r="E111" s="13">
        <f>D111+LOG(SimParameters!$B$19)</f>
        <v>-4.9207926955016994</v>
      </c>
      <c r="F111" s="13">
        <f t="shared" si="6"/>
        <v>7.2405393839679588E-3</v>
      </c>
    </row>
    <row r="112" spans="1:6" x14ac:dyDescent="0.2">
      <c r="A112" s="4">
        <v>2</v>
      </c>
      <c r="B112" s="4">
        <v>28</v>
      </c>
      <c r="C112" s="4">
        <f>C30*SimParameters!$B$16</f>
        <v>1.2000000000000002E-4</v>
      </c>
      <c r="D112" s="13">
        <f t="shared" si="5"/>
        <v>-3.9207666354873765</v>
      </c>
      <c r="E112" s="13">
        <f>D112+LOG(SimParameters!$B$19)</f>
        <v>-4.6197366398233957</v>
      </c>
      <c r="F112" s="13">
        <f t="shared" si="6"/>
        <v>9.7592104003560946E-3</v>
      </c>
    </row>
    <row r="113" spans="1:6" x14ac:dyDescent="0.2">
      <c r="A113" s="4">
        <v>2</v>
      </c>
      <c r="B113" s="4">
        <v>29</v>
      </c>
      <c r="C113" s="4">
        <f>C31*SimParameters!$B$16</f>
        <v>6.0000000000000006E-4</v>
      </c>
      <c r="D113" s="13">
        <f t="shared" si="5"/>
        <v>-3.2215880947229243</v>
      </c>
      <c r="E113" s="13">
        <f>D113+LOG(SimParameters!$B$19)</f>
        <v>-3.920558099058943</v>
      </c>
      <c r="F113" s="13">
        <f t="shared" si="6"/>
        <v>1.9444440799320156E-2</v>
      </c>
    </row>
    <row r="114" spans="1:6" x14ac:dyDescent="0.2">
      <c r="A114" s="4">
        <v>2</v>
      </c>
      <c r="B114" s="4">
        <v>30</v>
      </c>
      <c r="C114" s="4">
        <f>C32*SimParameters!$B$16</f>
        <v>1.8E-3</v>
      </c>
      <c r="D114" s="13">
        <f t="shared" si="5"/>
        <v>-2.7439450604267974</v>
      </c>
      <c r="E114" s="13">
        <f>D114+LOG(SimParameters!$B$19)</f>
        <v>-3.4429150647628162</v>
      </c>
      <c r="F114" s="13">
        <f t="shared" si="6"/>
        <v>3.0980851137979604E-2</v>
      </c>
    </row>
    <row r="115" spans="1:6" x14ac:dyDescent="0.2">
      <c r="A115" s="4">
        <v>2</v>
      </c>
      <c r="B115" s="4">
        <v>31</v>
      </c>
      <c r="C115" s="4">
        <f>C33*SimParameters!$B$16</f>
        <v>3.0000000000000001E-3</v>
      </c>
      <c r="D115" s="13">
        <f t="shared" si="5"/>
        <v>-2.5215739035919933</v>
      </c>
      <c r="E115" s="13">
        <f>D115+LOG(SimParameters!$B$19)</f>
        <v>-3.220543907928012</v>
      </c>
      <c r="F115" s="13">
        <f t="shared" si="6"/>
        <v>3.8399896470773139E-2</v>
      </c>
    </row>
    <row r="116" spans="1:6" x14ac:dyDescent="0.2">
      <c r="A116" s="4">
        <v>2</v>
      </c>
      <c r="B116" s="4">
        <v>32</v>
      </c>
      <c r="C116" s="4">
        <f>C34*SimParameters!$B$16</f>
        <v>3.5999999999999999E-3</v>
      </c>
      <c r="D116" s="13">
        <f t="shared" si="5"/>
        <v>-2.4421312180971815</v>
      </c>
      <c r="E116" s="13">
        <f>D116+LOG(SimParameters!$B$19)</f>
        <v>-3.1411012224332002</v>
      </c>
      <c r="F116" s="13">
        <f t="shared" si="6"/>
        <v>4.1443350262926254E-2</v>
      </c>
    </row>
    <row r="117" spans="1:6" x14ac:dyDescent="0.2">
      <c r="A117" s="4">
        <v>2</v>
      </c>
      <c r="B117" s="4">
        <v>33</v>
      </c>
      <c r="C117" s="4">
        <f>C35*SimParameters!$B$16</f>
        <v>0.09</v>
      </c>
      <c r="D117" s="13">
        <f t="shared" si="5"/>
        <v>-1.0047988828817687</v>
      </c>
      <c r="E117" s="13">
        <f>D117+LOG(SimParameters!$B$19)</f>
        <v>-1.7037688872177874</v>
      </c>
      <c r="F117" s="13">
        <f t="shared" si="6"/>
        <v>0.15397366753350078</v>
      </c>
    </row>
    <row r="118" spans="1:6" x14ac:dyDescent="0.2">
      <c r="A118" s="4">
        <v>2</v>
      </c>
      <c r="B118" s="4">
        <v>34</v>
      </c>
      <c r="C118" s="4">
        <f>C36*SimParameters!$B$16</f>
        <v>0.12</v>
      </c>
      <c r="D118" s="13">
        <f t="shared" si="5"/>
        <v>-0.86530142610254379</v>
      </c>
      <c r="E118" s="13">
        <f>D118+LOG(SimParameters!$B$19)</f>
        <v>-1.5642714304385625</v>
      </c>
      <c r="F118" s="13">
        <f t="shared" si="6"/>
        <v>0.17303457871352046</v>
      </c>
    </row>
    <row r="119" spans="1:6" x14ac:dyDescent="0.2">
      <c r="A119" s="4">
        <v>2</v>
      </c>
      <c r="B119" s="4">
        <v>35</v>
      </c>
      <c r="C119" s="4">
        <f>C37*SimParameters!$B$16</f>
        <v>0.15000000000000002</v>
      </c>
      <c r="D119" s="13">
        <f t="shared" si="5"/>
        <v>-0.75332766665861139</v>
      </c>
      <c r="E119" s="13">
        <f>D119+LOG(SimParameters!$B$19)</f>
        <v>-1.4522976709946303</v>
      </c>
      <c r="F119" s="13">
        <f t="shared" si="6"/>
        <v>0.18964820406450195</v>
      </c>
    </row>
    <row r="120" spans="1:6" x14ac:dyDescent="0.2">
      <c r="A120" s="4">
        <v>2</v>
      </c>
      <c r="B120" s="4">
        <v>36</v>
      </c>
      <c r="C120" s="4">
        <f>C38*SimParameters!$B$16</f>
        <v>0.18</v>
      </c>
      <c r="D120" s="13">
        <f t="shared" si="5"/>
        <v>-0.65854134728041069</v>
      </c>
      <c r="E120" s="13">
        <f>D120+LOG(SimParameters!$B$19)</f>
        <v>-1.3575113516164294</v>
      </c>
      <c r="F120" s="13">
        <f t="shared" si="6"/>
        <v>0.20464507056952205</v>
      </c>
    </row>
    <row r="121" spans="1:6" x14ac:dyDescent="0.2">
      <c r="A121" s="4">
        <v>2</v>
      </c>
      <c r="B121" s="4">
        <v>37</v>
      </c>
      <c r="C121" s="4">
        <f>C39*SimParameters!$B$16</f>
        <v>0.30000000000000004</v>
      </c>
      <c r="D121" s="13">
        <f t="shared" si="5"/>
        <v>-0.36797678529459432</v>
      </c>
      <c r="E121" s="13">
        <f>D121+LOG(SimParameters!$B$19)</f>
        <v>-1.0669467896306131</v>
      </c>
      <c r="F121" s="13">
        <f t="shared" si="6"/>
        <v>0.25598415385458534</v>
      </c>
    </row>
    <row r="122" spans="1:6" x14ac:dyDescent="0.2">
      <c r="A122" s="4">
        <v>2</v>
      </c>
      <c r="B122" s="4">
        <v>38</v>
      </c>
      <c r="C122" s="4">
        <f>C40*SimParameters!$B$16</f>
        <v>0.39</v>
      </c>
      <c r="D122" s="13">
        <f t="shared" si="5"/>
        <v>-0.19426522798426779</v>
      </c>
      <c r="E122" s="13">
        <f>D122+LOG(SimParameters!$B$19)</f>
        <v>-0.89323523232028657</v>
      </c>
      <c r="F122" s="13">
        <f t="shared" si="6"/>
        <v>0.29044264052554553</v>
      </c>
    </row>
    <row r="123" spans="1:6" x14ac:dyDescent="0.2">
      <c r="A123" s="4">
        <v>2</v>
      </c>
      <c r="B123" s="4">
        <v>39</v>
      </c>
      <c r="C123" s="4">
        <f>C41*SimParameters!$B$16</f>
        <v>0.44999999999999996</v>
      </c>
      <c r="D123" s="13">
        <f t="shared" si="5"/>
        <v>-8.7150175718900255E-2</v>
      </c>
      <c r="E123" s="13">
        <f>D123+LOG(SimParameters!$B$19)</f>
        <v>-0.78612018005491902</v>
      </c>
      <c r="F123" s="13">
        <f t="shared" si="6"/>
        <v>0.31300234849323144</v>
      </c>
    </row>
    <row r="124" spans="1:6" x14ac:dyDescent="0.2">
      <c r="A124" s="4">
        <v>2</v>
      </c>
      <c r="B124" s="4">
        <v>40</v>
      </c>
      <c r="C124" s="4">
        <f>C42*SimParameters!$B$16</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25" workbookViewId="0">
      <selection activeCell="C63" sqref="C63"/>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4.9999999999999998E-8</v>
      </c>
      <c r="D19" s="15">
        <f>LOG(C19/(1-C19))</f>
        <v>-7.3010299739492561</v>
      </c>
      <c r="E19" s="15">
        <f>D19+LOG(SimParameters!$B$19)</f>
        <v>-7.9999999782852749</v>
      </c>
      <c r="F19" s="15">
        <f>EXP(E19)/(1+EXP(E19))</f>
        <v>3.3535013774607208E-4</v>
      </c>
    </row>
    <row r="20" spans="1:6" x14ac:dyDescent="0.2">
      <c r="A20" s="2">
        <v>0</v>
      </c>
      <c r="B20" s="2">
        <v>18</v>
      </c>
      <c r="C20" s="2">
        <f>potential_preec_untrt!C20*SimParameters!$B$4</f>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2">
        <f>potential_preec_untrt!C21*SimParameters!$B$4</f>
        <v>9.9999999999999995E-8</v>
      </c>
      <c r="D21" s="15">
        <f t="shared" si="1"/>
        <v>-6.9999999565705497</v>
      </c>
      <c r="E21" s="15">
        <f>D21+LOG(SimParameters!$B$19)</f>
        <v>-7.6989699609065685</v>
      </c>
      <c r="F21" s="15">
        <f t="shared" si="2"/>
        <v>4.5308847067208077E-4</v>
      </c>
    </row>
    <row r="22" spans="1:6" x14ac:dyDescent="0.2">
      <c r="A22" s="2">
        <v>0</v>
      </c>
      <c r="B22" s="2">
        <v>20</v>
      </c>
      <c r="C22" s="2">
        <f>potential_preec_untrt!C22*SimParameters!$B$4</f>
        <v>7.9999999999999996E-7</v>
      </c>
      <c r="D22" s="15">
        <f t="shared" si="1"/>
        <v>-6.0969096655723316</v>
      </c>
      <c r="E22" s="15">
        <f>D22+LOG(SimParameters!$B$19)</f>
        <v>-6.7958796699083504</v>
      </c>
      <c r="F22" s="15">
        <f t="shared" si="2"/>
        <v>1.1171243738873006E-3</v>
      </c>
    </row>
    <row r="23" spans="1:6" x14ac:dyDescent="0.2">
      <c r="A23" s="2">
        <v>0</v>
      </c>
      <c r="B23" s="2">
        <v>21</v>
      </c>
      <c r="C23" s="2">
        <f>potential_preec_untrt!C23*SimParameters!$B$4</f>
        <v>9.9999999999999995E-7</v>
      </c>
      <c r="D23" s="15">
        <f t="shared" si="1"/>
        <v>-5.9999995657053011</v>
      </c>
      <c r="E23" s="15">
        <f>D23+LOG(SimParameters!$B$19)</f>
        <v>-6.6989695700413199</v>
      </c>
      <c r="F23" s="15">
        <f t="shared" si="2"/>
        <v>1.230664523530634E-3</v>
      </c>
    </row>
    <row r="24" spans="1:6" x14ac:dyDescent="0.2">
      <c r="A24" s="2">
        <v>0</v>
      </c>
      <c r="B24" s="2">
        <v>22</v>
      </c>
      <c r="C24" s="2">
        <f>potential_preec_untrt!C24*SimParameters!$B$4</f>
        <v>1.5E-6</v>
      </c>
      <c r="D24" s="15">
        <f t="shared" si="1"/>
        <v>-5.8239080895021074</v>
      </c>
      <c r="E24" s="15">
        <f>D24+LOG(SimParameters!$B$19)</f>
        <v>-6.5228780938381261</v>
      </c>
      <c r="F24" s="15">
        <f t="shared" si="2"/>
        <v>1.4672777744354514E-3</v>
      </c>
    </row>
    <row r="25" spans="1:6" x14ac:dyDescent="0.2">
      <c r="A25" s="2">
        <v>0</v>
      </c>
      <c r="B25" s="2">
        <v>23</v>
      </c>
      <c r="C25" s="2">
        <f>potential_preec_untrt!C25*SimParameters!$B$4</f>
        <v>1.5E-6</v>
      </c>
      <c r="D25" s="15">
        <f t="shared" si="1"/>
        <v>-5.8239080895021074</v>
      </c>
      <c r="E25" s="15">
        <f>D25+LOG(SimParameters!$B$19)</f>
        <v>-6.5228780938381261</v>
      </c>
      <c r="F25" s="15">
        <f t="shared" si="2"/>
        <v>1.4672777744354514E-3</v>
      </c>
    </row>
    <row r="26" spans="1:6" x14ac:dyDescent="0.2">
      <c r="A26" s="2">
        <v>0</v>
      </c>
      <c r="B26" s="2">
        <v>24</v>
      </c>
      <c r="C26" s="2">
        <f>potential_preec_untrt!C26*SimParameters!$B$4</f>
        <v>1.9999999999999999E-6</v>
      </c>
      <c r="D26" s="15">
        <f t="shared" si="1"/>
        <v>-5.6989691357461867</v>
      </c>
      <c r="E26" s="15">
        <f>D26+LOG(SimParameters!$B$19)</f>
        <v>-6.3979391400822054</v>
      </c>
      <c r="F26" s="15">
        <f t="shared" si="2"/>
        <v>1.6622174735925067E-3</v>
      </c>
    </row>
    <row r="27" spans="1:6" x14ac:dyDescent="0.2">
      <c r="A27" s="2">
        <v>0</v>
      </c>
      <c r="B27" s="2">
        <v>25</v>
      </c>
      <c r="C27" s="2">
        <f>potential_preec_untrt!C27*SimParameters!$B$4</f>
        <v>7.9999999999999996E-6</v>
      </c>
      <c r="D27" s="15">
        <f t="shared" si="1"/>
        <v>-5.0969065386383035</v>
      </c>
      <c r="E27" s="15">
        <f>D27+LOG(SimParameters!$B$19)</f>
        <v>-5.7958765429743222</v>
      </c>
      <c r="F27" s="15">
        <f t="shared" si="2"/>
        <v>3.0308505301414536E-3</v>
      </c>
    </row>
    <row r="28" spans="1:6" x14ac:dyDescent="0.2">
      <c r="A28" s="2">
        <v>0</v>
      </c>
      <c r="B28" s="2">
        <v>26</v>
      </c>
      <c r="C28" s="2">
        <f>potential_preec_untrt!C28*SimParameters!$B$4</f>
        <v>2.0000000000000002E-5</v>
      </c>
      <c r="D28" s="15">
        <f t="shared" si="1"/>
        <v>-4.6989613183595207</v>
      </c>
      <c r="E28" s="15">
        <f>D28+LOG(SimParameters!$B$19)</f>
        <v>-5.3979313226955394</v>
      </c>
      <c r="F28" s="15">
        <f t="shared" si="2"/>
        <v>4.5055421756067648E-3</v>
      </c>
    </row>
    <row r="29" spans="1:6" x14ac:dyDescent="0.2">
      <c r="A29" s="2">
        <v>0</v>
      </c>
      <c r="B29" s="2">
        <v>27</v>
      </c>
      <c r="C29" s="2">
        <f>potential_preec_untrt!C29*SimParameters!$B$4</f>
        <v>2.0000000000000002E-5</v>
      </c>
      <c r="D29" s="15">
        <f t="shared" si="1"/>
        <v>-4.6989613183595207</v>
      </c>
      <c r="E29" s="15">
        <f>D29+LOG(SimParameters!$B$19)</f>
        <v>-5.3979313226955394</v>
      </c>
      <c r="F29" s="15">
        <f t="shared" si="2"/>
        <v>4.5055421756067648E-3</v>
      </c>
    </row>
    <row r="30" spans="1:6" x14ac:dyDescent="0.2">
      <c r="A30" s="2">
        <v>0</v>
      </c>
      <c r="B30" s="2">
        <v>28</v>
      </c>
      <c r="C30" s="2">
        <f>potential_preec_untrt!C30*SimParameters!$B$4</f>
        <v>4.0000000000000003E-5</v>
      </c>
      <c r="D30" s="15">
        <f t="shared" si="1"/>
        <v>-4.3979226365453163</v>
      </c>
      <c r="E30" s="15">
        <f>D30+LOG(SimParameters!$B$19)</f>
        <v>-5.0968926408813351</v>
      </c>
      <c r="F30" s="15">
        <f t="shared" si="2"/>
        <v>6.0785461201715348E-3</v>
      </c>
    </row>
    <row r="31" spans="1:6" x14ac:dyDescent="0.2">
      <c r="A31" s="2">
        <v>0</v>
      </c>
      <c r="B31" s="2">
        <v>29</v>
      </c>
      <c r="C31" s="2">
        <f>potential_preec_untrt!C31*SimParameters!$B$4</f>
        <v>2.0000000000000001E-4</v>
      </c>
      <c r="D31" s="15">
        <f t="shared" si="1"/>
        <v>-3.6988831367525901</v>
      </c>
      <c r="E31" s="15">
        <f>D31+LOG(SimParameters!$B$19)</f>
        <v>-4.3978531410886088</v>
      </c>
      <c r="F31" s="15">
        <f t="shared" si="2"/>
        <v>1.2154184181940421E-2</v>
      </c>
    </row>
    <row r="32" spans="1:6" x14ac:dyDescent="0.2">
      <c r="A32" s="2">
        <v>0</v>
      </c>
      <c r="B32" s="2">
        <v>30</v>
      </c>
      <c r="C32" s="2">
        <f>potential_preec_untrt!C32*SimParameters!$B$4</f>
        <v>5.9999999999999995E-4</v>
      </c>
      <c r="D32" s="15">
        <f t="shared" si="1"/>
        <v>-3.2215880947229243</v>
      </c>
      <c r="E32" s="15">
        <f>D32+LOG(SimParameters!$B$19)</f>
        <v>-3.920558099058943</v>
      </c>
      <c r="F32" s="15">
        <f t="shared" si="2"/>
        <v>1.9444440799320156E-2</v>
      </c>
    </row>
    <row r="33" spans="1:6" x14ac:dyDescent="0.2">
      <c r="A33" s="2">
        <v>0</v>
      </c>
      <c r="B33" s="2">
        <v>31</v>
      </c>
      <c r="C33" s="2">
        <f>potential_preec_untrt!C33*SimParameters!$B$4</f>
        <v>1E-3</v>
      </c>
      <c r="D33" s="15">
        <f t="shared" si="1"/>
        <v>-2.9995654882259823</v>
      </c>
      <c r="E33" s="15">
        <f>D33+LOG(SimParameters!$B$19)</f>
        <v>-3.6985354925620011</v>
      </c>
      <c r="F33" s="15">
        <f t="shared" si="2"/>
        <v>2.4161527152488677E-2</v>
      </c>
    </row>
    <row r="34" spans="1:6" x14ac:dyDescent="0.2">
      <c r="A34" s="2">
        <v>0</v>
      </c>
      <c r="B34" s="2">
        <v>32</v>
      </c>
      <c r="C34" s="2">
        <f>potential_preec_untrt!C34*SimParameters!$B$4</f>
        <v>1.1999999999999999E-3</v>
      </c>
      <c r="D34" s="15">
        <f t="shared" si="1"/>
        <v>-2.9202972876316853</v>
      </c>
      <c r="E34" s="15">
        <f>D34+LOG(SimParameters!$B$19)</f>
        <v>-3.619267291967704</v>
      </c>
      <c r="F34" s="15">
        <f t="shared" si="2"/>
        <v>2.6102695103414991E-2</v>
      </c>
    </row>
    <row r="35" spans="1:6" x14ac:dyDescent="0.2">
      <c r="A35" s="2">
        <v>0</v>
      </c>
      <c r="B35" s="2">
        <v>33</v>
      </c>
      <c r="C35" s="2">
        <f>potential_preec_untrt!C35*SimParameters!$B$4</f>
        <v>0.03</v>
      </c>
      <c r="D35" s="15">
        <f t="shared" si="1"/>
        <v>-1.5096504795465824</v>
      </c>
      <c r="E35" s="15">
        <f>D35+LOG(SimParameters!$B$19)</f>
        <v>-2.2086204838826013</v>
      </c>
      <c r="F35" s="15">
        <f t="shared" si="2"/>
        <v>9.8979033395933586E-2</v>
      </c>
    </row>
    <row r="36" spans="1:6" x14ac:dyDescent="0.2">
      <c r="A36" s="2">
        <v>0</v>
      </c>
      <c r="B36" s="2">
        <v>34</v>
      </c>
      <c r="C36" s="2">
        <f>potential_preec_untrt!C36*SimParameters!$B$4</f>
        <v>0.04</v>
      </c>
      <c r="D36" s="15">
        <f t="shared" si="1"/>
        <v>-1.3802112417116059</v>
      </c>
      <c r="E36" s="15">
        <f>D36+LOG(SimParameters!$B$19)</f>
        <v>-2.0791812460476247</v>
      </c>
      <c r="F36" s="15">
        <f t="shared" si="2"/>
        <v>0.11113682192415951</v>
      </c>
    </row>
    <row r="37" spans="1:6" x14ac:dyDescent="0.2">
      <c r="A37" s="2">
        <v>0</v>
      </c>
      <c r="B37" s="2">
        <v>35</v>
      </c>
      <c r="C37" s="2">
        <f>potential_preec_untrt!C37*SimParameters!$B$4</f>
        <v>0.05</v>
      </c>
      <c r="D37" s="15">
        <f t="shared" si="1"/>
        <v>-1.2787536009528289</v>
      </c>
      <c r="E37" s="15">
        <f>D37+LOG(SimParameters!$B$19)</f>
        <v>-1.9777236052888476</v>
      </c>
      <c r="F37" s="15">
        <f t="shared" si="2"/>
        <v>0.12156171214195612</v>
      </c>
    </row>
    <row r="38" spans="1:6" x14ac:dyDescent="0.2">
      <c r="A38" s="2">
        <v>0</v>
      </c>
      <c r="B38" s="2">
        <v>36</v>
      </c>
      <c r="C38" s="2">
        <f>potential_preec_untrt!C38*SimParameters!$B$4</f>
        <v>0.06</v>
      </c>
      <c r="D38" s="15">
        <f t="shared" si="1"/>
        <v>-1.1949766032160551</v>
      </c>
      <c r="E38" s="15">
        <f>D38+LOG(SimParameters!$B$19)</f>
        <v>-1.8939466075520739</v>
      </c>
      <c r="F38" s="15">
        <f t="shared" si="2"/>
        <v>0.13079513429212816</v>
      </c>
    </row>
    <row r="39" spans="1:6" x14ac:dyDescent="0.2">
      <c r="A39" s="2">
        <v>0</v>
      </c>
      <c r="B39" s="2">
        <v>37</v>
      </c>
      <c r="C39" s="2">
        <f>potential_preec_untrt!C39*SimParameters!$B$4</f>
        <v>0.1</v>
      </c>
      <c r="D39" s="15">
        <f t="shared" si="1"/>
        <v>-0.95424250943932487</v>
      </c>
      <c r="E39" s="15">
        <f>D39+LOG(SimParameters!$B$19)</f>
        <v>-1.6532125137753435</v>
      </c>
      <c r="F39" s="15">
        <f t="shared" si="2"/>
        <v>0.16067524171244399</v>
      </c>
    </row>
    <row r="40" spans="1:6" x14ac:dyDescent="0.2">
      <c r="A40" s="2">
        <v>0</v>
      </c>
      <c r="B40" s="2">
        <v>38</v>
      </c>
      <c r="C40" s="2">
        <f>potential_preec_untrt!C40*SimParameters!$B$4</f>
        <v>0.13</v>
      </c>
      <c r="D40" s="15">
        <f t="shared" si="1"/>
        <v>-0.82557590031178174</v>
      </c>
      <c r="E40" s="15">
        <f>D40+LOG(SimParameters!$B$19)</f>
        <v>-1.5245459046478005</v>
      </c>
      <c r="F40" s="15">
        <f t="shared" si="2"/>
        <v>0.17879308699252253</v>
      </c>
    </row>
    <row r="41" spans="1:6" x14ac:dyDescent="0.2">
      <c r="A41" s="2">
        <v>0</v>
      </c>
      <c r="B41" s="2">
        <v>39</v>
      </c>
      <c r="C41" s="2">
        <f>potential_preec_untrt!C41*SimParameters!$B$4</f>
        <v>0.15</v>
      </c>
      <c r="D41" s="15">
        <f t="shared" si="1"/>
        <v>-0.75332766665861151</v>
      </c>
      <c r="E41" s="15">
        <f>D41+LOG(SimParameters!$B$19)</f>
        <v>-1.4522976709946303</v>
      </c>
      <c r="F41" s="15">
        <f t="shared" si="2"/>
        <v>0.18964820406450195</v>
      </c>
    </row>
    <row r="42" spans="1:6" x14ac:dyDescent="0.2">
      <c r="A42" s="2">
        <v>0</v>
      </c>
      <c r="B42" s="2">
        <v>40</v>
      </c>
      <c r="C42" s="2">
        <f>potential_preec_untrt!C42*SimParameters!$B$4</f>
        <v>0.2</v>
      </c>
      <c r="D42" s="15">
        <f t="shared" si="1"/>
        <v>-0.6020599913279624</v>
      </c>
      <c r="E42" s="15">
        <f>D42+LOG(SimParameters!$B$19)</f>
        <v>-1.3010299956639813</v>
      </c>
      <c r="F42" s="15">
        <f t="shared" si="2"/>
        <v>0.21399172140889705</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9.9999999999999995E-8</v>
      </c>
      <c r="D60" s="14">
        <f t="shared" si="1"/>
        <v>-6.9999999565705497</v>
      </c>
      <c r="E60" s="14">
        <f>D60+LOG(SimParameters!$B$19)</f>
        <v>-7.6989699609065685</v>
      </c>
      <c r="F60" s="14">
        <f t="shared" si="2"/>
        <v>4.5308847067208077E-4</v>
      </c>
    </row>
    <row r="61" spans="1:6" x14ac:dyDescent="0.2">
      <c r="A61" s="3">
        <v>1</v>
      </c>
      <c r="B61" s="3">
        <v>18</v>
      </c>
      <c r="C61" s="3">
        <f>potential_preec_untrt!C61*SimParameters!$B$4</f>
        <v>1.9999999999999999E-7</v>
      </c>
      <c r="D61" s="14">
        <f t="shared" si="1"/>
        <v>-6.6989699174771138</v>
      </c>
      <c r="E61" s="14">
        <f>D61+LOG(SimParameters!$B$19)</f>
        <v>-7.3979399218131325</v>
      </c>
      <c r="F61" s="14">
        <f t="shared" si="2"/>
        <v>6.1213834468519502E-4</v>
      </c>
    </row>
    <row r="62" spans="1:6" x14ac:dyDescent="0.2">
      <c r="A62" s="3">
        <v>1</v>
      </c>
      <c r="B62" s="3">
        <v>19</v>
      </c>
      <c r="C62" s="3">
        <f>potential_preec_untrt!C62*SimParameters!$B$4</f>
        <v>1.9999999999999999E-7</v>
      </c>
      <c r="D62" s="14">
        <f t="shared" si="1"/>
        <v>-6.6989699174771138</v>
      </c>
      <c r="E62" s="14">
        <f>D62+LOG(SimParameters!$B$19)</f>
        <v>-7.3979399218131325</v>
      </c>
      <c r="F62" s="14">
        <f t="shared" si="2"/>
        <v>6.1213834468519502E-4</v>
      </c>
    </row>
    <row r="63" spans="1:6" x14ac:dyDescent="0.2">
      <c r="A63" s="3">
        <v>1</v>
      </c>
      <c r="B63" s="3">
        <v>20</v>
      </c>
      <c r="C63" s="3">
        <f>potential_preec_untrt!C63*SimParameters!$B$4</f>
        <v>1.5999999999999999E-6</v>
      </c>
      <c r="D63" s="14">
        <f t="shared" si="1"/>
        <v>-5.7958793224723486</v>
      </c>
      <c r="E63" s="14">
        <f>D63+LOG(SimParameters!$B$19)</f>
        <v>-6.4948493268083674</v>
      </c>
      <c r="F63" s="14">
        <f t="shared" si="2"/>
        <v>1.5089226056949276E-3</v>
      </c>
    </row>
    <row r="64" spans="1:6" x14ac:dyDescent="0.2">
      <c r="A64" s="3">
        <v>1</v>
      </c>
      <c r="B64" s="3">
        <v>21</v>
      </c>
      <c r="C64" s="3">
        <f>potential_preec_untrt!C64*SimParameters!$B$4</f>
        <v>1.9999999999999999E-6</v>
      </c>
      <c r="D64" s="14">
        <f t="shared" si="1"/>
        <v>-5.6989691357461867</v>
      </c>
      <c r="E64" s="14">
        <f>D64+LOG(SimParameters!$B$19)</f>
        <v>-6.3979391400822054</v>
      </c>
      <c r="F64" s="14">
        <f t="shared" si="2"/>
        <v>1.6622174735925067E-3</v>
      </c>
    </row>
    <row r="65" spans="1:6" x14ac:dyDescent="0.2">
      <c r="A65" s="3">
        <v>1</v>
      </c>
      <c r="B65" s="3">
        <v>22</v>
      </c>
      <c r="C65" s="3">
        <f>potential_preec_untrt!C65*SimParameters!$B$4</f>
        <v>3.0000000000000001E-6</v>
      </c>
      <c r="D65" s="14">
        <f t="shared" si="1"/>
        <v>-5.5228774423949378</v>
      </c>
      <c r="E65" s="14">
        <f>D65+LOG(SimParameters!$B$19)</f>
        <v>-6.2218474467309566</v>
      </c>
      <c r="F65" s="14">
        <f t="shared" si="2"/>
        <v>1.9816388954615278E-3</v>
      </c>
    </row>
    <row r="66" spans="1:6" x14ac:dyDescent="0.2">
      <c r="A66" s="3">
        <v>1</v>
      </c>
      <c r="B66" s="3">
        <v>23</v>
      </c>
      <c r="C66" s="3">
        <f>potential_preec_untrt!C66*SimParameters!$B$4</f>
        <v>3.0000000000000001E-6</v>
      </c>
      <c r="D66" s="14">
        <f t="shared" si="1"/>
        <v>-5.5228774423949378</v>
      </c>
      <c r="E66" s="14">
        <f>D66+LOG(SimParameters!$B$19)</f>
        <v>-6.2218474467309566</v>
      </c>
      <c r="F66" s="14">
        <f t="shared" si="2"/>
        <v>1.9816388954615278E-3</v>
      </c>
    </row>
    <row r="67" spans="1:6" x14ac:dyDescent="0.2">
      <c r="A67" s="3">
        <v>1</v>
      </c>
      <c r="B67" s="3">
        <v>24</v>
      </c>
      <c r="C67" s="3">
        <f>potential_preec_untrt!C67*SimParameters!$B$4</f>
        <v>3.9999999999999998E-6</v>
      </c>
      <c r="D67" s="14">
        <f t="shared" si="1"/>
        <v>-5.3979382714906352</v>
      </c>
      <c r="E67" s="14">
        <f>D67+LOG(SimParameters!$B$19)</f>
        <v>-6.096908275826654</v>
      </c>
      <c r="F67" s="14">
        <f t="shared" si="2"/>
        <v>2.2447624830839253E-3</v>
      </c>
    </row>
    <row r="68" spans="1:6" x14ac:dyDescent="0.2">
      <c r="A68" s="3">
        <v>1</v>
      </c>
      <c r="B68" s="3">
        <v>25</v>
      </c>
      <c r="C68" s="3">
        <f>potential_preec_untrt!C68*SimParameters!$B$4</f>
        <v>1.5999999999999999E-5</v>
      </c>
      <c r="D68" s="14">
        <f t="shared" si="1"/>
        <v>-4.7958730685767748</v>
      </c>
      <c r="E68" s="14">
        <f>D68+LOG(SimParameters!$B$19)</f>
        <v>-5.4948430729127935</v>
      </c>
      <c r="F68" s="14">
        <f t="shared" si="2"/>
        <v>4.0910952414538217E-3</v>
      </c>
    </row>
    <row r="69" spans="1:6" x14ac:dyDescent="0.2">
      <c r="A69" s="3">
        <v>1</v>
      </c>
      <c r="B69" s="3">
        <v>26</v>
      </c>
      <c r="C69" s="3">
        <f>potential_preec_untrt!C69*SimParameters!$B$4</f>
        <v>4.0000000000000003E-5</v>
      </c>
      <c r="D69" s="14">
        <f t="shared" si="1"/>
        <v>-4.3979226365453163</v>
      </c>
      <c r="E69" s="14">
        <f>D69+LOG(SimParameters!$B$19)</f>
        <v>-5.0968926408813351</v>
      </c>
      <c r="F69" s="14">
        <f t="shared" si="2"/>
        <v>6.0785461201715348E-3</v>
      </c>
    </row>
    <row r="70" spans="1:6" x14ac:dyDescent="0.2">
      <c r="A70" s="3">
        <v>1</v>
      </c>
      <c r="B70" s="3">
        <v>27</v>
      </c>
      <c r="C70" s="3">
        <f>potential_preec_untrt!C70*SimParameters!$B$4</f>
        <v>4.0000000000000003E-5</v>
      </c>
      <c r="D70" s="14">
        <f t="shared" si="1"/>
        <v>-4.3979226365453163</v>
      </c>
      <c r="E70" s="14">
        <f>D70+LOG(SimParameters!$B$19)</f>
        <v>-5.0968926408813351</v>
      </c>
      <c r="F70" s="14">
        <f t="shared" si="2"/>
        <v>6.0785461201715348E-3</v>
      </c>
    </row>
    <row r="71" spans="1:6" x14ac:dyDescent="0.2">
      <c r="A71" s="3">
        <v>1</v>
      </c>
      <c r="B71" s="3">
        <v>28</v>
      </c>
      <c r="C71" s="3">
        <f>potential_preec_untrt!C71*SimParameters!$B$4</f>
        <v>8.0000000000000007E-5</v>
      </c>
      <c r="D71" s="14">
        <f t="shared" si="1"/>
        <v>-4.096875268059688</v>
      </c>
      <c r="E71" s="14">
        <f>D71+LOG(SimParameters!$B$19)</f>
        <v>-4.7958452723957068</v>
      </c>
      <c r="F71" s="14">
        <f t="shared" si="2"/>
        <v>8.1962764200181667E-3</v>
      </c>
    </row>
    <row r="72" spans="1:6" x14ac:dyDescent="0.2">
      <c r="A72" s="3">
        <v>1</v>
      </c>
      <c r="B72" s="3">
        <v>29</v>
      </c>
      <c r="C72" s="3">
        <f>potential_preec_untrt!C72*SimParameters!$B$4</f>
        <v>4.0000000000000002E-4</v>
      </c>
      <c r="D72" s="14">
        <f t="shared" si="1"/>
        <v>-3.3977662561264501</v>
      </c>
      <c r="E72" s="14">
        <f>D72+LOG(SimParameters!$B$19)</f>
        <v>-4.0967362604624693</v>
      </c>
      <c r="F72" s="14">
        <f t="shared" si="2"/>
        <v>1.6354921785067249E-2</v>
      </c>
    </row>
    <row r="73" spans="1:6" x14ac:dyDescent="0.2">
      <c r="A73" s="3">
        <v>1</v>
      </c>
      <c r="B73" s="3">
        <v>30</v>
      </c>
      <c r="C73" s="3">
        <f>potential_preec_untrt!C73*SimParameters!$B$4</f>
        <v>1.1999999999999999E-3</v>
      </c>
      <c r="D73" s="14">
        <f t="shared" si="1"/>
        <v>-2.9202972876316853</v>
      </c>
      <c r="E73" s="14">
        <f>D73+LOG(SimParameters!$B$19)</f>
        <v>-3.619267291967704</v>
      </c>
      <c r="F73" s="14">
        <f t="shared" si="2"/>
        <v>2.6102695103414991E-2</v>
      </c>
    </row>
    <row r="74" spans="1:6" x14ac:dyDescent="0.2">
      <c r="A74" s="3">
        <v>1</v>
      </c>
      <c r="B74" s="3">
        <v>31</v>
      </c>
      <c r="C74" s="3">
        <f>potential_preec_untrt!C74*SimParameters!$B$4</f>
        <v>2E-3</v>
      </c>
      <c r="D74" s="14">
        <f t="shared" si="1"/>
        <v>-2.6981005456233897</v>
      </c>
      <c r="E74" s="14">
        <f>D74+LOG(SimParameters!$B$19)</f>
        <v>-3.3970705499594085</v>
      </c>
      <c r="F74" s="14">
        <f t="shared" si="2"/>
        <v>3.2387142785249901E-2</v>
      </c>
    </row>
    <row r="75" spans="1:6" x14ac:dyDescent="0.2">
      <c r="A75" s="3">
        <v>1</v>
      </c>
      <c r="B75" s="3">
        <v>32</v>
      </c>
      <c r="C75" s="3">
        <f>potential_preec_untrt!C75*SimParameters!$B$4</f>
        <v>2.3999999999999998E-3</v>
      </c>
      <c r="D75" s="14">
        <f t="shared" si="1"/>
        <v>-2.6187451987588801</v>
      </c>
      <c r="E75" s="14">
        <f>D75+LOG(SimParameters!$B$19)</f>
        <v>-3.3177152030948989</v>
      </c>
      <c r="F75" s="14">
        <f t="shared" si="2"/>
        <v>3.4968428592545168E-2</v>
      </c>
    </row>
    <row r="76" spans="1:6" x14ac:dyDescent="0.2">
      <c r="A76" s="3">
        <v>1</v>
      </c>
      <c r="B76" s="3">
        <v>33</v>
      </c>
      <c r="C76" s="3">
        <f>potential_preec_untrt!C76*SimParameters!$B$4</f>
        <v>0.06</v>
      </c>
      <c r="D76" s="14">
        <f t="shared" si="1"/>
        <v>-1.1949766032160551</v>
      </c>
      <c r="E76" s="14">
        <f>D76+LOG(SimParameters!$B$19)</f>
        <v>-1.8939466075520739</v>
      </c>
      <c r="F76" s="14">
        <f t="shared" si="2"/>
        <v>0.13079513429212816</v>
      </c>
    </row>
    <row r="77" spans="1:6" x14ac:dyDescent="0.2">
      <c r="A77" s="3">
        <v>1</v>
      </c>
      <c r="B77" s="3">
        <v>34</v>
      </c>
      <c r="C77" s="3">
        <f>potential_preec_untrt!C77*SimParameters!$B$4</f>
        <v>0.08</v>
      </c>
      <c r="D77" s="14">
        <f t="shared" si="1"/>
        <v>-1.0606978403536116</v>
      </c>
      <c r="E77" s="14">
        <f>D77+LOG(SimParameters!$B$19)</f>
        <v>-1.7596678446896303</v>
      </c>
      <c r="F77" s="14">
        <f t="shared" si="2"/>
        <v>0.1468319447883758</v>
      </c>
    </row>
    <row r="78" spans="1:6" x14ac:dyDescent="0.2">
      <c r="A78" s="3">
        <v>1</v>
      </c>
      <c r="B78" s="3">
        <v>35</v>
      </c>
      <c r="C78" s="3">
        <f>potential_preec_untrt!C78*SimParameters!$B$4</f>
        <v>0.1</v>
      </c>
      <c r="D78" s="14">
        <f t="shared" si="1"/>
        <v>-0.95424250943932487</v>
      </c>
      <c r="E78" s="14">
        <f>D78+LOG(SimParameters!$B$19)</f>
        <v>-1.6532125137753435</v>
      </c>
      <c r="F78" s="14">
        <f t="shared" si="2"/>
        <v>0.16067524171244399</v>
      </c>
    </row>
    <row r="79" spans="1:6" x14ac:dyDescent="0.2">
      <c r="A79" s="3">
        <v>1</v>
      </c>
      <c r="B79" s="3">
        <v>36</v>
      </c>
      <c r="C79" s="3">
        <f>potential_preec_untrt!C79*SimParameters!$B$4</f>
        <v>0.12</v>
      </c>
      <c r="D79" s="14">
        <f t="shared" si="1"/>
        <v>-0.86530142610254379</v>
      </c>
      <c r="E79" s="14">
        <f>D79+LOG(SimParameters!$B$19)</f>
        <v>-1.5642714304385625</v>
      </c>
      <c r="F79" s="14">
        <f t="shared" si="2"/>
        <v>0.17303457871352046</v>
      </c>
    </row>
    <row r="80" spans="1:6" x14ac:dyDescent="0.2">
      <c r="A80" s="3">
        <v>1</v>
      </c>
      <c r="B80" s="3">
        <v>37</v>
      </c>
      <c r="C80" s="3">
        <f>potential_preec_untrt!C80*SimParameters!$B$4</f>
        <v>0.2</v>
      </c>
      <c r="D80" s="14">
        <f t="shared" si="1"/>
        <v>-0.6020599913279624</v>
      </c>
      <c r="E80" s="14">
        <f>D80+LOG(SimParameters!$B$19)</f>
        <v>-1.3010299956639813</v>
      </c>
      <c r="F80" s="14">
        <f t="shared" si="2"/>
        <v>0.21399172140889705</v>
      </c>
    </row>
    <row r="81" spans="1:6" x14ac:dyDescent="0.2">
      <c r="A81" s="3">
        <v>1</v>
      </c>
      <c r="B81" s="3">
        <v>38</v>
      </c>
      <c r="C81" s="3">
        <f>potential_preec_untrt!C81*SimParameters!$B$4</f>
        <v>0.26</v>
      </c>
      <c r="D81" s="14">
        <f t="shared" si="1"/>
        <v>-0.45425837176015821</v>
      </c>
      <c r="E81" s="14">
        <f>D81+LOG(SimParameters!$B$19)</f>
        <v>-1.153228376096177</v>
      </c>
      <c r="F81" s="14">
        <f t="shared" si="2"/>
        <v>0.23989990109996542</v>
      </c>
    </row>
    <row r="82" spans="1:6" x14ac:dyDescent="0.2">
      <c r="A82" s="3">
        <v>1</v>
      </c>
      <c r="B82" s="3">
        <v>39</v>
      </c>
      <c r="C82" s="3">
        <f>potential_preec_untrt!C82*SimParameters!$B$4</f>
        <v>0.3</v>
      </c>
      <c r="D82" s="14">
        <f t="shared" si="1"/>
        <v>-0.36797678529459438</v>
      </c>
      <c r="E82" s="14">
        <f>D82+LOG(SimParameters!$B$19)</f>
        <v>-1.0669467896306131</v>
      </c>
      <c r="F82" s="14">
        <f t="shared" si="2"/>
        <v>0.25598415385458534</v>
      </c>
    </row>
    <row r="83" spans="1:6" x14ac:dyDescent="0.2">
      <c r="A83" s="3">
        <v>1</v>
      </c>
      <c r="B83" s="3">
        <v>40</v>
      </c>
      <c r="C83" s="3">
        <f>potential_preec_untrt!C83*SimParameters!$B$4</f>
        <v>0.4</v>
      </c>
      <c r="D83" s="14">
        <f t="shared" si="1"/>
        <v>-0.17609125905568118</v>
      </c>
      <c r="E83" s="14">
        <f>D83+LOG(SimParameters!$B$19)</f>
        <v>-0.87506126339169987</v>
      </c>
      <c r="F83" s="14">
        <f t="shared" si="2"/>
        <v>0.29420225082555951</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potential_preec_untrt!C102*SimParameters!$B$4</f>
        <v>2.9999999999999999E-7</v>
      </c>
      <c r="D102" s="13">
        <f t="shared" si="5"/>
        <v>-6.5228786149919733</v>
      </c>
      <c r="E102" s="13">
        <f>D102+LOG(SimParameters!$B$19)</f>
        <v>-7.221848619327992</v>
      </c>
      <c r="F102" s="13">
        <f t="shared" si="6"/>
        <v>7.2991767546046432E-4</v>
      </c>
    </row>
    <row r="103" spans="1:6" x14ac:dyDescent="0.2">
      <c r="A103" s="4">
        <v>2</v>
      </c>
      <c r="B103" s="4">
        <v>19</v>
      </c>
      <c r="C103" s="4">
        <f>potential_preec_untrt!C103*SimParameters!$B$4</f>
        <v>2.9999999999999999E-7</v>
      </c>
      <c r="D103" s="13">
        <f t="shared" si="5"/>
        <v>-6.5228786149919733</v>
      </c>
      <c r="E103" s="13">
        <f>D103+LOG(SimParameters!$B$19)</f>
        <v>-7.221848619327992</v>
      </c>
      <c r="F103" s="13">
        <f t="shared" si="6"/>
        <v>7.2991767546046432E-4</v>
      </c>
    </row>
    <row r="104" spans="1:6" x14ac:dyDescent="0.2">
      <c r="A104" s="4">
        <v>2</v>
      </c>
      <c r="B104" s="4">
        <v>20</v>
      </c>
      <c r="C104" s="4">
        <f>potential_preec_untrt!C104*SimParameters!$B$4</f>
        <v>2.3999999999999999E-6</v>
      </c>
      <c r="D104" s="13">
        <f t="shared" si="5"/>
        <v>-5.6197877159803866</v>
      </c>
      <c r="E104" s="13">
        <f>D104+LOG(SimParameters!$B$19)</f>
        <v>-6.3187577203164054</v>
      </c>
      <c r="F104" s="13">
        <f t="shared" si="6"/>
        <v>1.798938915538727E-3</v>
      </c>
    </row>
    <row r="105" spans="1:6" x14ac:dyDescent="0.2">
      <c r="A105" s="4">
        <v>2</v>
      </c>
      <c r="B105" s="4">
        <v>21</v>
      </c>
      <c r="C105" s="4">
        <f>potential_preec_untrt!C105*SimParameters!$B$4</f>
        <v>3.0000000000000001E-6</v>
      </c>
      <c r="D105" s="13">
        <f t="shared" si="5"/>
        <v>-5.5228774423949378</v>
      </c>
      <c r="E105" s="13">
        <f>D105+LOG(SimParameters!$B$19)</f>
        <v>-6.2218474467309566</v>
      </c>
      <c r="F105" s="13">
        <f t="shared" si="6"/>
        <v>1.9816388954615278E-3</v>
      </c>
    </row>
    <row r="106" spans="1:6" x14ac:dyDescent="0.2">
      <c r="A106" s="4">
        <v>2</v>
      </c>
      <c r="B106" s="4">
        <v>22</v>
      </c>
      <c r="C106" s="4">
        <f>potential_preec_untrt!C106*SimParameters!$B$4</f>
        <v>4.5000000000000001E-6</v>
      </c>
      <c r="D106" s="13">
        <f t="shared" si="5"/>
        <v>-5.3467855318950903</v>
      </c>
      <c r="E106" s="13">
        <f>D106+LOG(SimParameters!$B$19)</f>
        <v>-6.0457555362311091</v>
      </c>
      <c r="F106" s="13">
        <f t="shared" si="6"/>
        <v>2.3622974721857759E-3</v>
      </c>
    </row>
    <row r="107" spans="1:6" x14ac:dyDescent="0.2">
      <c r="A107" s="4">
        <v>2</v>
      </c>
      <c r="B107" s="4">
        <v>23</v>
      </c>
      <c r="C107" s="4">
        <f>potential_preec_untrt!C107*SimParameters!$B$4</f>
        <v>4.5000000000000001E-6</v>
      </c>
      <c r="D107" s="13">
        <f t="shared" si="5"/>
        <v>-5.3467855318950903</v>
      </c>
      <c r="E107" s="13">
        <f>D107+LOG(SimParameters!$B$19)</f>
        <v>-6.0457555362311091</v>
      </c>
      <c r="F107" s="13">
        <f t="shared" si="6"/>
        <v>2.3622974721857759E-3</v>
      </c>
    </row>
    <row r="108" spans="1:6" x14ac:dyDescent="0.2">
      <c r="A108" s="4">
        <v>2</v>
      </c>
      <c r="B108" s="4">
        <v>24</v>
      </c>
      <c r="C108" s="4">
        <f>potential_preec_untrt!C108*SimParameters!$B$4</f>
        <v>6.0000000000000002E-6</v>
      </c>
      <c r="D108" s="13">
        <f t="shared" si="5"/>
        <v>-5.2218461438416472</v>
      </c>
      <c r="E108" s="13">
        <f>D108+LOG(SimParameters!$B$19)</f>
        <v>-5.920816148177666</v>
      </c>
      <c r="F108" s="13">
        <f t="shared" si="6"/>
        <v>2.6758302716101885E-3</v>
      </c>
    </row>
    <row r="109" spans="1:6" x14ac:dyDescent="0.2">
      <c r="A109" s="4">
        <v>2</v>
      </c>
      <c r="B109" s="4">
        <v>25</v>
      </c>
      <c r="C109" s="4">
        <f>potential_preec_untrt!C109*SimParameters!$B$4</f>
        <v>2.4000000000000001E-5</v>
      </c>
      <c r="D109" s="13">
        <f t="shared" si="5"/>
        <v>-4.6197783350957495</v>
      </c>
      <c r="E109" s="13">
        <f>D109+LOG(SimParameters!$B$19)</f>
        <v>-5.3187483394317683</v>
      </c>
      <c r="F109" s="13">
        <f t="shared" si="6"/>
        <v>4.874999580500021E-3</v>
      </c>
    </row>
    <row r="110" spans="1:6" x14ac:dyDescent="0.2">
      <c r="A110" s="4">
        <v>2</v>
      </c>
      <c r="B110" s="4">
        <v>26</v>
      </c>
      <c r="C110" s="4">
        <f>potential_preec_untrt!C110*SimParameters!$B$4</f>
        <v>6.0000000000000008E-5</v>
      </c>
      <c r="D110" s="13">
        <f t="shared" si="5"/>
        <v>-4.2218226911656807</v>
      </c>
      <c r="E110" s="13">
        <f>D110+LOG(SimParameters!$B$19)</f>
        <v>-4.9207926955016994</v>
      </c>
      <c r="F110" s="13">
        <f t="shared" si="6"/>
        <v>7.2405393839679588E-3</v>
      </c>
    </row>
    <row r="111" spans="1:6" x14ac:dyDescent="0.2">
      <c r="A111" s="4">
        <v>2</v>
      </c>
      <c r="B111" s="4">
        <v>27</v>
      </c>
      <c r="C111" s="4">
        <f>potential_preec_untrt!C111*SimParameters!$B$4</f>
        <v>6.0000000000000008E-5</v>
      </c>
      <c r="D111" s="13">
        <f t="shared" si="5"/>
        <v>-4.2218226911656807</v>
      </c>
      <c r="E111" s="13">
        <f>D111+LOG(SimParameters!$B$19)</f>
        <v>-4.9207926955016994</v>
      </c>
      <c r="F111" s="13">
        <f t="shared" si="6"/>
        <v>7.2405393839679588E-3</v>
      </c>
    </row>
    <row r="112" spans="1:6" x14ac:dyDescent="0.2">
      <c r="A112" s="4">
        <v>2</v>
      </c>
      <c r="B112" s="4">
        <v>28</v>
      </c>
      <c r="C112" s="4">
        <f>potential_preec_untrt!C112*SimParameters!$B$4</f>
        <v>1.2000000000000002E-4</v>
      </c>
      <c r="D112" s="13">
        <f t="shared" si="5"/>
        <v>-3.9207666354873765</v>
      </c>
      <c r="E112" s="13">
        <f>D112+LOG(SimParameters!$B$19)</f>
        <v>-4.6197366398233957</v>
      </c>
      <c r="F112" s="13">
        <f t="shared" si="6"/>
        <v>9.7592104003560946E-3</v>
      </c>
    </row>
    <row r="113" spans="1:6" x14ac:dyDescent="0.2">
      <c r="A113" s="4">
        <v>2</v>
      </c>
      <c r="B113" s="4">
        <v>29</v>
      </c>
      <c r="C113" s="4">
        <f>potential_preec_untrt!C113*SimParameters!$B$4</f>
        <v>6.0000000000000006E-4</v>
      </c>
      <c r="D113" s="13">
        <f t="shared" si="5"/>
        <v>-3.2215880947229243</v>
      </c>
      <c r="E113" s="13">
        <f>D113+LOG(SimParameters!$B$19)</f>
        <v>-3.920558099058943</v>
      </c>
      <c r="F113" s="13">
        <f t="shared" si="6"/>
        <v>1.9444440799320156E-2</v>
      </c>
    </row>
    <row r="114" spans="1:6" x14ac:dyDescent="0.2">
      <c r="A114" s="4">
        <v>2</v>
      </c>
      <c r="B114" s="4">
        <v>30</v>
      </c>
      <c r="C114" s="4">
        <f>potential_preec_untrt!C114*SimParameters!$B$4</f>
        <v>1.8E-3</v>
      </c>
      <c r="D114" s="13">
        <f t="shared" si="5"/>
        <v>-2.7439450604267974</v>
      </c>
      <c r="E114" s="13">
        <f>D114+LOG(SimParameters!$B$19)</f>
        <v>-3.4429150647628162</v>
      </c>
      <c r="F114" s="13">
        <f t="shared" si="6"/>
        <v>3.0980851137979604E-2</v>
      </c>
    </row>
    <row r="115" spans="1:6" x14ac:dyDescent="0.2">
      <c r="A115" s="4">
        <v>2</v>
      </c>
      <c r="B115" s="4">
        <v>31</v>
      </c>
      <c r="C115" s="4">
        <f>potential_preec_untrt!C115*SimParameters!$B$4</f>
        <v>3.0000000000000001E-3</v>
      </c>
      <c r="D115" s="13">
        <f t="shared" si="5"/>
        <v>-2.5215739035919933</v>
      </c>
      <c r="E115" s="13">
        <f>D115+LOG(SimParameters!$B$19)</f>
        <v>-3.220543907928012</v>
      </c>
      <c r="F115" s="13">
        <f t="shared" si="6"/>
        <v>3.8399896470773139E-2</v>
      </c>
    </row>
    <row r="116" spans="1:6" x14ac:dyDescent="0.2">
      <c r="A116" s="4">
        <v>2</v>
      </c>
      <c r="B116" s="4">
        <v>32</v>
      </c>
      <c r="C116" s="4">
        <f>potential_preec_untrt!C116*SimParameters!$B$4</f>
        <v>3.5999999999999999E-3</v>
      </c>
      <c r="D116" s="13">
        <f t="shared" si="5"/>
        <v>-2.4421312180971815</v>
      </c>
      <c r="E116" s="13">
        <f>D116+LOG(SimParameters!$B$19)</f>
        <v>-3.1411012224332002</v>
      </c>
      <c r="F116" s="13">
        <f t="shared" si="6"/>
        <v>4.1443350262926254E-2</v>
      </c>
    </row>
    <row r="117" spans="1:6" x14ac:dyDescent="0.2">
      <c r="A117" s="4">
        <v>2</v>
      </c>
      <c r="B117" s="4">
        <v>33</v>
      </c>
      <c r="C117" s="4">
        <f>potential_preec_untrt!C117*SimParameters!$B$4</f>
        <v>0.09</v>
      </c>
      <c r="D117" s="13">
        <f t="shared" si="5"/>
        <v>-1.0047988828817687</v>
      </c>
      <c r="E117" s="13">
        <f>D117+LOG(SimParameters!$B$19)</f>
        <v>-1.7037688872177874</v>
      </c>
      <c r="F117" s="13">
        <f t="shared" si="6"/>
        <v>0.15397366753350078</v>
      </c>
    </row>
    <row r="118" spans="1:6" x14ac:dyDescent="0.2">
      <c r="A118" s="4">
        <v>2</v>
      </c>
      <c r="B118" s="4">
        <v>34</v>
      </c>
      <c r="C118" s="4">
        <f>potential_preec_untrt!C118*SimParameters!$B$4</f>
        <v>0.12</v>
      </c>
      <c r="D118" s="13">
        <f t="shared" si="5"/>
        <v>-0.86530142610254379</v>
      </c>
      <c r="E118" s="13">
        <f>D118+LOG(SimParameters!$B$19)</f>
        <v>-1.5642714304385625</v>
      </c>
      <c r="F118" s="13">
        <f t="shared" si="6"/>
        <v>0.17303457871352046</v>
      </c>
    </row>
    <row r="119" spans="1:6" x14ac:dyDescent="0.2">
      <c r="A119" s="4">
        <v>2</v>
      </c>
      <c r="B119" s="4">
        <v>35</v>
      </c>
      <c r="C119" s="4">
        <f>potential_preec_untrt!C119*SimParameters!$B$4</f>
        <v>0.15000000000000002</v>
      </c>
      <c r="D119" s="13">
        <f t="shared" si="5"/>
        <v>-0.75332766665861139</v>
      </c>
      <c r="E119" s="13">
        <f>D119+LOG(SimParameters!$B$19)</f>
        <v>-1.4522976709946303</v>
      </c>
      <c r="F119" s="13">
        <f t="shared" si="6"/>
        <v>0.18964820406450195</v>
      </c>
    </row>
    <row r="120" spans="1:6" x14ac:dyDescent="0.2">
      <c r="A120" s="4">
        <v>2</v>
      </c>
      <c r="B120" s="4">
        <v>36</v>
      </c>
      <c r="C120" s="4">
        <f>potential_preec_untrt!C120*SimParameters!$B$4</f>
        <v>0.18</v>
      </c>
      <c r="D120" s="13">
        <f t="shared" si="5"/>
        <v>-0.65854134728041069</v>
      </c>
      <c r="E120" s="13">
        <f>D120+LOG(SimParameters!$B$19)</f>
        <v>-1.3575113516164294</v>
      </c>
      <c r="F120" s="13">
        <f t="shared" si="6"/>
        <v>0.20464507056952205</v>
      </c>
    </row>
    <row r="121" spans="1:6" x14ac:dyDescent="0.2">
      <c r="A121" s="4">
        <v>2</v>
      </c>
      <c r="B121" s="4">
        <v>37</v>
      </c>
      <c r="C121" s="4">
        <f>potential_preec_untrt!C121*SimParameters!$B$4</f>
        <v>0.30000000000000004</v>
      </c>
      <c r="D121" s="13">
        <f t="shared" si="5"/>
        <v>-0.36797678529459432</v>
      </c>
      <c r="E121" s="13">
        <f>D121+LOG(SimParameters!$B$19)</f>
        <v>-1.0669467896306131</v>
      </c>
      <c r="F121" s="13">
        <f t="shared" si="6"/>
        <v>0.25598415385458534</v>
      </c>
    </row>
    <row r="122" spans="1:6" x14ac:dyDescent="0.2">
      <c r="A122" s="4">
        <v>2</v>
      </c>
      <c r="B122" s="4">
        <v>38</v>
      </c>
      <c r="C122" s="4">
        <f>potential_preec_untrt!C122*SimParameters!$B$4</f>
        <v>0.39</v>
      </c>
      <c r="D122" s="13">
        <f t="shared" si="5"/>
        <v>-0.19426522798426779</v>
      </c>
      <c r="E122" s="13">
        <f>D122+LOG(SimParameters!$B$19)</f>
        <v>-0.89323523232028657</v>
      </c>
      <c r="F122" s="13">
        <f t="shared" si="6"/>
        <v>0.29044264052554553</v>
      </c>
    </row>
    <row r="123" spans="1:6" x14ac:dyDescent="0.2">
      <c r="A123" s="4">
        <v>2</v>
      </c>
      <c r="B123" s="4">
        <v>39</v>
      </c>
      <c r="C123" s="4">
        <f>potential_preec_untrt!C123*SimParameters!$B$4</f>
        <v>0.44999999999999996</v>
      </c>
      <c r="D123" s="13">
        <f t="shared" si="5"/>
        <v>-8.7150175718900255E-2</v>
      </c>
      <c r="E123" s="13">
        <f>D123+LOG(SimParameters!$B$19)</f>
        <v>-0.78612018005491902</v>
      </c>
      <c r="F123" s="13">
        <f t="shared" si="6"/>
        <v>0.31300234849323144</v>
      </c>
    </row>
    <row r="124" spans="1:6" x14ac:dyDescent="0.2">
      <c r="A124" s="4">
        <v>2</v>
      </c>
      <c r="B124" s="4">
        <v>40</v>
      </c>
      <c r="C124" s="4">
        <f>potential_preec_untrt!C124*SimParameters!$B$4</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2024-08-11T17:22:06Z</dcterms:modified>
</cp:coreProperties>
</file>