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asenelson/scripts_NGS/github_Taiwan-COVID-19/"/>
    </mc:Choice>
  </mc:AlternateContent>
  <xr:revisionPtr revIDLastSave="0" documentId="13_ncr:1_{119165F0-39E5-EB4E-8833-D25B8C8AAA8F}" xr6:coauthVersionLast="47" xr6:coauthVersionMax="47" xr10:uidLastSave="{00000000-0000-0000-0000-000000000000}"/>
  <bookViews>
    <workbookView xWindow="0" yWindow="760" windowWidth="34560" windowHeight="20440" xr2:uid="{836FDAF7-E370-6E4C-85E6-CE82AA0CAB0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8" i="1" l="1"/>
  <c r="E38" i="1"/>
  <c r="C38" i="1"/>
  <c r="D38" i="1"/>
  <c r="U5" i="1"/>
  <c r="M29" i="1"/>
  <c r="N29" i="1" s="1"/>
  <c r="K29" i="1"/>
  <c r="E29" i="1"/>
  <c r="E30" i="1"/>
  <c r="E31" i="1"/>
  <c r="E32" i="1"/>
  <c r="E33" i="1"/>
  <c r="E34" i="1"/>
  <c r="E35" i="1"/>
  <c r="E36" i="1"/>
  <c r="E37" i="1"/>
  <c r="D29" i="1"/>
  <c r="U4" i="1"/>
  <c r="N12" i="1"/>
  <c r="N16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3" i="1"/>
  <c r="K11" i="1"/>
  <c r="C11" i="1"/>
  <c r="D11" i="1"/>
  <c r="N11" i="1" s="1"/>
  <c r="K5" i="1"/>
  <c r="K6" i="1"/>
  <c r="K3" i="1"/>
  <c r="K4" i="1"/>
  <c r="K7" i="1"/>
  <c r="K8" i="1"/>
  <c r="K9" i="1"/>
  <c r="K10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30" i="1"/>
  <c r="K31" i="1"/>
  <c r="K32" i="1"/>
  <c r="K33" i="1"/>
  <c r="K34" i="1"/>
  <c r="K35" i="1"/>
  <c r="K36" i="1"/>
  <c r="K37" i="1"/>
  <c r="K2" i="1"/>
  <c r="U3" i="1"/>
  <c r="U2" i="1"/>
  <c r="D3" i="1"/>
  <c r="N3" i="1" s="1"/>
  <c r="D37" i="1"/>
  <c r="D36" i="1"/>
  <c r="N36" i="1" s="1"/>
  <c r="D35" i="1"/>
  <c r="N35" i="1" s="1"/>
  <c r="D34" i="1"/>
  <c r="N34" i="1" s="1"/>
  <c r="D33" i="1"/>
  <c r="N33" i="1" s="1"/>
  <c r="D32" i="1"/>
  <c r="N32" i="1" s="1"/>
  <c r="D31" i="1"/>
  <c r="N31" i="1" s="1"/>
  <c r="D30" i="1"/>
  <c r="N30" i="1" s="1"/>
  <c r="D28" i="1"/>
  <c r="N28" i="1" s="1"/>
  <c r="D27" i="1"/>
  <c r="N27" i="1" s="1"/>
  <c r="D26" i="1"/>
  <c r="N26" i="1" s="1"/>
  <c r="D25" i="1"/>
  <c r="N25" i="1" s="1"/>
  <c r="D24" i="1"/>
  <c r="N24" i="1" s="1"/>
  <c r="D23" i="1"/>
  <c r="N23" i="1" s="1"/>
  <c r="D22" i="1"/>
  <c r="N22" i="1" s="1"/>
  <c r="D21" i="1"/>
  <c r="N21" i="1" s="1"/>
  <c r="D20" i="1"/>
  <c r="N20" i="1" s="1"/>
  <c r="D19" i="1"/>
  <c r="N19" i="1" s="1"/>
  <c r="D18" i="1"/>
  <c r="N18" i="1" s="1"/>
  <c r="D17" i="1"/>
  <c r="N17" i="1" s="1"/>
  <c r="D16" i="1"/>
  <c r="D15" i="1"/>
  <c r="N15" i="1" s="1"/>
  <c r="D14" i="1"/>
  <c r="N14" i="1" s="1"/>
  <c r="D13" i="1"/>
  <c r="N13" i="1" s="1"/>
  <c r="D12" i="1"/>
  <c r="D10" i="1"/>
  <c r="N10" i="1" s="1"/>
  <c r="D9" i="1"/>
  <c r="N9" i="1" s="1"/>
  <c r="D8" i="1"/>
  <c r="N8" i="1" s="1"/>
  <c r="D7" i="1"/>
  <c r="N7" i="1" s="1"/>
  <c r="D6" i="1"/>
  <c r="N6" i="1" s="1"/>
  <c r="D5" i="1"/>
  <c r="H5" i="1" s="1"/>
  <c r="J5" i="1" s="1"/>
  <c r="D4" i="1"/>
  <c r="H4" i="1" s="1"/>
  <c r="J4" i="1" s="1"/>
  <c r="D2" i="1"/>
  <c r="U6" i="1" l="1"/>
  <c r="U7" i="1" s="1"/>
  <c r="O27" i="1"/>
  <c r="P27" i="1" s="1"/>
  <c r="Q27" i="1" s="1"/>
  <c r="R27" i="1" s="1"/>
  <c r="O28" i="1"/>
  <c r="P28" i="1" s="1"/>
  <c r="Q28" i="1" s="1"/>
  <c r="R28" i="1" s="1"/>
  <c r="N4" i="1"/>
  <c r="U8" i="1"/>
  <c r="U9" i="1" s="1"/>
  <c r="U10" i="1" s="1"/>
  <c r="U11" i="1" s="1"/>
  <c r="U12" i="1" s="1"/>
  <c r="U13" i="1" s="1"/>
  <c r="U14" i="1" s="1"/>
  <c r="U15" i="1" s="1"/>
  <c r="U16" i="1" s="1"/>
  <c r="U17" i="1" s="1"/>
  <c r="U18" i="1" s="1"/>
  <c r="U19" i="1" s="1"/>
  <c r="U20" i="1" s="1"/>
  <c r="U21" i="1" s="1"/>
  <c r="U22" i="1" s="1"/>
  <c r="U23" i="1" s="1"/>
  <c r="U24" i="1" s="1"/>
  <c r="U25" i="1" s="1"/>
  <c r="U26" i="1" s="1"/>
  <c r="U27" i="1" s="1"/>
  <c r="U28" i="1" s="1"/>
  <c r="U29" i="1" s="1"/>
  <c r="U30" i="1" s="1"/>
  <c r="U31" i="1" s="1"/>
  <c r="U32" i="1" s="1"/>
  <c r="U33" i="1" s="1"/>
  <c r="U34" i="1" s="1"/>
  <c r="U35" i="1" s="1"/>
  <c r="U36" i="1" s="1"/>
  <c r="U37" i="1" s="1"/>
  <c r="U38" i="1" s="1"/>
  <c r="N5" i="1"/>
  <c r="T5" i="1" s="1"/>
  <c r="T3" i="1"/>
  <c r="T4" i="1"/>
  <c r="H3" i="1"/>
  <c r="J3" i="1" s="1"/>
</calcChain>
</file>

<file path=xl/sharedStrings.xml><?xml version="1.0" encoding="utf-8"?>
<sst xmlns="http://schemas.openxmlformats.org/spreadsheetml/2006/main" count="436" uniqueCount="113">
  <si>
    <t>NA</t>
  </si>
  <si>
    <t>https://www.cdc.gov.tw/Bulletin/Detail/8d3YKg-IfYjaIP0tLivb-Q?typeid=9</t>
  </si>
  <si>
    <t>https://www.cdc.gov.tw/Bulletin/Detail/ueUkpryY0F55KbGK8BlaHw?typeid=9</t>
  </si>
  <si>
    <t>https://www.cdc.gov.tw/Bulletin/Detail/YmDWcYMnOUWus2Becw0FNA?typeid=9</t>
  </si>
  <si>
    <t>https://www.cdc.gov.tw/Bulletin/Detail/AsyuhuNb0uZMzoJxccOugA?typeid=9</t>
  </si>
  <si>
    <t>https://www.cdc.gov.tw/Bulletin/Detail/F-LvpZaZY2AVLx312VOHew?typeid=9</t>
  </si>
  <si>
    <t>https://www.cdc.gov.tw/Bulletin/Detail/CnJ6GT-OkDJ1ypwiVvvZCQ?typeid=9</t>
  </si>
  <si>
    <t>https://www.cdc.gov.tw/Bulletin/Detail/iNgBIKIB-MmerbmqNu9RiQ?typeid=9</t>
  </si>
  <si>
    <t>https://www.cdc.gov.tw/Bulletin/Detail/qn1a7UF0kcb6gCbjjrRwvQ?typeid=9</t>
  </si>
  <si>
    <t>https://www.cdc.gov.tw/Bulletin/Detail/tDwj244ZvoWWc0tLx6YqBw?typeid=9</t>
  </si>
  <si>
    <t>MISSING 4/21 and 4/22</t>
  </si>
  <si>
    <t>https://www.cdc.gov.tw/Bulletin/Detail/4UkWFa5CxfshmQio18DJIQ?typeid=9</t>
  </si>
  <si>
    <t>https://www.cdc.gov.tw/Bulletin/Detail/0aejiXFLhL93UT4vgIdOfw?typeid=9</t>
  </si>
  <si>
    <t>https://www.cdc.gov.tw/Bulletin/Detail/erK8qgs7akm0eBYn76UXBA?typeid=9</t>
  </si>
  <si>
    <t>https://www.cdc.gov.tw/Bulletin/Detail/N-oLDlmpsE3g8NjprVN7uA?typeid=9</t>
  </si>
  <si>
    <t>https://www.cdc.gov.tw/Bulletin/Detail/DgdOJQ8cKYr7xj9lMVXehg?typeid=9</t>
  </si>
  <si>
    <t>https://www.cdc.gov.tw/Bulletin/Detail/zjbEnfo3xtJau7gh1MK9ww?typeid=9</t>
  </si>
  <si>
    <t>https://www.cdc.gov.tw/Bulletin/Detail/JA5YHb_aniDU8YSH4Ml4pw?typeid=9</t>
  </si>
  <si>
    <t>https://www.cdc.gov.tw/Bulletin/Detail/drnzfmVgft5xzNHJ-b88dA?typeid=9</t>
  </si>
  <si>
    <t>Source 2 contains date range typo (6-11/6-17 should be 6/18-6/24)</t>
  </si>
  <si>
    <t>https://www.cdc.gov.tw/Bulletin/Detail/QZTtMCgYqBwbAstVfzyb-g?typeid=9</t>
  </si>
  <si>
    <t>https://www.cdc.gov.tw/Bulletin/Detail/TbFNmpnqTfcfqx-tDl_GIA?typeid=9</t>
  </si>
  <si>
    <t>https://www.cdc.gov.tw/Bulletin/Detail/Ty4lV4rQqZPv-hLaYWOx1g?typeid=9</t>
  </si>
  <si>
    <t>https://www.cdc.gov.tw/Bulletin/Detail/9XVcQk6llkwuAcBUBo0Rfg?typeid=9</t>
  </si>
  <si>
    <t>https://www.cdc.gov.tw/Bulletin/Detail/qvbOMdtJ1EYBf6jja-akZw?typeid=9</t>
  </si>
  <si>
    <t>https://www.cdc.gov.tw/Bulletin/Detail/bNQUuNNUT7qufZ7sw3HL2A?typeid=9</t>
  </si>
  <si>
    <t>https://www.cdc.gov.tw/Bulletin/Detail/fPc5H8KuJwCVG66xRbBBRg?typeid=9</t>
  </si>
  <si>
    <t>https://www.cdc.gov.tw/Bulletin/Detail/gERuWYhtkARhayjh-QRizA?typeid=9</t>
  </si>
  <si>
    <t>https://www.cdc.gov.tw/Bulletin/Detail/kMOO5WhWzg4IBzfQjGz9kA?typeid=9</t>
  </si>
  <si>
    <t>https://www.cdc.gov.tw/Bulletin/Detail/jGtLtTnVr_lI5qZPpXwvSg?typeid=9</t>
  </si>
  <si>
    <t>https://www.cdc.gov.tw/Bulletin/Detail/MO1u3IlKtPy5VUuDR5ihyw?typeid=9</t>
  </si>
  <si>
    <t>https://www.cdc.gov.tw/Bulletin/Detail/5PIO2IMmmmXkdTQ7s0pynA?typeid=9</t>
  </si>
  <si>
    <t>https://www.cdc.gov.tw/Bulletin/Detail/RABQ9PUQTsCahgF-oE8RVQ?typeid=9</t>
  </si>
  <si>
    <t>https://www.cdc.gov.tw/Bulletin/Detail/4GPaRTWvhEDFG_1oHgqxgg?typeid=9</t>
  </si>
  <si>
    <t>https://www.cdc.gov.tw/Bulletin/Detail/WcWHyfVbjF05aooxyeUsQw?typeid=9</t>
  </si>
  <si>
    <t>date</t>
  </si>
  <si>
    <t>days</t>
  </si>
  <si>
    <t>source2</t>
  </si>
  <si>
    <t>notes</t>
  </si>
  <si>
    <t>new_cases</t>
  </si>
  <si>
    <t>total_cases</t>
  </si>
  <si>
    <t>new_cases_daily_average</t>
  </si>
  <si>
    <t>new_deaths_daily_average</t>
  </si>
  <si>
    <t>new_deaths</t>
  </si>
  <si>
    <t>total_deaths</t>
  </si>
  <si>
    <t>source1</t>
  </si>
  <si>
    <t>new_deaths_male</t>
  </si>
  <si>
    <t>new_deaths_female</t>
  </si>
  <si>
    <t>new_deaths_min_age</t>
  </si>
  <si>
    <t>new_deaths_max_age</t>
  </si>
  <si>
    <t>"a downward trend"</t>
  </si>
  <si>
    <t>total_deaths_reported</t>
  </si>
  <si>
    <t>description_of_deaths</t>
  </si>
  <si>
    <t>description_of_cases</t>
  </si>
  <si>
    <t>"dropped after the high point, the number is still high"</t>
  </si>
  <si>
    <t>"dropped compared with the previous week"</t>
  </si>
  <si>
    <t>"continues to decline"</t>
  </si>
  <si>
    <t>"showed a downward trend"</t>
  </si>
  <si>
    <t>Full cases no longer reported, cumulative cases and deaths no longer reported</t>
  </si>
  <si>
    <t>"lower than"</t>
  </si>
  <si>
    <t>total_cases_reported</t>
  </si>
  <si>
    <t>total_cases_recalculate</t>
  </si>
  <si>
    <t>total_deaths_recalculate</t>
  </si>
  <si>
    <t>"higher than"</t>
  </si>
  <si>
    <t>"unchanged"</t>
  </si>
  <si>
    <t>"similar to"</t>
  </si>
  <si>
    <t>"slightly lower than"</t>
  </si>
  <si>
    <t>"a slight increase of 86 (approximately 8%)"</t>
  </si>
  <si>
    <t>https://www.cdc.gov.tw/Bulletin/Detail/tI146jIBLQ92bxOUqfn8rQ?typeid=9</t>
  </si>
  <si>
    <t>"the same as"</t>
  </si>
  <si>
    <t>https://www.cdc.gov.tw/Bulletin/Detail/qX3A8AT1_CazfYuN6H1TRQ?typeid=9</t>
  </si>
  <si>
    <t>"a slight increase"</t>
  </si>
  <si>
    <t>Source 2 reports a partially overlapping date range (4/16-4/22, average 12 deaths)</t>
  </si>
  <si>
    <t>Source 1 likely provides wrong dates for this (4/23-4/29, average 12 deaths) or previous (4/16-4/22, average 12 deaths) period; either MISSING 4/21 and 4/22 or DUPLICATING other date ranges; left truncated to 4/28 instead of 4/23; source 2 verifies 12 for an overlapping date range</t>
  </si>
  <si>
    <t>"an increase"</t>
  </si>
  <si>
    <t>"an increase of 17%"</t>
  </si>
  <si>
    <t>"equivalent to"</t>
  </si>
  <si>
    <t>https://www.cdc.gov.tw/Bulletin/Detail/iubgX-c7wTelHmFXrWl4Ww?typeid=9</t>
  </si>
  <si>
    <t>"a 14% decrease"</t>
  </si>
  <si>
    <t>"an increase of 3%"</t>
  </si>
  <si>
    <t>"a 20% decrease"</t>
  </si>
  <si>
    <t>"a decrease of 8%"</t>
  </si>
  <si>
    <t>Source 1 contains date range typo (6-11/6-17 should be 6/18-6/24)</t>
  </si>
  <si>
    <t>"a decrease of 10.8%"</t>
  </si>
  <si>
    <t>"a decrease of 27%"</t>
  </si>
  <si>
    <t>"a decrease of 8.2%"</t>
  </si>
  <si>
    <t>"a slight increase of 9%"</t>
  </si>
  <si>
    <t>"a decrease of 19.5%"</t>
  </si>
  <si>
    <t>"a 22% decrease"</t>
  </si>
  <si>
    <t>"a decrease of 21.7%"</t>
  </si>
  <si>
    <t>"an 11% decrease"</t>
  </si>
  <si>
    <t>"a decrease of 25.2%"</t>
  </si>
  <si>
    <t>"a 28% decrease"</t>
  </si>
  <si>
    <t>"a decrease of 17.3%"</t>
  </si>
  <si>
    <t>"a decrease of 19%"</t>
  </si>
  <si>
    <t>"a decrease of 21%"</t>
  </si>
  <si>
    <t>"a decrease of 17%"</t>
  </si>
  <si>
    <t>DEATHS begin to increase and there is no comment on trend; CASES continue to decrease and trend is noted</t>
  </si>
  <si>
    <t>NO COMMENT ON TREND</t>
  </si>
  <si>
    <t>"a 47% decrease"</t>
  </si>
  <si>
    <t>"a decrease"</t>
  </si>
  <si>
    <t>"slightly higher than"</t>
  </si>
  <si>
    <t>missing_days</t>
  </si>
  <si>
    <t>start_date</t>
  </si>
  <si>
    <t>end_date</t>
  </si>
  <si>
    <t>First day after JHU stopped updating</t>
  </si>
  <si>
    <t>Two days are missing; estimated as the mean of the previous (8/13-8/19) and following (8/22-8/28) periods</t>
  </si>
  <si>
    <t>https://www.cdc.gov.tw/Bulletin/Detail/-tfJGkCFKt8Lw21mY7G3Vw?typeid=9</t>
  </si>
  <si>
    <t>Taiwan CDC changed its reporting the next week (source 2); new_deaths initially inferred to be 42 by the multiplication method but was reported explicitly as 44 in source 2</t>
  </si>
  <si>
    <t>reporting_method_change</t>
  </si>
  <si>
    <t>no</t>
  </si>
  <si>
    <t>yes</t>
  </si>
  <si>
    <t>Taiwan CDC changed its reporting, evidently in response to this repository posting on 20231023; new_deaths is now reported explicitly; DATES are not given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</si>
</sst>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0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432FF"/>
      <name val="Calibri"/>
      <family val="2"/>
      <scheme val="minor"/>
    </font>
    <font>
      <b/>
      <sz val="12"/>
      <color rgb="FF0432FF"/>
      <name val="Calibri"/>
      <family val="2"/>
      <scheme val="minor"/>
    </font>
    <font>
      <b/>
      <sz val="12"/>
      <color theme="9" tint="-0.249977111117893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u/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0">
    <xf numFmtId="0" fontId="0" fillId="0" borderId="0" xfId="0"/>
    <xf numFmtId="0" fontId="0" fillId="2" borderId="0" xfId="0" applyFill="1"/>
    <xf numFmtId="0" fontId="1" fillId="2" borderId="0" xfId="0" applyFont="1" applyFill="1"/>
    <xf numFmtId="0" fontId="3" fillId="0" borderId="0" xfId="1"/>
    <xf numFmtId="0" fontId="2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0" fillId="3" borderId="0" xfId="0" applyFill="1"/>
    <xf numFmtId="0" fontId="2" fillId="4" borderId="0" xfId="0" applyFont="1" applyFill="1"/>
    <xf numFmtId="0" fontId="2" fillId="5" borderId="0" xfId="0" applyFont="1" applyFill="1"/>
    <xf numFmtId="0" fontId="1" fillId="0" borderId="0" xfId="0" applyFont="1"/>
    <xf numFmtId="0" fontId="4" fillId="2" borderId="0" xfId="0" applyFont="1" applyFill="1"/>
    <xf numFmtId="164" fontId="0" fillId="0" borderId="0" xfId="0" applyNumberFormat="1"/>
    <xf numFmtId="164" fontId="1" fillId="0" borderId="0" xfId="0" applyNumberFormat="1" applyFont="1"/>
    <xf numFmtId="0" fontId="1" fillId="3" borderId="0" xfId="0" applyFont="1" applyFill="1"/>
    <xf numFmtId="0" fontId="8" fillId="0" borderId="0" xfId="1" applyFont="1"/>
    <xf numFmtId="164" fontId="2" fillId="0" borderId="0" xfId="0" applyNumberFormat="1" applyFont="1"/>
    <xf numFmtId="0" fontId="9" fillId="0" borderId="0" xfId="0" applyFont="1"/>
    <xf numFmtId="164" fontId="1" fillId="4" borderId="0" xfId="0" applyNumberFormat="1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cdc.gov.tw/Bulletin/Detail/kMOO5WhWzg4IBzfQjGz9kA?typeid=9" TargetMode="External"/><Relationship Id="rId21" Type="http://schemas.openxmlformats.org/officeDocument/2006/relationships/hyperlink" Target="https://www.cdc.gov.tw/Bulletin/Detail/9XVcQk6llkwuAcBUBo0Rfg?typeid=9" TargetMode="External"/><Relationship Id="rId34" Type="http://schemas.openxmlformats.org/officeDocument/2006/relationships/hyperlink" Target="https://www.cdc.gov.tw/Bulletin/Detail/iNgBIKIB-MmerbmqNu9RiQ?typeid=9" TargetMode="External"/><Relationship Id="rId42" Type="http://schemas.openxmlformats.org/officeDocument/2006/relationships/hyperlink" Target="https://www.cdc.gov.tw/Bulletin/Detail/0aejiXFLhL93UT4vgIdOfw?typeid=9" TargetMode="External"/><Relationship Id="rId47" Type="http://schemas.openxmlformats.org/officeDocument/2006/relationships/hyperlink" Target="https://www.cdc.gov.tw/Bulletin/Detail/zjbEnfo3xtJau7gh1MK9ww?typeid=9" TargetMode="External"/><Relationship Id="rId50" Type="http://schemas.openxmlformats.org/officeDocument/2006/relationships/hyperlink" Target="https://www.cdc.gov.tw/Bulletin/Detail/drnzfmVgft5xzNHJ-b88dA?typeid=9" TargetMode="External"/><Relationship Id="rId55" Type="http://schemas.openxmlformats.org/officeDocument/2006/relationships/hyperlink" Target="https://www.cdc.gov.tw/Bulletin/Detail/9XVcQk6llkwuAcBUBo0Rfg?typeid=9" TargetMode="External"/><Relationship Id="rId63" Type="http://schemas.openxmlformats.org/officeDocument/2006/relationships/hyperlink" Target="https://www.cdc.gov.tw/Bulletin/Detail/RABQ9PUQTsCahgF-oE8RVQ?typeid=9" TargetMode="External"/><Relationship Id="rId7" Type="http://schemas.openxmlformats.org/officeDocument/2006/relationships/hyperlink" Target="https://www.cdc.gov.tw/Bulletin/Detail/CnJ6GT-OkDJ1ypwiVvvZCQ?typeid=9" TargetMode="External"/><Relationship Id="rId2" Type="http://schemas.openxmlformats.org/officeDocument/2006/relationships/hyperlink" Target="https://www.cdc.gov.tw/Bulletin/Detail/8d3YKg-IfYjaIP0tLivb-Q?typeid=9" TargetMode="External"/><Relationship Id="rId16" Type="http://schemas.openxmlformats.org/officeDocument/2006/relationships/hyperlink" Target="https://www.cdc.gov.tw/Bulletin/Detail/drnzfmVgft5xzNHJ-b88dA?typeid=9" TargetMode="External"/><Relationship Id="rId29" Type="http://schemas.openxmlformats.org/officeDocument/2006/relationships/hyperlink" Target="https://www.cdc.gov.tw/Bulletin/Detail/5PIO2IMmmmXkdTQ7s0pynA?typeid=9" TargetMode="External"/><Relationship Id="rId11" Type="http://schemas.openxmlformats.org/officeDocument/2006/relationships/hyperlink" Target="https://www.cdc.gov.tw/Bulletin/Detail/DgdOJQ8cKYr7xj9lMVXehg?typeid=9" TargetMode="External"/><Relationship Id="rId24" Type="http://schemas.openxmlformats.org/officeDocument/2006/relationships/hyperlink" Target="https://www.cdc.gov.tw/Bulletin/Detail/fPc5H8KuJwCVG66xRbBBRg?typeid=9" TargetMode="External"/><Relationship Id="rId32" Type="http://schemas.openxmlformats.org/officeDocument/2006/relationships/hyperlink" Target="https://www.cdc.gov.tw/Bulletin/Detail/F-LvpZaZY2AVLx312VOHew?typeid=9" TargetMode="External"/><Relationship Id="rId37" Type="http://schemas.openxmlformats.org/officeDocument/2006/relationships/hyperlink" Target="https://www.cdc.gov.tw/Bulletin/Detail/tDwj244ZvoWWc0tLx6YqBw?typeid=9" TargetMode="External"/><Relationship Id="rId40" Type="http://schemas.openxmlformats.org/officeDocument/2006/relationships/hyperlink" Target="https://www.cdc.gov.tw/Bulletin/Detail/qX3A8AT1_CazfYuN6H1TRQ?typeid=9" TargetMode="External"/><Relationship Id="rId45" Type="http://schemas.openxmlformats.org/officeDocument/2006/relationships/hyperlink" Target="https://www.cdc.gov.tw/Bulletin/Detail/N-oLDlmpsE3g8NjprVN7uA?typeid=9" TargetMode="External"/><Relationship Id="rId53" Type="http://schemas.openxmlformats.org/officeDocument/2006/relationships/hyperlink" Target="https://www.cdc.gov.tw/Bulletin/Detail/TbFNmpnqTfcfqx-tDl_GIA?typeid=9" TargetMode="External"/><Relationship Id="rId58" Type="http://schemas.openxmlformats.org/officeDocument/2006/relationships/hyperlink" Target="https://www.cdc.gov.tw/Bulletin/Detail/fPc5H8KuJwCVG66xRbBBRg?typeid=9" TargetMode="External"/><Relationship Id="rId66" Type="http://schemas.openxmlformats.org/officeDocument/2006/relationships/hyperlink" Target="https://www.cdc.gov.tw/Bulletin/Detail/-tfJGkCFKt8Lw21mY7G3Vw?typeid=9" TargetMode="External"/><Relationship Id="rId5" Type="http://schemas.openxmlformats.org/officeDocument/2006/relationships/hyperlink" Target="https://www.cdc.gov.tw/Bulletin/Detail/AsyuhuNb0uZMzoJxccOugA?typeid=9" TargetMode="External"/><Relationship Id="rId61" Type="http://schemas.openxmlformats.org/officeDocument/2006/relationships/hyperlink" Target="https://www.cdc.gov.tw/Bulletin/Detail/MO1u3IlKtPy5VUuDR5ihyw?typeid=9" TargetMode="External"/><Relationship Id="rId19" Type="http://schemas.openxmlformats.org/officeDocument/2006/relationships/hyperlink" Target="https://www.cdc.gov.tw/Bulletin/Detail/TbFNmpnqTfcfqx-tDl_GIA?typeid=9" TargetMode="External"/><Relationship Id="rId14" Type="http://schemas.openxmlformats.org/officeDocument/2006/relationships/hyperlink" Target="https://www.cdc.gov.tw/Bulletin/Detail/0aejiXFLhL93UT4vgIdOfw?typeid=9" TargetMode="External"/><Relationship Id="rId22" Type="http://schemas.openxmlformats.org/officeDocument/2006/relationships/hyperlink" Target="https://www.cdc.gov.tw/Bulletin/Detail/qvbOMdtJ1EYBf6jja-akZw?typeid=9" TargetMode="External"/><Relationship Id="rId27" Type="http://schemas.openxmlformats.org/officeDocument/2006/relationships/hyperlink" Target="https://www.cdc.gov.tw/Bulletin/Detail/jGtLtTnVr_lI5qZPpXwvSg?typeid=9" TargetMode="External"/><Relationship Id="rId30" Type="http://schemas.openxmlformats.org/officeDocument/2006/relationships/hyperlink" Target="https://www.cdc.gov.tw/Bulletin/Detail/RABQ9PUQTsCahgF-oE8RVQ?typeid=9" TargetMode="External"/><Relationship Id="rId35" Type="http://schemas.openxmlformats.org/officeDocument/2006/relationships/hyperlink" Target="https://www.cdc.gov.tw/Bulletin/Detail/iNgBIKIB-MmerbmqNu9RiQ?typeid=9" TargetMode="External"/><Relationship Id="rId43" Type="http://schemas.openxmlformats.org/officeDocument/2006/relationships/hyperlink" Target="https://www.cdc.gov.tw/Bulletin/Detail/qX3A8AT1_CazfYuN6H1TRQ?typeid=9" TargetMode="External"/><Relationship Id="rId48" Type="http://schemas.openxmlformats.org/officeDocument/2006/relationships/hyperlink" Target="https://www.cdc.gov.tw/Bulletin/Detail/iubgX-c7wTelHmFXrWl4Ww?typeid=9" TargetMode="External"/><Relationship Id="rId56" Type="http://schemas.openxmlformats.org/officeDocument/2006/relationships/hyperlink" Target="https://www.cdc.gov.tw/Bulletin/Detail/qvbOMdtJ1EYBf6jja-akZw?typeid=9" TargetMode="External"/><Relationship Id="rId64" Type="http://schemas.openxmlformats.org/officeDocument/2006/relationships/hyperlink" Target="https://www.cdc.gov.tw/Bulletin/Detail/4GPaRTWvhEDFG_1oHgqxgg?typeid=9" TargetMode="External"/><Relationship Id="rId8" Type="http://schemas.openxmlformats.org/officeDocument/2006/relationships/hyperlink" Target="https://www.cdc.gov.tw/Bulletin/Detail/qn1a7UF0kcb6gCbjjrRwvQ?typeid=9" TargetMode="External"/><Relationship Id="rId51" Type="http://schemas.openxmlformats.org/officeDocument/2006/relationships/hyperlink" Target="https://www.cdc.gov.tw/Bulletin/Detail/JA5YHb_aniDU8YSH4Ml4pw?typeid=9" TargetMode="External"/><Relationship Id="rId3" Type="http://schemas.openxmlformats.org/officeDocument/2006/relationships/hyperlink" Target="https://www.cdc.gov.tw/Bulletin/Detail/ueUkpryY0F55KbGK8BlaHw?typeid=9" TargetMode="External"/><Relationship Id="rId12" Type="http://schemas.openxmlformats.org/officeDocument/2006/relationships/hyperlink" Target="https://www.cdc.gov.tw/Bulletin/Detail/zjbEnfo3xtJau7gh1MK9ww?typeid=9" TargetMode="External"/><Relationship Id="rId17" Type="http://schemas.openxmlformats.org/officeDocument/2006/relationships/hyperlink" Target="https://www.cdc.gov.tw/Bulletin/Detail/JA5YHb_aniDU8YSH4Ml4pw?typeid=9" TargetMode="External"/><Relationship Id="rId25" Type="http://schemas.openxmlformats.org/officeDocument/2006/relationships/hyperlink" Target="https://www.cdc.gov.tw/Bulletin/Detail/gERuWYhtkARhayjh-QRizA?typeid=9" TargetMode="External"/><Relationship Id="rId33" Type="http://schemas.openxmlformats.org/officeDocument/2006/relationships/hyperlink" Target="https://www.cdc.gov.tw/Bulletin/Detail/CnJ6GT-OkDJ1ypwiVvvZCQ?typeid=9" TargetMode="External"/><Relationship Id="rId38" Type="http://schemas.openxmlformats.org/officeDocument/2006/relationships/hyperlink" Target="https://www.cdc.gov.tw/Bulletin/Detail/tI146jIBLQ92bxOUqfn8rQ?typeid=9" TargetMode="External"/><Relationship Id="rId46" Type="http://schemas.openxmlformats.org/officeDocument/2006/relationships/hyperlink" Target="https://www.cdc.gov.tw/Bulletin/Detail/DgdOJQ8cKYr7xj9lMVXehg?typeid=9" TargetMode="External"/><Relationship Id="rId59" Type="http://schemas.openxmlformats.org/officeDocument/2006/relationships/hyperlink" Target="https://www.cdc.gov.tw/Bulletin/Detail/kMOO5WhWzg4IBzfQjGz9kA?typeid=9" TargetMode="External"/><Relationship Id="rId67" Type="http://schemas.openxmlformats.org/officeDocument/2006/relationships/hyperlink" Target="https://www.cdc.gov.tw/Bulletin/Detail/-tfJGkCFKt8Lw21mY7G3Vw?typeid=9" TargetMode="External"/><Relationship Id="rId20" Type="http://schemas.openxmlformats.org/officeDocument/2006/relationships/hyperlink" Target="https://www.cdc.gov.tw/Bulletin/Detail/Ty4lV4rQqZPv-hLaYWOx1g?typeid=9" TargetMode="External"/><Relationship Id="rId41" Type="http://schemas.openxmlformats.org/officeDocument/2006/relationships/hyperlink" Target="https://www.cdc.gov.tw/Bulletin/Detail/4UkWFa5CxfshmQio18DJIQ?typeid=9" TargetMode="External"/><Relationship Id="rId54" Type="http://schemas.openxmlformats.org/officeDocument/2006/relationships/hyperlink" Target="https://www.cdc.gov.tw/Bulletin/Detail/Ty4lV4rQqZPv-hLaYWOx1g?typeid=9" TargetMode="External"/><Relationship Id="rId62" Type="http://schemas.openxmlformats.org/officeDocument/2006/relationships/hyperlink" Target="https://www.cdc.gov.tw/Bulletin/Detail/5PIO2IMmmmXkdTQ7s0pynA?typeid=9" TargetMode="External"/><Relationship Id="rId1" Type="http://schemas.openxmlformats.org/officeDocument/2006/relationships/hyperlink" Target="https://www.cdc.gov.tw/Bulletin/Detail/WcWHyfVbjF05aooxyeUsQw?typeid=9" TargetMode="External"/><Relationship Id="rId6" Type="http://schemas.openxmlformats.org/officeDocument/2006/relationships/hyperlink" Target="https://www.cdc.gov.tw/Bulletin/Detail/F-LvpZaZY2AVLx312VOHew?typeid=9" TargetMode="External"/><Relationship Id="rId15" Type="http://schemas.openxmlformats.org/officeDocument/2006/relationships/hyperlink" Target="https://www.cdc.gov.tw/Bulletin/Detail/erK8qgs7akm0eBYn76UXBA?typeid=9" TargetMode="External"/><Relationship Id="rId23" Type="http://schemas.openxmlformats.org/officeDocument/2006/relationships/hyperlink" Target="https://www.cdc.gov.tw/Bulletin/Detail/bNQUuNNUT7qufZ7sw3HL2A?typeid=9" TargetMode="External"/><Relationship Id="rId28" Type="http://schemas.openxmlformats.org/officeDocument/2006/relationships/hyperlink" Target="https://www.cdc.gov.tw/Bulletin/Detail/MO1u3IlKtPy5VUuDR5ihyw?typeid=9" TargetMode="External"/><Relationship Id="rId36" Type="http://schemas.openxmlformats.org/officeDocument/2006/relationships/hyperlink" Target="https://www.cdc.gov.tw/Bulletin/Detail/qn1a7UF0kcb6gCbjjrRwvQ?typeid=9" TargetMode="External"/><Relationship Id="rId49" Type="http://schemas.openxmlformats.org/officeDocument/2006/relationships/hyperlink" Target="https://www.cdc.gov.tw/Bulletin/Detail/iubgX-c7wTelHmFXrWl4Ww?typeid=9" TargetMode="External"/><Relationship Id="rId57" Type="http://schemas.openxmlformats.org/officeDocument/2006/relationships/hyperlink" Target="https://www.cdc.gov.tw/Bulletin/Detail/bNQUuNNUT7qufZ7sw3HL2A?typeid=9" TargetMode="External"/><Relationship Id="rId10" Type="http://schemas.openxmlformats.org/officeDocument/2006/relationships/hyperlink" Target="https://www.cdc.gov.tw/Bulletin/Detail/N-oLDlmpsE3g8NjprVN7uA?typeid=9" TargetMode="External"/><Relationship Id="rId31" Type="http://schemas.openxmlformats.org/officeDocument/2006/relationships/hyperlink" Target="https://www.cdc.gov.tw/Bulletin/Detail/4GPaRTWvhEDFG_1oHgqxgg?typeid=9" TargetMode="External"/><Relationship Id="rId44" Type="http://schemas.openxmlformats.org/officeDocument/2006/relationships/hyperlink" Target="https://www.cdc.gov.tw/Bulletin/Detail/erK8qgs7akm0eBYn76UXBA?typeid=9" TargetMode="External"/><Relationship Id="rId52" Type="http://schemas.openxmlformats.org/officeDocument/2006/relationships/hyperlink" Target="https://www.cdc.gov.tw/Bulletin/Detail/QZTtMCgYqBwbAstVfzyb-g?typeid=9" TargetMode="External"/><Relationship Id="rId60" Type="http://schemas.openxmlformats.org/officeDocument/2006/relationships/hyperlink" Target="https://www.cdc.gov.tw/Bulletin/Detail/jGtLtTnVr_lI5qZPpXwvSg?typeid=9" TargetMode="External"/><Relationship Id="rId65" Type="http://schemas.openxmlformats.org/officeDocument/2006/relationships/hyperlink" Target="https://www.cdc.gov.tw/Bulletin/Detail/WcWHyfVbjF05aooxyeUsQw?typeid=9" TargetMode="External"/><Relationship Id="rId4" Type="http://schemas.openxmlformats.org/officeDocument/2006/relationships/hyperlink" Target="https://www.cdc.gov.tw/Bulletin/Detail/YmDWcYMnOUWus2Becw0FNA?typeid=9" TargetMode="External"/><Relationship Id="rId9" Type="http://schemas.openxmlformats.org/officeDocument/2006/relationships/hyperlink" Target="https://www.cdc.gov.tw/Bulletin/Detail/tDwj244ZvoWWc0tLx6YqBw?typeid=9" TargetMode="External"/><Relationship Id="rId13" Type="http://schemas.openxmlformats.org/officeDocument/2006/relationships/hyperlink" Target="https://www.cdc.gov.tw/Bulletin/Detail/4UkWFa5CxfshmQio18DJIQ?typeid=9" TargetMode="External"/><Relationship Id="rId18" Type="http://schemas.openxmlformats.org/officeDocument/2006/relationships/hyperlink" Target="https://www.cdc.gov.tw/Bulletin/Detail/QZTtMCgYqBwbAstVfzyb-g?typeid=9" TargetMode="External"/><Relationship Id="rId39" Type="http://schemas.openxmlformats.org/officeDocument/2006/relationships/hyperlink" Target="https://www.cdc.gov.tw/Bulletin/Detail/tI146jIBLQ92bxOUqfn8rQ?typeid=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1C105-BA87-EE45-8165-DB3BB9CF7A30}">
  <dimension ref="A1:Y38"/>
  <sheetViews>
    <sheetView tabSelected="1" zoomScale="110" zoomScaleNormal="110" workbookViewId="0">
      <selection activeCell="A38" sqref="A38"/>
    </sheetView>
  </sheetViews>
  <sheetFormatPr baseColWidth="10" defaultRowHeight="16" x14ac:dyDescent="0.2"/>
  <cols>
    <col min="1" max="3" width="10.83203125" style="13" bestFit="1" customWidth="1"/>
    <col min="4" max="4" width="5" bestFit="1" customWidth="1"/>
    <col min="5" max="5" width="12.33203125" bestFit="1" customWidth="1"/>
    <col min="6" max="6" width="23.5" style="13" bestFit="1" customWidth="1"/>
    <col min="7" max="7" width="23.1640625" bestFit="1" customWidth="1"/>
    <col min="8" max="8" width="10.1640625" bestFit="1" customWidth="1"/>
    <col min="9" max="9" width="18.83203125" bestFit="1" customWidth="1"/>
    <col min="10" max="10" width="20.6640625" bestFit="1" customWidth="1"/>
    <col min="11" max="11" width="10.5" bestFit="1" customWidth="1"/>
    <col min="12" max="12" width="19.5" customWidth="1"/>
    <col min="13" max="13" width="24.1640625" bestFit="1" customWidth="1"/>
    <col min="14" max="14" width="11.1640625" bestFit="1" customWidth="1"/>
    <col min="15" max="15" width="16.5" hidden="1" customWidth="1"/>
    <col min="16" max="16" width="18.1640625" hidden="1" customWidth="1"/>
    <col min="17" max="17" width="19.5" hidden="1" customWidth="1"/>
    <col min="18" max="18" width="20" hidden="1" customWidth="1"/>
    <col min="19" max="19" width="20.1640625" bestFit="1" customWidth="1"/>
    <col min="20" max="20" width="21.83203125" bestFit="1" customWidth="1"/>
    <col min="21" max="21" width="11.5" bestFit="1" customWidth="1"/>
    <col min="22" max="22" width="19.5" bestFit="1" customWidth="1"/>
    <col min="23" max="23" width="15.83203125" customWidth="1"/>
    <col min="24" max="24" width="15.83203125" style="7" customWidth="1"/>
    <col min="25" max="25" width="72.83203125" style="11" customWidth="1"/>
  </cols>
  <sheetData>
    <row r="1" spans="1:25" x14ac:dyDescent="0.2">
      <c r="A1" s="17" t="s">
        <v>103</v>
      </c>
      <c r="B1" s="17" t="s">
        <v>104</v>
      </c>
      <c r="C1" s="17" t="s">
        <v>35</v>
      </c>
      <c r="D1" s="4" t="s">
        <v>36</v>
      </c>
      <c r="E1" s="4" t="s">
        <v>102</v>
      </c>
      <c r="F1" s="17" t="s">
        <v>109</v>
      </c>
      <c r="G1" s="10" t="s">
        <v>41</v>
      </c>
      <c r="H1" s="10" t="s">
        <v>39</v>
      </c>
      <c r="I1" s="10" t="s">
        <v>60</v>
      </c>
      <c r="J1" s="10" t="s">
        <v>61</v>
      </c>
      <c r="K1" s="10" t="s">
        <v>40</v>
      </c>
      <c r="L1" s="10" t="s">
        <v>53</v>
      </c>
      <c r="M1" s="9" t="s">
        <v>42</v>
      </c>
      <c r="N1" s="9" t="s">
        <v>43</v>
      </c>
      <c r="O1" s="9" t="s">
        <v>46</v>
      </c>
      <c r="P1" s="9" t="s">
        <v>47</v>
      </c>
      <c r="Q1" s="9" t="s">
        <v>48</v>
      </c>
      <c r="R1" s="9" t="s">
        <v>49</v>
      </c>
      <c r="S1" s="9" t="s">
        <v>51</v>
      </c>
      <c r="T1" s="9" t="s">
        <v>62</v>
      </c>
      <c r="U1" s="9" t="s">
        <v>44</v>
      </c>
      <c r="V1" s="9" t="s">
        <v>52</v>
      </c>
      <c r="W1" s="5" t="s">
        <v>45</v>
      </c>
      <c r="X1" s="6" t="s">
        <v>37</v>
      </c>
      <c r="Y1" s="18" t="s">
        <v>38</v>
      </c>
    </row>
    <row r="2" spans="1:25" x14ac:dyDescent="0.2">
      <c r="A2" s="13">
        <v>44980</v>
      </c>
      <c r="B2" s="13">
        <v>44980</v>
      </c>
      <c r="C2" s="13">
        <v>44980</v>
      </c>
      <c r="D2" s="1">
        <f t="shared" ref="D2:D38" si="0">B2-A2+1</f>
        <v>1</v>
      </c>
      <c r="E2" s="1" t="s">
        <v>0</v>
      </c>
      <c r="F2" s="13" t="s">
        <v>110</v>
      </c>
      <c r="G2" s="8" t="s">
        <v>0</v>
      </c>
      <c r="H2">
        <v>14387</v>
      </c>
      <c r="I2">
        <v>9985320</v>
      </c>
      <c r="J2" s="8" t="s">
        <v>0</v>
      </c>
      <c r="K2">
        <f t="shared" ref="K2:K37" si="1">I2</f>
        <v>9985320</v>
      </c>
      <c r="L2" t="s">
        <v>0</v>
      </c>
      <c r="M2" s="8" t="s">
        <v>0</v>
      </c>
      <c r="N2">
        <v>37</v>
      </c>
      <c r="O2">
        <v>19</v>
      </c>
      <c r="P2">
        <v>18</v>
      </c>
      <c r="Q2">
        <v>50</v>
      </c>
      <c r="R2">
        <v>90</v>
      </c>
      <c r="S2">
        <v>17709</v>
      </c>
      <c r="T2" s="8" t="s">
        <v>0</v>
      </c>
      <c r="U2">
        <f>S2</f>
        <v>17709</v>
      </c>
      <c r="V2" t="s">
        <v>0</v>
      </c>
      <c r="W2" s="3" t="s">
        <v>1</v>
      </c>
      <c r="X2" s="7" t="s">
        <v>0</v>
      </c>
      <c r="Y2" s="11" t="s">
        <v>105</v>
      </c>
    </row>
    <row r="3" spans="1:25" x14ac:dyDescent="0.2">
      <c r="A3" s="13">
        <v>44981</v>
      </c>
      <c r="B3" s="13">
        <v>44987</v>
      </c>
      <c r="C3" s="13">
        <v>44987</v>
      </c>
      <c r="D3" s="1">
        <f t="shared" si="0"/>
        <v>7</v>
      </c>
      <c r="E3" s="1">
        <f t="shared" ref="E3:E38" si="2">A3-B2-1</f>
        <v>0</v>
      </c>
      <c r="F3" s="19" t="s">
        <v>111</v>
      </c>
      <c r="G3">
        <v>12032</v>
      </c>
      <c r="H3" s="8">
        <f>G3*D3</f>
        <v>84224</v>
      </c>
      <c r="I3">
        <v>10069539</v>
      </c>
      <c r="J3">
        <f>I2+H3</f>
        <v>10069544</v>
      </c>
      <c r="K3">
        <f t="shared" si="1"/>
        <v>10069539</v>
      </c>
      <c r="L3" t="s">
        <v>55</v>
      </c>
      <c r="M3">
        <v>43</v>
      </c>
      <c r="N3" s="8">
        <f t="shared" ref="N3:N36" si="3">M3*D3</f>
        <v>301</v>
      </c>
      <c r="O3" t="s">
        <v>0</v>
      </c>
      <c r="P3" t="s">
        <v>0</v>
      </c>
      <c r="Q3" t="s">
        <v>0</v>
      </c>
      <c r="R3" t="s">
        <v>0</v>
      </c>
      <c r="S3">
        <v>18010</v>
      </c>
      <c r="T3">
        <f>S2+N3</f>
        <v>18010</v>
      </c>
      <c r="U3">
        <f>S3</f>
        <v>18010</v>
      </c>
      <c r="V3" t="s">
        <v>50</v>
      </c>
      <c r="W3" s="3" t="s">
        <v>2</v>
      </c>
      <c r="X3" s="7" t="s">
        <v>0</v>
      </c>
    </row>
    <row r="4" spans="1:25" x14ac:dyDescent="0.2">
      <c r="A4" s="13">
        <v>44988</v>
      </c>
      <c r="B4" s="13">
        <v>44994</v>
      </c>
      <c r="C4" s="13">
        <v>44994</v>
      </c>
      <c r="D4" s="1">
        <f t="shared" si="0"/>
        <v>7</v>
      </c>
      <c r="E4" s="1">
        <f t="shared" si="2"/>
        <v>0</v>
      </c>
      <c r="F4" s="13" t="s">
        <v>110</v>
      </c>
      <c r="G4">
        <v>10609</v>
      </c>
      <c r="H4" s="8">
        <f>G4*D4</f>
        <v>74263</v>
      </c>
      <c r="I4">
        <v>10143788</v>
      </c>
      <c r="J4">
        <f t="shared" ref="J4:J5" si="4">I3+H4</f>
        <v>10143802</v>
      </c>
      <c r="K4">
        <f t="shared" si="1"/>
        <v>10143788</v>
      </c>
      <c r="L4" t="s">
        <v>50</v>
      </c>
      <c r="M4">
        <v>52</v>
      </c>
      <c r="N4" s="8">
        <f t="shared" si="3"/>
        <v>364</v>
      </c>
      <c r="O4" t="s">
        <v>0</v>
      </c>
      <c r="P4" t="s">
        <v>0</v>
      </c>
      <c r="Q4" t="s">
        <v>0</v>
      </c>
      <c r="R4" t="s">
        <v>0</v>
      </c>
      <c r="S4">
        <v>18371</v>
      </c>
      <c r="T4">
        <f t="shared" ref="T4:T5" si="5">S3+N4</f>
        <v>18374</v>
      </c>
      <c r="U4">
        <f>S4</f>
        <v>18371</v>
      </c>
      <c r="V4" t="s">
        <v>54</v>
      </c>
      <c r="W4" s="3" t="s">
        <v>3</v>
      </c>
      <c r="X4" s="7" t="s">
        <v>0</v>
      </c>
    </row>
    <row r="5" spans="1:25" x14ac:dyDescent="0.2">
      <c r="A5" s="13">
        <v>44995</v>
      </c>
      <c r="B5" s="13">
        <v>45001</v>
      </c>
      <c r="C5" s="13">
        <v>45001</v>
      </c>
      <c r="D5" s="1">
        <f t="shared" si="0"/>
        <v>7</v>
      </c>
      <c r="E5" s="1">
        <f t="shared" si="2"/>
        <v>0</v>
      </c>
      <c r="F5" s="13" t="s">
        <v>110</v>
      </c>
      <c r="G5">
        <v>8959</v>
      </c>
      <c r="H5" s="8">
        <f>G5*D5</f>
        <v>62713</v>
      </c>
      <c r="I5">
        <v>10206482</v>
      </c>
      <c r="J5">
        <f t="shared" si="4"/>
        <v>10206501</v>
      </c>
      <c r="K5">
        <f t="shared" si="1"/>
        <v>10206482</v>
      </c>
      <c r="L5" t="s">
        <v>56</v>
      </c>
      <c r="M5">
        <v>41</v>
      </c>
      <c r="N5" s="8">
        <f t="shared" si="3"/>
        <v>287</v>
      </c>
      <c r="O5" t="s">
        <v>0</v>
      </c>
      <c r="P5" t="s">
        <v>0</v>
      </c>
      <c r="Q5" t="s">
        <v>0</v>
      </c>
      <c r="R5" t="s">
        <v>0</v>
      </c>
      <c r="S5">
        <v>18656</v>
      </c>
      <c r="T5">
        <f t="shared" si="5"/>
        <v>18658</v>
      </c>
      <c r="U5">
        <f>S5</f>
        <v>18656</v>
      </c>
      <c r="V5" t="s">
        <v>57</v>
      </c>
      <c r="W5" s="3" t="s">
        <v>4</v>
      </c>
      <c r="X5" s="3" t="s">
        <v>5</v>
      </c>
    </row>
    <row r="6" spans="1:25" x14ac:dyDescent="0.2">
      <c r="A6" s="13">
        <v>45002</v>
      </c>
      <c r="B6" s="13">
        <v>45008</v>
      </c>
      <c r="C6" s="13">
        <v>45008</v>
      </c>
      <c r="D6" s="1">
        <f t="shared" si="0"/>
        <v>7</v>
      </c>
      <c r="E6" s="1">
        <f t="shared" si="2"/>
        <v>0</v>
      </c>
      <c r="F6" s="19" t="s">
        <v>111</v>
      </c>
      <c r="G6" t="s">
        <v>0</v>
      </c>
      <c r="H6" s="8" t="s">
        <v>0</v>
      </c>
      <c r="I6" t="s">
        <v>0</v>
      </c>
      <c r="J6" t="s">
        <v>0</v>
      </c>
      <c r="K6" t="str">
        <f t="shared" si="1"/>
        <v>NA</v>
      </c>
      <c r="L6" t="s">
        <v>50</v>
      </c>
      <c r="M6">
        <v>34</v>
      </c>
      <c r="N6" s="8">
        <f t="shared" si="3"/>
        <v>238</v>
      </c>
      <c r="S6" t="s">
        <v>0</v>
      </c>
      <c r="T6" t="s">
        <v>0</v>
      </c>
      <c r="U6" s="8">
        <f>U5+N6</f>
        <v>18894</v>
      </c>
      <c r="V6" t="s">
        <v>59</v>
      </c>
      <c r="W6" s="3" t="s">
        <v>5</v>
      </c>
      <c r="X6" s="3" t="s">
        <v>6</v>
      </c>
      <c r="Y6" s="2" t="s">
        <v>58</v>
      </c>
    </row>
    <row r="7" spans="1:25" x14ac:dyDescent="0.2">
      <c r="A7" s="13">
        <v>45009</v>
      </c>
      <c r="B7" s="13">
        <v>45015</v>
      </c>
      <c r="C7" s="13">
        <v>45015</v>
      </c>
      <c r="D7" s="1">
        <f t="shared" si="0"/>
        <v>7</v>
      </c>
      <c r="E7" s="1">
        <f t="shared" si="2"/>
        <v>0</v>
      </c>
      <c r="F7" s="13" t="s">
        <v>110</v>
      </c>
      <c r="G7" t="s">
        <v>0</v>
      </c>
      <c r="H7" s="8" t="s">
        <v>0</v>
      </c>
      <c r="I7" t="s">
        <v>0</v>
      </c>
      <c r="J7" t="s">
        <v>0</v>
      </c>
      <c r="K7" t="str">
        <f t="shared" si="1"/>
        <v>NA</v>
      </c>
      <c r="L7" t="s">
        <v>56</v>
      </c>
      <c r="M7">
        <v>25</v>
      </c>
      <c r="N7" s="8">
        <f t="shared" si="3"/>
        <v>175</v>
      </c>
      <c r="S7" t="s">
        <v>0</v>
      </c>
      <c r="T7" t="s">
        <v>0</v>
      </c>
      <c r="U7" s="8">
        <f t="shared" ref="U7:U22" si="6">U6+N7</f>
        <v>19069</v>
      </c>
      <c r="V7" t="s">
        <v>59</v>
      </c>
      <c r="W7" s="3" t="s">
        <v>6</v>
      </c>
      <c r="X7" s="3" t="s">
        <v>7</v>
      </c>
    </row>
    <row r="8" spans="1:25" x14ac:dyDescent="0.2">
      <c r="A8" s="13">
        <v>45016</v>
      </c>
      <c r="B8" s="13">
        <v>45023</v>
      </c>
      <c r="C8" s="13">
        <v>45023</v>
      </c>
      <c r="D8" s="1">
        <f t="shared" si="0"/>
        <v>8</v>
      </c>
      <c r="E8" s="1">
        <f t="shared" si="2"/>
        <v>0</v>
      </c>
      <c r="F8" s="13" t="s">
        <v>110</v>
      </c>
      <c r="G8" t="s">
        <v>0</v>
      </c>
      <c r="H8" s="8" t="s">
        <v>0</v>
      </c>
      <c r="I8" t="s">
        <v>0</v>
      </c>
      <c r="J8" t="s">
        <v>0</v>
      </c>
      <c r="K8" t="str">
        <f t="shared" si="1"/>
        <v>NA</v>
      </c>
      <c r="L8" t="s">
        <v>63</v>
      </c>
      <c r="M8">
        <v>15</v>
      </c>
      <c r="N8" s="8">
        <f t="shared" si="3"/>
        <v>120</v>
      </c>
      <c r="S8" t="s">
        <v>0</v>
      </c>
      <c r="T8" t="s">
        <v>0</v>
      </c>
      <c r="U8" s="8">
        <f t="shared" si="6"/>
        <v>19189</v>
      </c>
      <c r="V8" t="s">
        <v>59</v>
      </c>
      <c r="W8" s="3" t="s">
        <v>7</v>
      </c>
      <c r="X8" s="3" t="s">
        <v>8</v>
      </c>
    </row>
    <row r="9" spans="1:25" x14ac:dyDescent="0.2">
      <c r="A9" s="13">
        <v>45024</v>
      </c>
      <c r="B9" s="13">
        <v>45029</v>
      </c>
      <c r="C9" s="13">
        <v>45029</v>
      </c>
      <c r="D9" s="1">
        <f t="shared" si="0"/>
        <v>6</v>
      </c>
      <c r="E9" s="1">
        <f t="shared" si="2"/>
        <v>0</v>
      </c>
      <c r="F9" s="13" t="s">
        <v>110</v>
      </c>
      <c r="G9" t="s">
        <v>0</v>
      </c>
      <c r="H9" s="8" t="s">
        <v>0</v>
      </c>
      <c r="I9" t="s">
        <v>0</v>
      </c>
      <c r="J9" t="s">
        <v>0</v>
      </c>
      <c r="K9" t="str">
        <f t="shared" si="1"/>
        <v>NA</v>
      </c>
      <c r="L9" t="s">
        <v>64</v>
      </c>
      <c r="M9">
        <v>17</v>
      </c>
      <c r="N9" s="8">
        <f t="shared" si="3"/>
        <v>102</v>
      </c>
      <c r="S9" t="s">
        <v>0</v>
      </c>
      <c r="T9" t="s">
        <v>0</v>
      </c>
      <c r="U9" s="8">
        <f t="shared" si="6"/>
        <v>19291</v>
      </c>
      <c r="V9" t="s">
        <v>65</v>
      </c>
      <c r="W9" s="3" t="s">
        <v>8</v>
      </c>
      <c r="X9" s="3" t="s">
        <v>9</v>
      </c>
    </row>
    <row r="10" spans="1:25" x14ac:dyDescent="0.2">
      <c r="A10" s="13">
        <v>45030</v>
      </c>
      <c r="B10" s="13">
        <v>45036</v>
      </c>
      <c r="C10" s="13">
        <v>45036</v>
      </c>
      <c r="D10" s="1">
        <f t="shared" si="0"/>
        <v>7</v>
      </c>
      <c r="E10" s="1">
        <f t="shared" si="2"/>
        <v>0</v>
      </c>
      <c r="F10" s="13" t="s">
        <v>110</v>
      </c>
      <c r="G10" t="s">
        <v>0</v>
      </c>
      <c r="H10" s="8" t="s">
        <v>0</v>
      </c>
      <c r="I10" t="s">
        <v>0</v>
      </c>
      <c r="J10" t="s">
        <v>0</v>
      </c>
      <c r="K10" t="str">
        <f t="shared" si="1"/>
        <v>NA</v>
      </c>
      <c r="L10" t="s">
        <v>67</v>
      </c>
      <c r="M10">
        <v>13</v>
      </c>
      <c r="N10" s="8">
        <f t="shared" si="3"/>
        <v>91</v>
      </c>
      <c r="S10" t="s">
        <v>0</v>
      </c>
      <c r="T10" t="s">
        <v>0</v>
      </c>
      <c r="U10" s="8">
        <f t="shared" si="6"/>
        <v>19382</v>
      </c>
      <c r="V10" t="s">
        <v>66</v>
      </c>
      <c r="W10" s="3" t="s">
        <v>9</v>
      </c>
      <c r="X10" s="3" t="s">
        <v>68</v>
      </c>
      <c r="Y10" s="2" t="s">
        <v>10</v>
      </c>
    </row>
    <row r="11" spans="1:25" x14ac:dyDescent="0.2">
      <c r="A11" s="13">
        <v>45037</v>
      </c>
      <c r="B11" s="13">
        <v>45043</v>
      </c>
      <c r="C11" s="13">
        <f>B11</f>
        <v>45043</v>
      </c>
      <c r="D11" s="1">
        <f t="shared" si="0"/>
        <v>7</v>
      </c>
      <c r="E11" s="1">
        <f t="shared" si="2"/>
        <v>0</v>
      </c>
      <c r="F11" s="13" t="s">
        <v>110</v>
      </c>
      <c r="G11" t="s">
        <v>0</v>
      </c>
      <c r="H11" s="8" t="s">
        <v>0</v>
      </c>
      <c r="I11" t="s">
        <v>0</v>
      </c>
      <c r="J11" t="s">
        <v>0</v>
      </c>
      <c r="K11" t="str">
        <f t="shared" si="1"/>
        <v>NA</v>
      </c>
      <c r="L11" t="s">
        <v>63</v>
      </c>
      <c r="M11" s="11">
        <v>13</v>
      </c>
      <c r="N11" s="8">
        <f t="shared" si="3"/>
        <v>91</v>
      </c>
      <c r="S11" t="s">
        <v>0</v>
      </c>
      <c r="T11" t="s">
        <v>0</v>
      </c>
      <c r="U11" s="8">
        <f t="shared" si="6"/>
        <v>19473</v>
      </c>
      <c r="V11" t="s">
        <v>69</v>
      </c>
      <c r="W11" s="3" t="s">
        <v>68</v>
      </c>
      <c r="X11" s="3" t="s">
        <v>70</v>
      </c>
      <c r="Y11" s="2" t="s">
        <v>72</v>
      </c>
    </row>
    <row r="12" spans="1:25" x14ac:dyDescent="0.2">
      <c r="A12" s="14">
        <v>45044</v>
      </c>
      <c r="B12" s="13">
        <v>45045</v>
      </c>
      <c r="C12" s="13">
        <v>45045</v>
      </c>
      <c r="D12" s="1">
        <f t="shared" si="0"/>
        <v>2</v>
      </c>
      <c r="E12" s="1">
        <f t="shared" si="2"/>
        <v>0</v>
      </c>
      <c r="F12" s="13" t="s">
        <v>110</v>
      </c>
      <c r="G12" t="s">
        <v>0</v>
      </c>
      <c r="H12" s="8" t="s">
        <v>0</v>
      </c>
      <c r="I12" t="s">
        <v>0</v>
      </c>
      <c r="J12" t="s">
        <v>0</v>
      </c>
      <c r="K12" t="str">
        <f t="shared" si="1"/>
        <v>NA</v>
      </c>
      <c r="L12" t="s">
        <v>71</v>
      </c>
      <c r="M12">
        <v>12</v>
      </c>
      <c r="N12" s="8">
        <f t="shared" si="3"/>
        <v>24</v>
      </c>
      <c r="S12" t="s">
        <v>0</v>
      </c>
      <c r="T12" t="s">
        <v>0</v>
      </c>
      <c r="U12" s="8">
        <f t="shared" si="6"/>
        <v>19497</v>
      </c>
      <c r="V12" t="s">
        <v>69</v>
      </c>
      <c r="W12" s="3" t="s">
        <v>70</v>
      </c>
      <c r="X12" s="3" t="s">
        <v>11</v>
      </c>
      <c r="Y12" s="11" t="s">
        <v>73</v>
      </c>
    </row>
    <row r="13" spans="1:25" x14ac:dyDescent="0.2">
      <c r="A13" s="13">
        <v>45046</v>
      </c>
      <c r="B13" s="13">
        <v>45052</v>
      </c>
      <c r="C13" s="13">
        <v>45052</v>
      </c>
      <c r="D13" s="1">
        <f t="shared" si="0"/>
        <v>7</v>
      </c>
      <c r="E13" s="1">
        <f t="shared" si="2"/>
        <v>0</v>
      </c>
      <c r="F13" s="13" t="s">
        <v>110</v>
      </c>
      <c r="G13" t="s">
        <v>0</v>
      </c>
      <c r="H13" s="8" t="s">
        <v>0</v>
      </c>
      <c r="I13" t="s">
        <v>0</v>
      </c>
      <c r="J13" t="s">
        <v>0</v>
      </c>
      <c r="K13" t="str">
        <f t="shared" si="1"/>
        <v>NA</v>
      </c>
      <c r="L13" t="s">
        <v>71</v>
      </c>
      <c r="M13">
        <v>15</v>
      </c>
      <c r="N13" s="8">
        <f t="shared" si="3"/>
        <v>105</v>
      </c>
      <c r="S13" t="s">
        <v>0</v>
      </c>
      <c r="T13" t="s">
        <v>0</v>
      </c>
      <c r="U13" s="8">
        <f t="shared" si="6"/>
        <v>19602</v>
      </c>
      <c r="V13" t="s">
        <v>71</v>
      </c>
      <c r="W13" s="3" t="s">
        <v>11</v>
      </c>
      <c r="X13" s="3" t="s">
        <v>12</v>
      </c>
    </row>
    <row r="14" spans="1:25" x14ac:dyDescent="0.2">
      <c r="A14" s="13">
        <v>45053</v>
      </c>
      <c r="B14" s="13">
        <v>45059</v>
      </c>
      <c r="C14" s="13">
        <v>45059</v>
      </c>
      <c r="D14" s="1">
        <f t="shared" si="0"/>
        <v>7</v>
      </c>
      <c r="E14" s="1">
        <f t="shared" si="2"/>
        <v>0</v>
      </c>
      <c r="F14" s="13" t="s">
        <v>110</v>
      </c>
      <c r="G14" t="s">
        <v>0</v>
      </c>
      <c r="H14" s="8" t="s">
        <v>0</v>
      </c>
      <c r="I14" t="s">
        <v>0</v>
      </c>
      <c r="J14" t="s">
        <v>0</v>
      </c>
      <c r="K14" t="str">
        <f t="shared" si="1"/>
        <v>NA</v>
      </c>
      <c r="L14" t="s">
        <v>74</v>
      </c>
      <c r="M14">
        <v>15</v>
      </c>
      <c r="N14" s="8">
        <f t="shared" si="3"/>
        <v>105</v>
      </c>
      <c r="S14" t="s">
        <v>0</v>
      </c>
      <c r="T14" t="s">
        <v>0</v>
      </c>
      <c r="U14" s="8">
        <f t="shared" si="6"/>
        <v>19707</v>
      </c>
      <c r="V14" t="s">
        <v>69</v>
      </c>
      <c r="W14" s="3" t="s">
        <v>12</v>
      </c>
      <c r="X14" s="3" t="s">
        <v>13</v>
      </c>
    </row>
    <row r="15" spans="1:25" x14ac:dyDescent="0.2">
      <c r="A15" s="13">
        <v>45060</v>
      </c>
      <c r="B15" s="13">
        <v>45066</v>
      </c>
      <c r="C15" s="13">
        <v>45066</v>
      </c>
      <c r="D15" s="1">
        <f t="shared" si="0"/>
        <v>7</v>
      </c>
      <c r="E15" s="1">
        <f t="shared" si="2"/>
        <v>0</v>
      </c>
      <c r="F15" s="13" t="s">
        <v>110</v>
      </c>
      <c r="G15" t="s">
        <v>0</v>
      </c>
      <c r="H15" s="8" t="s">
        <v>0</v>
      </c>
      <c r="I15" t="s">
        <v>0</v>
      </c>
      <c r="J15" t="s">
        <v>0</v>
      </c>
      <c r="K15" t="str">
        <f t="shared" si="1"/>
        <v>NA</v>
      </c>
      <c r="L15" t="s">
        <v>63</v>
      </c>
      <c r="M15">
        <v>18</v>
      </c>
      <c r="N15" s="8">
        <f t="shared" si="3"/>
        <v>126</v>
      </c>
      <c r="S15" t="s">
        <v>0</v>
      </c>
      <c r="T15" t="s">
        <v>0</v>
      </c>
      <c r="U15" s="8">
        <f t="shared" si="6"/>
        <v>19833</v>
      </c>
      <c r="V15" t="s">
        <v>74</v>
      </c>
      <c r="W15" s="3" t="s">
        <v>13</v>
      </c>
      <c r="X15" s="3" t="s">
        <v>14</v>
      </c>
    </row>
    <row r="16" spans="1:25" x14ac:dyDescent="0.2">
      <c r="A16" s="13">
        <v>45067</v>
      </c>
      <c r="B16" s="13">
        <v>45073</v>
      </c>
      <c r="C16" s="13">
        <v>45073</v>
      </c>
      <c r="D16" s="1">
        <f t="shared" si="0"/>
        <v>7</v>
      </c>
      <c r="E16" s="1">
        <f t="shared" si="2"/>
        <v>0</v>
      </c>
      <c r="F16" s="13" t="s">
        <v>110</v>
      </c>
      <c r="G16" t="s">
        <v>0</v>
      </c>
      <c r="H16" s="8" t="s">
        <v>0</v>
      </c>
      <c r="I16" t="s">
        <v>0</v>
      </c>
      <c r="J16" t="s">
        <v>0</v>
      </c>
      <c r="K16" t="str">
        <f t="shared" si="1"/>
        <v>NA</v>
      </c>
      <c r="L16" t="s">
        <v>74</v>
      </c>
      <c r="M16">
        <v>20</v>
      </c>
      <c r="N16" s="8">
        <f t="shared" si="3"/>
        <v>140</v>
      </c>
      <c r="S16" t="s">
        <v>0</v>
      </c>
      <c r="T16" t="s">
        <v>0</v>
      </c>
      <c r="U16" s="8">
        <f t="shared" si="6"/>
        <v>19973</v>
      </c>
      <c r="V16" t="s">
        <v>74</v>
      </c>
      <c r="W16" s="3" t="s">
        <v>14</v>
      </c>
      <c r="X16" s="3" t="s">
        <v>15</v>
      </c>
    </row>
    <row r="17" spans="1:25" x14ac:dyDescent="0.2">
      <c r="A17" s="13">
        <v>45074</v>
      </c>
      <c r="B17" s="13">
        <v>45080</v>
      </c>
      <c r="C17" s="13">
        <v>45080</v>
      </c>
      <c r="D17" s="1">
        <f t="shared" si="0"/>
        <v>7</v>
      </c>
      <c r="E17" s="1">
        <f t="shared" si="2"/>
        <v>0</v>
      </c>
      <c r="F17" s="13" t="s">
        <v>110</v>
      </c>
      <c r="G17" t="s">
        <v>0</v>
      </c>
      <c r="H17" s="8" t="s">
        <v>0</v>
      </c>
      <c r="I17" t="s">
        <v>0</v>
      </c>
      <c r="J17" t="s">
        <v>0</v>
      </c>
      <c r="K17" t="str">
        <f t="shared" si="1"/>
        <v>NA</v>
      </c>
      <c r="L17" t="s">
        <v>75</v>
      </c>
      <c r="M17">
        <v>28</v>
      </c>
      <c r="N17" s="8">
        <f t="shared" si="3"/>
        <v>196</v>
      </c>
      <c r="S17" t="s">
        <v>0</v>
      </c>
      <c r="T17" t="s">
        <v>0</v>
      </c>
      <c r="U17" s="8">
        <f t="shared" si="6"/>
        <v>20169</v>
      </c>
      <c r="V17" t="s">
        <v>74</v>
      </c>
      <c r="W17" s="3" t="s">
        <v>15</v>
      </c>
      <c r="X17" s="3" t="s">
        <v>16</v>
      </c>
    </row>
    <row r="18" spans="1:25" x14ac:dyDescent="0.2">
      <c r="A18" s="13">
        <v>45081</v>
      </c>
      <c r="B18" s="13">
        <v>45087</v>
      </c>
      <c r="C18" s="13">
        <v>45087</v>
      </c>
      <c r="D18" s="1">
        <f t="shared" si="0"/>
        <v>7</v>
      </c>
      <c r="E18" s="1">
        <f t="shared" si="2"/>
        <v>0</v>
      </c>
      <c r="F18" s="13" t="s">
        <v>110</v>
      </c>
      <c r="G18" t="s">
        <v>0</v>
      </c>
      <c r="H18" s="8" t="s">
        <v>0</v>
      </c>
      <c r="I18" t="s">
        <v>0</v>
      </c>
      <c r="J18" t="s">
        <v>0</v>
      </c>
      <c r="K18" t="str">
        <f t="shared" si="1"/>
        <v>NA</v>
      </c>
      <c r="L18" t="s">
        <v>76</v>
      </c>
      <c r="M18">
        <v>35</v>
      </c>
      <c r="N18" s="8">
        <f t="shared" si="3"/>
        <v>245</v>
      </c>
      <c r="S18" t="s">
        <v>0</v>
      </c>
      <c r="T18" t="s">
        <v>0</v>
      </c>
      <c r="U18" s="8">
        <f t="shared" si="6"/>
        <v>20414</v>
      </c>
      <c r="V18" t="s">
        <v>63</v>
      </c>
      <c r="W18" s="3" t="s">
        <v>16</v>
      </c>
      <c r="X18" s="3" t="s">
        <v>77</v>
      </c>
    </row>
    <row r="19" spans="1:25" x14ac:dyDescent="0.2">
      <c r="A19" s="13">
        <v>45088</v>
      </c>
      <c r="B19" s="13">
        <v>45094</v>
      </c>
      <c r="C19" s="13">
        <v>45094</v>
      </c>
      <c r="D19" s="1">
        <f t="shared" si="0"/>
        <v>7</v>
      </c>
      <c r="E19" s="1">
        <f t="shared" si="2"/>
        <v>0</v>
      </c>
      <c r="F19" s="13" t="s">
        <v>110</v>
      </c>
      <c r="G19" t="s">
        <v>0</v>
      </c>
      <c r="H19" s="8" t="s">
        <v>0</v>
      </c>
      <c r="I19" t="s">
        <v>0</v>
      </c>
      <c r="J19" t="s">
        <v>0</v>
      </c>
      <c r="K19" t="str">
        <f t="shared" si="1"/>
        <v>NA</v>
      </c>
      <c r="L19" t="s">
        <v>79</v>
      </c>
      <c r="M19">
        <v>30</v>
      </c>
      <c r="N19" s="8">
        <f t="shared" si="3"/>
        <v>210</v>
      </c>
      <c r="S19" t="s">
        <v>0</v>
      </c>
      <c r="T19" t="s">
        <v>0</v>
      </c>
      <c r="U19" s="8">
        <f t="shared" si="6"/>
        <v>20624</v>
      </c>
      <c r="V19" t="s">
        <v>78</v>
      </c>
      <c r="W19" s="3" t="s">
        <v>77</v>
      </c>
      <c r="X19" s="3" t="s">
        <v>18</v>
      </c>
    </row>
    <row r="20" spans="1:25" x14ac:dyDescent="0.2">
      <c r="A20" s="13">
        <v>45095</v>
      </c>
      <c r="B20" s="13">
        <v>45101</v>
      </c>
      <c r="C20" s="13">
        <v>45101</v>
      </c>
      <c r="D20" s="1">
        <f t="shared" si="0"/>
        <v>7</v>
      </c>
      <c r="E20" s="1">
        <f t="shared" si="2"/>
        <v>0</v>
      </c>
      <c r="F20" s="13" t="s">
        <v>110</v>
      </c>
      <c r="G20" t="s">
        <v>0</v>
      </c>
      <c r="H20" s="8" t="s">
        <v>0</v>
      </c>
      <c r="I20" t="s">
        <v>0</v>
      </c>
      <c r="J20" t="s">
        <v>0</v>
      </c>
      <c r="K20" t="str">
        <f t="shared" si="1"/>
        <v>NA</v>
      </c>
      <c r="L20" t="s">
        <v>81</v>
      </c>
      <c r="M20">
        <v>24</v>
      </c>
      <c r="N20" s="8">
        <f t="shared" si="3"/>
        <v>168</v>
      </c>
      <c r="S20" t="s">
        <v>0</v>
      </c>
      <c r="T20" t="s">
        <v>0</v>
      </c>
      <c r="U20" s="8">
        <f t="shared" si="6"/>
        <v>20792</v>
      </c>
      <c r="V20" t="s">
        <v>80</v>
      </c>
      <c r="W20" s="3" t="s">
        <v>18</v>
      </c>
      <c r="X20" s="3" t="s">
        <v>17</v>
      </c>
      <c r="Y20" s="11" t="s">
        <v>19</v>
      </c>
    </row>
    <row r="21" spans="1:25" x14ac:dyDescent="0.2">
      <c r="A21" s="13">
        <v>45102</v>
      </c>
      <c r="B21" s="13">
        <v>45108</v>
      </c>
      <c r="C21" s="13">
        <v>45108</v>
      </c>
      <c r="D21" s="1">
        <f t="shared" si="0"/>
        <v>7</v>
      </c>
      <c r="E21" s="1">
        <f t="shared" si="2"/>
        <v>0</v>
      </c>
      <c r="F21" s="13" t="s">
        <v>110</v>
      </c>
      <c r="G21" t="s">
        <v>0</v>
      </c>
      <c r="H21" s="8" t="s">
        <v>0</v>
      </c>
      <c r="I21" t="s">
        <v>0</v>
      </c>
      <c r="J21" t="s">
        <v>0</v>
      </c>
      <c r="K21" t="str">
        <f t="shared" si="1"/>
        <v>NA</v>
      </c>
      <c r="L21" t="s">
        <v>83</v>
      </c>
      <c r="M21">
        <v>45</v>
      </c>
      <c r="N21" s="8">
        <f t="shared" si="3"/>
        <v>315</v>
      </c>
      <c r="S21" t="s">
        <v>0</v>
      </c>
      <c r="T21" t="s">
        <v>0</v>
      </c>
      <c r="U21" s="8">
        <f t="shared" si="6"/>
        <v>21107</v>
      </c>
      <c r="V21" t="s">
        <v>63</v>
      </c>
      <c r="W21" s="3" t="s">
        <v>17</v>
      </c>
      <c r="X21" s="3" t="s">
        <v>20</v>
      </c>
      <c r="Y21" s="11" t="s">
        <v>82</v>
      </c>
    </row>
    <row r="22" spans="1:25" x14ac:dyDescent="0.2">
      <c r="A22" s="13">
        <v>45109</v>
      </c>
      <c r="B22" s="13">
        <v>45115</v>
      </c>
      <c r="C22" s="13">
        <v>45115</v>
      </c>
      <c r="D22" s="1">
        <f t="shared" si="0"/>
        <v>7</v>
      </c>
      <c r="E22" s="1">
        <f t="shared" si="2"/>
        <v>0</v>
      </c>
      <c r="F22" s="13" t="s">
        <v>110</v>
      </c>
      <c r="G22" t="s">
        <v>0</v>
      </c>
      <c r="H22" s="8" t="s">
        <v>0</v>
      </c>
      <c r="I22" t="s">
        <v>0</v>
      </c>
      <c r="J22" t="s">
        <v>0</v>
      </c>
      <c r="K22" t="str">
        <f t="shared" si="1"/>
        <v>NA</v>
      </c>
      <c r="L22" t="s">
        <v>85</v>
      </c>
      <c r="M22">
        <v>33</v>
      </c>
      <c r="N22" s="8">
        <f t="shared" si="3"/>
        <v>231</v>
      </c>
      <c r="S22" t="s">
        <v>0</v>
      </c>
      <c r="T22" t="s">
        <v>0</v>
      </c>
      <c r="U22" s="8">
        <f t="shared" si="6"/>
        <v>21338</v>
      </c>
      <c r="V22" t="s">
        <v>84</v>
      </c>
      <c r="W22" s="3" t="s">
        <v>20</v>
      </c>
      <c r="X22" s="3" t="s">
        <v>21</v>
      </c>
    </row>
    <row r="23" spans="1:25" x14ac:dyDescent="0.2">
      <c r="A23" s="13">
        <v>45116</v>
      </c>
      <c r="B23" s="13">
        <v>45122</v>
      </c>
      <c r="C23" s="13">
        <v>45122</v>
      </c>
      <c r="D23" s="1">
        <f t="shared" si="0"/>
        <v>7</v>
      </c>
      <c r="E23" s="1">
        <f t="shared" si="2"/>
        <v>0</v>
      </c>
      <c r="F23" s="13" t="s">
        <v>110</v>
      </c>
      <c r="G23" t="s">
        <v>0</v>
      </c>
      <c r="H23" s="8" t="s">
        <v>0</v>
      </c>
      <c r="I23" t="s">
        <v>0</v>
      </c>
      <c r="J23" t="s">
        <v>0</v>
      </c>
      <c r="K23" t="str">
        <f t="shared" si="1"/>
        <v>NA</v>
      </c>
      <c r="L23" t="s">
        <v>87</v>
      </c>
      <c r="M23">
        <v>36</v>
      </c>
      <c r="N23" s="8">
        <f t="shared" si="3"/>
        <v>252</v>
      </c>
      <c r="S23" t="s">
        <v>0</v>
      </c>
      <c r="T23" t="s">
        <v>0</v>
      </c>
      <c r="U23" s="8">
        <f>U22+N23</f>
        <v>21590</v>
      </c>
      <c r="V23" t="s">
        <v>86</v>
      </c>
      <c r="W23" s="3" t="s">
        <v>21</v>
      </c>
      <c r="X23" s="3" t="s">
        <v>22</v>
      </c>
    </row>
    <row r="24" spans="1:25" x14ac:dyDescent="0.2">
      <c r="A24" s="13">
        <v>45123</v>
      </c>
      <c r="B24" s="13">
        <v>45129</v>
      </c>
      <c r="C24" s="13">
        <v>45129</v>
      </c>
      <c r="D24" s="1">
        <f t="shared" si="0"/>
        <v>7</v>
      </c>
      <c r="E24" s="1">
        <f t="shared" si="2"/>
        <v>0</v>
      </c>
      <c r="F24" s="13" t="s">
        <v>110</v>
      </c>
      <c r="G24" t="s">
        <v>0</v>
      </c>
      <c r="H24" s="8" t="s">
        <v>0</v>
      </c>
      <c r="I24" t="s">
        <v>0</v>
      </c>
      <c r="J24" t="s">
        <v>0</v>
      </c>
      <c r="K24" t="str">
        <f t="shared" si="1"/>
        <v>NA</v>
      </c>
      <c r="L24" t="s">
        <v>89</v>
      </c>
      <c r="M24">
        <v>28</v>
      </c>
      <c r="N24" s="8">
        <f t="shared" si="3"/>
        <v>196</v>
      </c>
      <c r="S24" t="s">
        <v>0</v>
      </c>
      <c r="T24" t="s">
        <v>0</v>
      </c>
      <c r="U24" s="8">
        <f t="shared" ref="U24:U36" si="7">U23+N24</f>
        <v>21786</v>
      </c>
      <c r="V24" t="s">
        <v>88</v>
      </c>
      <c r="W24" s="3" t="s">
        <v>22</v>
      </c>
      <c r="X24" s="3" t="s">
        <v>23</v>
      </c>
    </row>
    <row r="25" spans="1:25" x14ac:dyDescent="0.2">
      <c r="A25" s="13">
        <v>45130</v>
      </c>
      <c r="B25" s="13">
        <v>45136</v>
      </c>
      <c r="C25" s="13">
        <v>45136</v>
      </c>
      <c r="D25" s="1">
        <f t="shared" si="0"/>
        <v>7</v>
      </c>
      <c r="E25" s="1">
        <f t="shared" si="2"/>
        <v>0</v>
      </c>
      <c r="F25" s="13" t="s">
        <v>110</v>
      </c>
      <c r="G25" t="s">
        <v>0</v>
      </c>
      <c r="H25" s="8" t="s">
        <v>0</v>
      </c>
      <c r="I25" t="s">
        <v>0</v>
      </c>
      <c r="J25" t="s">
        <v>0</v>
      </c>
      <c r="K25" t="str">
        <f t="shared" si="1"/>
        <v>NA</v>
      </c>
      <c r="L25" t="s">
        <v>91</v>
      </c>
      <c r="M25">
        <v>25</v>
      </c>
      <c r="N25" s="8">
        <f t="shared" si="3"/>
        <v>175</v>
      </c>
      <c r="S25" t="s">
        <v>0</v>
      </c>
      <c r="T25" t="s">
        <v>0</v>
      </c>
      <c r="U25" s="8">
        <f t="shared" si="7"/>
        <v>21961</v>
      </c>
      <c r="V25" t="s">
        <v>90</v>
      </c>
      <c r="W25" s="3" t="s">
        <v>23</v>
      </c>
      <c r="X25" s="3" t="s">
        <v>24</v>
      </c>
    </row>
    <row r="26" spans="1:25" x14ac:dyDescent="0.2">
      <c r="A26" s="13">
        <v>45137</v>
      </c>
      <c r="B26" s="13">
        <v>45143</v>
      </c>
      <c r="C26" s="13">
        <v>45143</v>
      </c>
      <c r="D26" s="1">
        <f t="shared" si="0"/>
        <v>7</v>
      </c>
      <c r="E26" s="1">
        <f t="shared" si="2"/>
        <v>0</v>
      </c>
      <c r="F26" s="13" t="s">
        <v>110</v>
      </c>
      <c r="G26" t="s">
        <v>0</v>
      </c>
      <c r="H26" s="8" t="s">
        <v>0</v>
      </c>
      <c r="I26" t="s">
        <v>0</v>
      </c>
      <c r="J26" t="s">
        <v>0</v>
      </c>
      <c r="K26" t="str">
        <f t="shared" si="1"/>
        <v>NA</v>
      </c>
      <c r="L26" t="s">
        <v>93</v>
      </c>
      <c r="M26">
        <v>18</v>
      </c>
      <c r="N26" s="8">
        <f t="shared" si="3"/>
        <v>126</v>
      </c>
      <c r="S26" t="s">
        <v>0</v>
      </c>
      <c r="T26" t="s">
        <v>0</v>
      </c>
      <c r="U26" s="8">
        <f t="shared" si="7"/>
        <v>22087</v>
      </c>
      <c r="V26" t="s">
        <v>92</v>
      </c>
      <c r="W26" s="3" t="s">
        <v>24</v>
      </c>
      <c r="X26" s="3" t="s">
        <v>25</v>
      </c>
    </row>
    <row r="27" spans="1:25" x14ac:dyDescent="0.2">
      <c r="A27" s="13">
        <v>45144</v>
      </c>
      <c r="B27" s="13">
        <v>45150</v>
      </c>
      <c r="C27" s="13">
        <v>45150</v>
      </c>
      <c r="D27" s="1">
        <f t="shared" si="0"/>
        <v>7</v>
      </c>
      <c r="E27" s="1">
        <f t="shared" si="2"/>
        <v>0</v>
      </c>
      <c r="F27" s="13" t="s">
        <v>110</v>
      </c>
      <c r="G27" t="s">
        <v>0</v>
      </c>
      <c r="H27" s="8" t="s">
        <v>0</v>
      </c>
      <c r="I27" t="s">
        <v>0</v>
      </c>
      <c r="J27" t="s">
        <v>0</v>
      </c>
      <c r="K27" t="str">
        <f t="shared" si="1"/>
        <v>NA</v>
      </c>
      <c r="L27" t="s">
        <v>94</v>
      </c>
      <c r="M27">
        <v>14</v>
      </c>
      <c r="N27" s="8">
        <f t="shared" si="3"/>
        <v>98</v>
      </c>
      <c r="O27" s="8">
        <f t="shared" ref="O27:O28" si="8">N27*E27</f>
        <v>0</v>
      </c>
      <c r="P27" s="8" t="e">
        <f t="shared" ref="P27:P28" si="9">O27*G27</f>
        <v>#VALUE!</v>
      </c>
      <c r="Q27" s="8" t="e">
        <f t="shared" ref="Q27:Q28" si="10">P27*H27</f>
        <v>#VALUE!</v>
      </c>
      <c r="R27" s="8" t="e">
        <f t="shared" ref="R27:R28" si="11">Q27*I27</f>
        <v>#VALUE!</v>
      </c>
      <c r="S27" t="s">
        <v>0</v>
      </c>
      <c r="T27" t="s">
        <v>0</v>
      </c>
      <c r="U27" s="8">
        <f t="shared" si="7"/>
        <v>22185</v>
      </c>
      <c r="V27" t="s">
        <v>88</v>
      </c>
      <c r="W27" s="3" t="s">
        <v>25</v>
      </c>
      <c r="X27" s="3" t="s">
        <v>26</v>
      </c>
    </row>
    <row r="28" spans="1:25" x14ac:dyDescent="0.2">
      <c r="A28" s="13">
        <v>45151</v>
      </c>
      <c r="B28" s="13">
        <v>45157</v>
      </c>
      <c r="C28" s="13">
        <v>45157</v>
      </c>
      <c r="D28" s="1">
        <f t="shared" si="0"/>
        <v>7</v>
      </c>
      <c r="E28" s="1">
        <f t="shared" si="2"/>
        <v>0</v>
      </c>
      <c r="F28" s="13" t="s">
        <v>110</v>
      </c>
      <c r="G28" t="s">
        <v>0</v>
      </c>
      <c r="H28" s="8" t="s">
        <v>0</v>
      </c>
      <c r="I28" t="s">
        <v>0</v>
      </c>
      <c r="J28" t="s">
        <v>0</v>
      </c>
      <c r="K28" t="str">
        <f t="shared" si="1"/>
        <v>NA</v>
      </c>
      <c r="L28" t="s">
        <v>96</v>
      </c>
      <c r="M28">
        <v>11</v>
      </c>
      <c r="N28" s="8">
        <f t="shared" si="3"/>
        <v>77</v>
      </c>
      <c r="O28" s="8">
        <f t="shared" si="8"/>
        <v>0</v>
      </c>
      <c r="P28" s="8" t="e">
        <f t="shared" si="9"/>
        <v>#VALUE!</v>
      </c>
      <c r="Q28" s="8" t="e">
        <f t="shared" si="10"/>
        <v>#VALUE!</v>
      </c>
      <c r="R28" s="8" t="e">
        <f t="shared" si="11"/>
        <v>#VALUE!</v>
      </c>
      <c r="S28" t="s">
        <v>0</v>
      </c>
      <c r="T28" t="s">
        <v>0</v>
      </c>
      <c r="U28" s="8">
        <f t="shared" si="7"/>
        <v>22262</v>
      </c>
      <c r="V28" t="s">
        <v>95</v>
      </c>
      <c r="W28" s="3" t="s">
        <v>26</v>
      </c>
      <c r="X28" s="7" t="s">
        <v>0</v>
      </c>
    </row>
    <row r="29" spans="1:25" s="11" customFormat="1" x14ac:dyDescent="0.2">
      <c r="A29" s="14">
        <v>45158</v>
      </c>
      <c r="B29" s="14">
        <v>45159</v>
      </c>
      <c r="C29" s="14">
        <v>45159</v>
      </c>
      <c r="D29" s="2">
        <f t="shared" si="0"/>
        <v>2</v>
      </c>
      <c r="E29" s="2">
        <f t="shared" si="2"/>
        <v>0</v>
      </c>
      <c r="F29" s="13" t="s">
        <v>110</v>
      </c>
      <c r="G29" s="11" t="s">
        <v>0</v>
      </c>
      <c r="H29" s="15" t="s">
        <v>0</v>
      </c>
      <c r="I29" s="11" t="s">
        <v>0</v>
      </c>
      <c r="J29" s="11" t="s">
        <v>0</v>
      </c>
      <c r="K29" s="11" t="str">
        <f t="shared" ref="K29" si="12">I29</f>
        <v>NA</v>
      </c>
      <c r="L29" s="11" t="s">
        <v>0</v>
      </c>
      <c r="M29" s="11">
        <f>AVERAGE(M28,M30)</f>
        <v>13</v>
      </c>
      <c r="N29" s="15">
        <f t="shared" si="3"/>
        <v>26</v>
      </c>
      <c r="S29" s="11" t="s">
        <v>0</v>
      </c>
      <c r="T29" s="11" t="s">
        <v>0</v>
      </c>
      <c r="U29" s="15">
        <f t="shared" si="7"/>
        <v>22288</v>
      </c>
      <c r="V29" s="11" t="s">
        <v>0</v>
      </c>
      <c r="W29" s="16" t="s">
        <v>0</v>
      </c>
      <c r="X29" s="11" t="s">
        <v>0</v>
      </c>
      <c r="Y29" s="11" t="s">
        <v>106</v>
      </c>
    </row>
    <row r="30" spans="1:25" x14ac:dyDescent="0.2">
      <c r="A30" s="13">
        <v>45160</v>
      </c>
      <c r="B30" s="13">
        <v>45166</v>
      </c>
      <c r="C30" s="13">
        <v>45166</v>
      </c>
      <c r="D30" s="1">
        <f t="shared" si="0"/>
        <v>7</v>
      </c>
      <c r="E30" s="1">
        <f t="shared" si="2"/>
        <v>0</v>
      </c>
      <c r="F30" s="13" t="s">
        <v>110</v>
      </c>
      <c r="G30" t="s">
        <v>0</v>
      </c>
      <c r="H30" s="8" t="s">
        <v>0</v>
      </c>
      <c r="I30" t="s">
        <v>0</v>
      </c>
      <c r="J30" t="s">
        <v>0</v>
      </c>
      <c r="K30" t="str">
        <f t="shared" si="1"/>
        <v>NA</v>
      </c>
      <c r="L30" s="12" t="s">
        <v>81</v>
      </c>
      <c r="M30">
        <v>15</v>
      </c>
      <c r="N30" s="8">
        <f t="shared" si="3"/>
        <v>105</v>
      </c>
      <c r="S30" t="s">
        <v>0</v>
      </c>
      <c r="T30" t="s">
        <v>0</v>
      </c>
      <c r="U30" s="8">
        <f t="shared" si="7"/>
        <v>22393</v>
      </c>
      <c r="V30" s="2" t="s">
        <v>98</v>
      </c>
      <c r="W30" s="3" t="s">
        <v>27</v>
      </c>
      <c r="X30" s="3" t="s">
        <v>28</v>
      </c>
      <c r="Y30" s="2" t="s">
        <v>97</v>
      </c>
    </row>
    <row r="31" spans="1:25" x14ac:dyDescent="0.2">
      <c r="A31" s="13">
        <v>45167</v>
      </c>
      <c r="B31" s="13">
        <v>45173</v>
      </c>
      <c r="C31" s="13">
        <v>45173</v>
      </c>
      <c r="D31" s="1">
        <f t="shared" si="0"/>
        <v>7</v>
      </c>
      <c r="E31" s="1">
        <f t="shared" si="2"/>
        <v>0</v>
      </c>
      <c r="F31" s="13" t="s">
        <v>110</v>
      </c>
      <c r="G31" t="s">
        <v>0</v>
      </c>
      <c r="H31" s="8" t="s">
        <v>0</v>
      </c>
      <c r="I31" t="s">
        <v>0</v>
      </c>
      <c r="J31" t="s">
        <v>0</v>
      </c>
      <c r="K31" t="str">
        <f t="shared" si="1"/>
        <v>NA</v>
      </c>
      <c r="L31" t="s">
        <v>76</v>
      </c>
      <c r="M31">
        <v>8</v>
      </c>
      <c r="N31" s="8">
        <f t="shared" si="3"/>
        <v>56</v>
      </c>
      <c r="S31" t="s">
        <v>0</v>
      </c>
      <c r="T31" t="s">
        <v>0</v>
      </c>
      <c r="U31" s="8">
        <f t="shared" si="7"/>
        <v>22449</v>
      </c>
      <c r="V31" t="s">
        <v>99</v>
      </c>
      <c r="W31" s="3" t="s">
        <v>28</v>
      </c>
      <c r="X31" s="3" t="s">
        <v>29</v>
      </c>
    </row>
    <row r="32" spans="1:25" x14ac:dyDescent="0.2">
      <c r="A32" s="13">
        <v>45174</v>
      </c>
      <c r="B32" s="13">
        <v>45180</v>
      </c>
      <c r="C32" s="13">
        <v>45180</v>
      </c>
      <c r="D32" s="1">
        <f t="shared" si="0"/>
        <v>7</v>
      </c>
      <c r="E32" s="1">
        <f t="shared" si="2"/>
        <v>0</v>
      </c>
      <c r="F32" s="13" t="s">
        <v>110</v>
      </c>
      <c r="G32" t="s">
        <v>0</v>
      </c>
      <c r="H32" s="8" t="s">
        <v>0</v>
      </c>
      <c r="I32" t="s">
        <v>0</v>
      </c>
      <c r="J32" t="s">
        <v>0</v>
      </c>
      <c r="K32" t="str">
        <f t="shared" si="1"/>
        <v>NA</v>
      </c>
      <c r="L32" t="s">
        <v>63</v>
      </c>
      <c r="M32">
        <v>6</v>
      </c>
      <c r="N32" s="8">
        <f t="shared" si="3"/>
        <v>42</v>
      </c>
      <c r="S32" t="s">
        <v>0</v>
      </c>
      <c r="T32" t="s">
        <v>0</v>
      </c>
      <c r="U32" s="8">
        <f t="shared" si="7"/>
        <v>22491</v>
      </c>
      <c r="V32" t="s">
        <v>59</v>
      </c>
      <c r="W32" s="3" t="s">
        <v>29</v>
      </c>
      <c r="X32" s="3" t="s">
        <v>30</v>
      </c>
    </row>
    <row r="33" spans="1:25" x14ac:dyDescent="0.2">
      <c r="A33" s="13">
        <v>45181</v>
      </c>
      <c r="B33" s="13">
        <v>45187</v>
      </c>
      <c r="C33" s="13">
        <v>45187</v>
      </c>
      <c r="D33" s="1">
        <f t="shared" si="0"/>
        <v>7</v>
      </c>
      <c r="E33" s="1">
        <f t="shared" si="2"/>
        <v>0</v>
      </c>
      <c r="F33" s="13" t="s">
        <v>110</v>
      </c>
      <c r="G33" t="s">
        <v>0</v>
      </c>
      <c r="H33" s="8" t="s">
        <v>0</v>
      </c>
      <c r="I33" t="s">
        <v>0</v>
      </c>
      <c r="J33" t="s">
        <v>0</v>
      </c>
      <c r="K33" t="str">
        <f t="shared" si="1"/>
        <v>NA</v>
      </c>
      <c r="L33" t="s">
        <v>100</v>
      </c>
      <c r="M33">
        <v>6</v>
      </c>
      <c r="N33" s="8">
        <f t="shared" si="3"/>
        <v>42</v>
      </c>
      <c r="S33" t="s">
        <v>0</v>
      </c>
      <c r="T33" t="s">
        <v>0</v>
      </c>
      <c r="U33" s="8">
        <f t="shared" si="7"/>
        <v>22533</v>
      </c>
      <c r="V33" t="s">
        <v>76</v>
      </c>
      <c r="W33" s="3" t="s">
        <v>30</v>
      </c>
      <c r="X33" s="3" t="s">
        <v>31</v>
      </c>
    </row>
    <row r="34" spans="1:25" x14ac:dyDescent="0.2">
      <c r="A34" s="13">
        <v>45188</v>
      </c>
      <c r="B34" s="13">
        <v>45194</v>
      </c>
      <c r="C34" s="13">
        <v>45194</v>
      </c>
      <c r="D34" s="1">
        <f t="shared" si="0"/>
        <v>7</v>
      </c>
      <c r="E34" s="1">
        <f t="shared" si="2"/>
        <v>0</v>
      </c>
      <c r="F34" s="13" t="s">
        <v>110</v>
      </c>
      <c r="G34" t="s">
        <v>0</v>
      </c>
      <c r="H34" s="8" t="s">
        <v>0</v>
      </c>
      <c r="I34" t="s">
        <v>0</v>
      </c>
      <c r="J34" t="s">
        <v>0</v>
      </c>
      <c r="K34" t="str">
        <f t="shared" si="1"/>
        <v>NA</v>
      </c>
      <c r="L34" t="s">
        <v>100</v>
      </c>
      <c r="M34">
        <v>5</v>
      </c>
      <c r="N34" s="8">
        <f t="shared" si="3"/>
        <v>35</v>
      </c>
      <c r="S34" t="s">
        <v>0</v>
      </c>
      <c r="T34" t="s">
        <v>0</v>
      </c>
      <c r="U34" s="8">
        <f t="shared" si="7"/>
        <v>22568</v>
      </c>
      <c r="V34" t="s">
        <v>59</v>
      </c>
      <c r="W34" s="3" t="s">
        <v>31</v>
      </c>
      <c r="X34" s="3" t="s">
        <v>32</v>
      </c>
    </row>
    <row r="35" spans="1:25" x14ac:dyDescent="0.2">
      <c r="A35" s="13">
        <v>45195</v>
      </c>
      <c r="B35" s="13">
        <v>45201</v>
      </c>
      <c r="C35" s="13">
        <v>45201</v>
      </c>
      <c r="D35" s="1">
        <f t="shared" si="0"/>
        <v>7</v>
      </c>
      <c r="E35" s="1">
        <f t="shared" si="2"/>
        <v>0</v>
      </c>
      <c r="F35" s="13" t="s">
        <v>110</v>
      </c>
      <c r="G35" t="s">
        <v>0</v>
      </c>
      <c r="H35" s="8" t="s">
        <v>0</v>
      </c>
      <c r="I35" t="s">
        <v>0</v>
      </c>
      <c r="J35" t="s">
        <v>0</v>
      </c>
      <c r="K35" t="str">
        <f t="shared" si="1"/>
        <v>NA</v>
      </c>
      <c r="L35" t="s">
        <v>101</v>
      </c>
      <c r="M35">
        <v>4</v>
      </c>
      <c r="N35" s="8">
        <f t="shared" si="3"/>
        <v>28</v>
      </c>
      <c r="S35" t="s">
        <v>0</v>
      </c>
      <c r="T35" t="s">
        <v>0</v>
      </c>
      <c r="U35" s="8">
        <f t="shared" si="7"/>
        <v>22596</v>
      </c>
      <c r="V35" t="s">
        <v>66</v>
      </c>
      <c r="W35" s="3" t="s">
        <v>32</v>
      </c>
      <c r="X35" s="3" t="s">
        <v>33</v>
      </c>
    </row>
    <row r="36" spans="1:25" x14ac:dyDescent="0.2">
      <c r="A36" s="13">
        <v>45202</v>
      </c>
      <c r="B36" s="13">
        <v>45208</v>
      </c>
      <c r="C36" s="13">
        <v>45208</v>
      </c>
      <c r="D36" s="1">
        <f t="shared" si="0"/>
        <v>7</v>
      </c>
      <c r="E36" s="1">
        <f t="shared" si="2"/>
        <v>0</v>
      </c>
      <c r="F36" s="13" t="s">
        <v>110</v>
      </c>
      <c r="G36" t="s">
        <v>0</v>
      </c>
      <c r="H36" s="8" t="s">
        <v>0</v>
      </c>
      <c r="I36" t="s">
        <v>0</v>
      </c>
      <c r="J36" t="s">
        <v>0</v>
      </c>
      <c r="K36" t="str">
        <f t="shared" si="1"/>
        <v>NA</v>
      </c>
      <c r="L36" t="s">
        <v>63</v>
      </c>
      <c r="M36">
        <v>3</v>
      </c>
      <c r="N36" s="8">
        <f t="shared" si="3"/>
        <v>21</v>
      </c>
      <c r="S36" t="s">
        <v>0</v>
      </c>
      <c r="T36" t="s">
        <v>0</v>
      </c>
      <c r="U36" s="8">
        <f t="shared" si="7"/>
        <v>22617</v>
      </c>
      <c r="V36" t="s">
        <v>66</v>
      </c>
      <c r="W36" s="3" t="s">
        <v>33</v>
      </c>
      <c r="X36" s="3" t="s">
        <v>34</v>
      </c>
    </row>
    <row r="37" spans="1:25" x14ac:dyDescent="0.2">
      <c r="A37" s="13">
        <v>45209</v>
      </c>
      <c r="B37" s="13">
        <v>45215</v>
      </c>
      <c r="C37" s="13">
        <v>45215</v>
      </c>
      <c r="D37" s="1">
        <f t="shared" si="0"/>
        <v>7</v>
      </c>
      <c r="E37" s="1">
        <f t="shared" si="2"/>
        <v>0</v>
      </c>
      <c r="F37" s="13" t="s">
        <v>110</v>
      </c>
      <c r="G37" t="s">
        <v>0</v>
      </c>
      <c r="H37" s="8" t="s">
        <v>0</v>
      </c>
      <c r="I37" t="s">
        <v>0</v>
      </c>
      <c r="J37" t="s">
        <v>0</v>
      </c>
      <c r="K37" t="str">
        <f t="shared" si="1"/>
        <v>NA</v>
      </c>
      <c r="L37" t="s">
        <v>74</v>
      </c>
      <c r="M37">
        <v>6</v>
      </c>
      <c r="N37" s="11">
        <v>44</v>
      </c>
      <c r="S37" t="s">
        <v>0</v>
      </c>
      <c r="T37" t="s">
        <v>0</v>
      </c>
      <c r="U37" s="8">
        <f>U36+N37</f>
        <v>22661</v>
      </c>
      <c r="V37" t="s">
        <v>63</v>
      </c>
      <c r="W37" s="3" t="s">
        <v>34</v>
      </c>
      <c r="X37" s="3" t="s">
        <v>107</v>
      </c>
      <c r="Y37" s="11" t="s">
        <v>108</v>
      </c>
    </row>
    <row r="38" spans="1:25" x14ac:dyDescent="0.2">
      <c r="A38" s="13">
        <v>45216</v>
      </c>
      <c r="B38" s="13">
        <v>45222</v>
      </c>
      <c r="C38" s="13">
        <f>B38</f>
        <v>45222</v>
      </c>
      <c r="D38" s="1">
        <f t="shared" si="0"/>
        <v>7</v>
      </c>
      <c r="E38" s="1">
        <f t="shared" si="2"/>
        <v>0</v>
      </c>
      <c r="F38" s="19" t="s">
        <v>111</v>
      </c>
      <c r="G38" t="s">
        <v>0</v>
      </c>
      <c r="H38" s="8" t="s">
        <v>0</v>
      </c>
      <c r="I38" t="s">
        <v>0</v>
      </c>
      <c r="J38" t="s">
        <v>0</v>
      </c>
      <c r="K38" t="str">
        <f t="shared" ref="K38" si="13">I38</f>
        <v>NA</v>
      </c>
      <c r="L38" t="s">
        <v>100</v>
      </c>
      <c r="M38" t="s">
        <v>0</v>
      </c>
      <c r="N38">
        <v>29</v>
      </c>
      <c r="S38" t="s">
        <v>0</v>
      </c>
      <c r="T38" t="s">
        <v>0</v>
      </c>
      <c r="U38" s="8">
        <f>U37+N38</f>
        <v>22690</v>
      </c>
      <c r="V38" t="s">
        <v>100</v>
      </c>
      <c r="W38" s="3" t="s">
        <v>107</v>
      </c>
      <c r="Y38" s="11" t="s">
        <v>112</v>
      </c>
    </row>
  </sheetData>
  <hyperlinks>
    <hyperlink ref="W37" r:id="rId1" xr:uid="{59A81795-EA5B-AA48-B26A-7020BAA2B369}"/>
    <hyperlink ref="W2" r:id="rId2" xr:uid="{561DF127-44C1-0F4B-B09F-F91BFBB25223}"/>
    <hyperlink ref="W3" r:id="rId3" xr:uid="{A5D4D65C-1F39-4248-BC71-A74182399E5A}"/>
    <hyperlink ref="W4" r:id="rId4" xr:uid="{610C6DF1-7DF5-D148-B367-D12AFF761ADD}"/>
    <hyperlink ref="W5" r:id="rId5" xr:uid="{0CC70FA3-D6AB-9A41-87B4-2BEEE7140FE1}"/>
    <hyperlink ref="W6" r:id="rId6" xr:uid="{CD2FE2AB-A1C6-9542-840F-D06E9D54EC1F}"/>
    <hyperlink ref="W7" r:id="rId7" xr:uid="{C4F3CF49-03F3-5D40-88A3-EF4CCF4C1D9C}"/>
    <hyperlink ref="W9" r:id="rId8" xr:uid="{0EE8C3D6-3F3C-4843-B844-F6AB8565DA70}"/>
    <hyperlink ref="W10" r:id="rId9" xr:uid="{C2CAB875-494C-FC4B-B0BE-87C053DE6D2D}"/>
    <hyperlink ref="W16" r:id="rId10" xr:uid="{DA0AA8D6-E80D-244C-A700-12E9EDBD7513}"/>
    <hyperlink ref="W17" r:id="rId11" xr:uid="{E0113175-6B3F-7E42-B9DA-5B05785C0B27}"/>
    <hyperlink ref="W18" r:id="rId12" xr:uid="{6B944ACD-8D2C-DC49-9D48-A0F819EF9F5F}"/>
    <hyperlink ref="W13" r:id="rId13" xr:uid="{7B952E61-8544-3644-87FD-03C2920F7729}"/>
    <hyperlink ref="W14" r:id="rId14" xr:uid="{D74CE0DB-60F2-F241-BC21-34FB7076A183}"/>
    <hyperlink ref="W15" r:id="rId15" xr:uid="{F3AA72B2-E388-7546-AA91-815C1F4067A7}"/>
    <hyperlink ref="W20" r:id="rId16" xr:uid="{AB47D2A9-57CE-644B-B903-576151BAAE2A}"/>
    <hyperlink ref="W21" r:id="rId17" xr:uid="{0DE1C71B-AA16-9345-B13E-8E1EDC80148A}"/>
    <hyperlink ref="W22" r:id="rId18" xr:uid="{F604421D-990C-4D40-B64E-321E72471444}"/>
    <hyperlink ref="W23" r:id="rId19" xr:uid="{DF600EA1-218D-F140-A264-5F1C6421FA3A}"/>
    <hyperlink ref="W24" r:id="rId20" xr:uid="{1E137D19-E456-1241-B6B8-12CECCC2A53D}"/>
    <hyperlink ref="W25" r:id="rId21" xr:uid="{59543A3C-AC8C-0F41-A052-EF53E1D01F77}"/>
    <hyperlink ref="W26" r:id="rId22" xr:uid="{403A442F-6C9B-DF4C-8C5C-DD9F6C3188CD}"/>
    <hyperlink ref="W27" r:id="rId23" xr:uid="{66B5E2CF-E5E2-EC42-B7BF-A56E58EA5C22}"/>
    <hyperlink ref="W28" r:id="rId24" xr:uid="{C925BA72-B753-1B44-B269-89BB6BAB76D4}"/>
    <hyperlink ref="W30" r:id="rId25" xr:uid="{A83290C0-5AFC-0E4A-9A46-8CE2ADC9A489}"/>
    <hyperlink ref="W31" r:id="rId26" xr:uid="{AF25C658-5256-9E4E-8F67-AF94603EA12F}"/>
    <hyperlink ref="W32" r:id="rId27" xr:uid="{9AD1292C-491B-314E-8C1D-05E74041B5F1}"/>
    <hyperlink ref="W33" r:id="rId28" xr:uid="{2F102B49-2FC8-524E-9B76-E7CD46B22189}"/>
    <hyperlink ref="W34" r:id="rId29" xr:uid="{64E8491F-C3F2-9E46-A259-601E2C41D26B}"/>
    <hyperlink ref="W35" r:id="rId30" xr:uid="{BB5B84AB-6F7B-B244-A174-1A512535795C}"/>
    <hyperlink ref="W36" r:id="rId31" xr:uid="{8870BAAB-A73B-3C48-94DA-CA93FDE0B85F}"/>
    <hyperlink ref="X5" r:id="rId32" xr:uid="{2909190A-C9EE-FD43-8645-3FCC15B58166}"/>
    <hyperlink ref="X6" r:id="rId33" xr:uid="{974F0896-592F-2F42-BB67-974FF4B85C6C}"/>
    <hyperlink ref="W8" r:id="rId34" xr:uid="{7E1E41CE-39EC-C345-89EA-98A620EF3493}"/>
    <hyperlink ref="X7" r:id="rId35" xr:uid="{C05DE0B7-FD85-724C-9F04-33C2071064DA}"/>
    <hyperlink ref="X8" r:id="rId36" xr:uid="{52B18004-C3C9-0F4F-B7E1-E6DFD43880B2}"/>
    <hyperlink ref="X9" r:id="rId37" xr:uid="{1E04F05A-18A6-F149-AB3E-EAB03CFD7421}"/>
    <hyperlink ref="W11" r:id="rId38" xr:uid="{B1F2917E-F280-2649-B418-77AA63C5C46B}"/>
    <hyperlink ref="X10" r:id="rId39" xr:uid="{22B2FBC5-A2A0-4F42-B6F2-B1368A268DB5}"/>
    <hyperlink ref="W12" r:id="rId40" xr:uid="{D2EACEB9-88B1-5B4C-8698-51818D5808DC}"/>
    <hyperlink ref="X12" r:id="rId41" xr:uid="{6C5F8229-489C-CE44-AF4E-9F6785A9CEBA}"/>
    <hyperlink ref="X13" r:id="rId42" xr:uid="{93B942DA-5304-C14A-8E2A-BD96AD5308D0}"/>
    <hyperlink ref="X11" r:id="rId43" xr:uid="{916CDA71-6EA6-864F-8A1D-9B08126D77A4}"/>
    <hyperlink ref="X14" r:id="rId44" xr:uid="{9BFFF453-0041-FD4A-82B4-014558B1E79C}"/>
    <hyperlink ref="X15" r:id="rId45" xr:uid="{70784B18-A29D-954F-B393-2DBB163032D4}"/>
    <hyperlink ref="X16" r:id="rId46" xr:uid="{D695395C-92F6-774A-B0E2-2D7F066DF0FD}"/>
    <hyperlink ref="X17" r:id="rId47" xr:uid="{AF74BD6D-13FE-2746-BB55-99B057D26EE0}"/>
    <hyperlink ref="W19" r:id="rId48" xr:uid="{C3B1E930-E323-634B-BCDE-49FF8812A9A5}"/>
    <hyperlink ref="X18" r:id="rId49" xr:uid="{B814BEF3-8A73-5A4C-AD98-D087B165E3EE}"/>
    <hyperlink ref="X19" r:id="rId50" xr:uid="{13F64D78-43F7-1648-B3E4-E740E707B6DC}"/>
    <hyperlink ref="X20" r:id="rId51" xr:uid="{F0FAC90B-C022-1E41-8EC4-A5FDB868E462}"/>
    <hyperlink ref="X21" r:id="rId52" xr:uid="{55CA12C2-537E-314A-9E36-EC3DFF4BF6C7}"/>
    <hyperlink ref="X22" r:id="rId53" xr:uid="{3EC451B3-9FA4-A343-96CD-0389AADB6D41}"/>
    <hyperlink ref="X23" r:id="rId54" xr:uid="{A4810EA8-338C-894E-98E7-463A9C146FE0}"/>
    <hyperlink ref="X24" r:id="rId55" xr:uid="{5A308C05-B2A5-3E4F-96AB-C0FF5235F44A}"/>
    <hyperlink ref="X25" r:id="rId56" xr:uid="{82E3C59F-7571-D34C-AF4D-0EF4BDD7F52D}"/>
    <hyperlink ref="X26" r:id="rId57" xr:uid="{C23F1784-0828-1649-9EFB-D78079DCFCF1}"/>
    <hyperlink ref="X27" r:id="rId58" xr:uid="{911824AA-2747-A34F-8F0C-12918F5F03C0}"/>
    <hyperlink ref="X30" r:id="rId59" xr:uid="{7C9C018A-FDF2-484C-85F6-4B6DE2D95EBF}"/>
    <hyperlink ref="X31" r:id="rId60" xr:uid="{4590BFEB-27E8-8949-ADE8-70E4E255C8AB}"/>
    <hyperlink ref="X32" r:id="rId61" xr:uid="{493943D6-667F-B44B-A12B-2DA09EC6CE7A}"/>
    <hyperlink ref="X33" r:id="rId62" xr:uid="{36E74884-1DCF-1548-82C2-83224C0494BD}"/>
    <hyperlink ref="X34" r:id="rId63" xr:uid="{B19EA63D-01E7-D44C-934F-6D3FA7D10EA1}"/>
    <hyperlink ref="X35" r:id="rId64" xr:uid="{BBBF4FD9-0337-9E42-97FA-04332AC66CF6}"/>
    <hyperlink ref="X36" r:id="rId65" xr:uid="{FF4BFBC6-CABC-E742-9D2A-4C479C18B7A7}"/>
    <hyperlink ref="X37" r:id="rId66" xr:uid="{62C459D7-F921-AC4A-862F-335EF0E8D904}"/>
    <hyperlink ref="W38" r:id="rId67" xr:uid="{F1C37EFA-2085-8646-80D1-89A443C6D10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Chase Nelson</dc:creator>
  <cp:lastModifiedBy>Chase Nelson</cp:lastModifiedBy>
  <dcterms:created xsi:type="dcterms:W3CDTF">2023-10-19T15:51:31Z</dcterms:created>
  <dcterms:modified xsi:type="dcterms:W3CDTF">2023-10-24T07:00:30Z</dcterms:modified>
</cp:coreProperties>
</file>