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tor\Downloads\вариант мой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6" i="1"/>
  <c r="A8" i="1"/>
  <c r="A14" i="1"/>
  <c r="A18" i="1"/>
  <c r="A20" i="1"/>
  <c r="A23" i="1"/>
  <c r="A27" i="1"/>
  <c r="A30" i="1"/>
  <c r="A33" i="1"/>
  <c r="A55" i="1"/>
  <c r="A63" i="1"/>
  <c r="A65" i="1"/>
  <c r="A66" i="1"/>
  <c r="A86" i="1"/>
  <c r="A92" i="1"/>
  <c r="A96" i="1"/>
  <c r="A101" i="1"/>
  <c r="A111" i="1"/>
  <c r="A120" i="1"/>
  <c r="A127" i="1"/>
  <c r="A137" i="1"/>
  <c r="A138" i="1"/>
  <c r="A154" i="1"/>
  <c r="A159" i="1"/>
  <c r="A162" i="1"/>
  <c r="A167" i="1"/>
  <c r="A168" i="1"/>
  <c r="A170" i="1"/>
  <c r="A173" i="1"/>
  <c r="A178" i="1"/>
  <c r="A188" i="1"/>
  <c r="A189" i="1"/>
  <c r="A194" i="1"/>
  <c r="A202" i="1"/>
  <c r="A203" i="1"/>
  <c r="A207" i="1"/>
  <c r="A209" i="1"/>
  <c r="A211" i="1"/>
  <c r="A213" i="1"/>
  <c r="A216" i="1"/>
  <c r="A222" i="1"/>
  <c r="A226" i="1"/>
  <c r="A243" i="1"/>
  <c r="A244" i="1"/>
  <c r="A246" i="1"/>
  <c r="A251" i="1"/>
  <c r="A264" i="1"/>
  <c r="A265" i="1"/>
  <c r="A266" i="1"/>
  <c r="A273" i="1"/>
  <c r="A275" i="1"/>
  <c r="A276" i="1"/>
  <c r="A277" i="1"/>
  <c r="A280" i="1"/>
  <c r="A287" i="1"/>
  <c r="A296" i="1"/>
  <c r="A309" i="1"/>
  <c r="A312" i="1"/>
  <c r="A313" i="1"/>
  <c r="A315" i="1"/>
  <c r="A317" i="1"/>
  <c r="A318" i="1"/>
  <c r="A325" i="1"/>
  <c r="A327" i="1"/>
  <c r="A334" i="1"/>
  <c r="A337" i="1"/>
  <c r="A338" i="1"/>
  <c r="A342" i="1"/>
  <c r="A345" i="1"/>
  <c r="A346" i="1"/>
  <c r="A353" i="1"/>
  <c r="A360" i="1"/>
  <c r="A362" i="1"/>
  <c r="A365" i="1"/>
  <c r="A366" i="1"/>
  <c r="A372" i="1"/>
  <c r="A375" i="1"/>
  <c r="A377" i="1"/>
  <c r="A379" i="1"/>
  <c r="A380" i="1"/>
  <c r="A381" i="1"/>
  <c r="A384" i="1"/>
  <c r="A385" i="1"/>
  <c r="A387" i="1"/>
  <c r="A391" i="1"/>
  <c r="A394" i="1"/>
  <c r="A400" i="1"/>
  <c r="A401" i="1"/>
  <c r="A415" i="1"/>
  <c r="A424" i="1"/>
  <c r="A428" i="1"/>
  <c r="A440" i="1"/>
  <c r="A455" i="1"/>
  <c r="A460" i="1"/>
  <c r="A462" i="1"/>
  <c r="A463" i="1"/>
  <c r="A464" i="1"/>
  <c r="A467" i="1"/>
  <c r="A471" i="1"/>
  <c r="A473" i="1"/>
  <c r="A480" i="1"/>
  <c r="A481" i="1"/>
  <c r="A491" i="1"/>
  <c r="A501" i="1"/>
  <c r="A511" i="1"/>
  <c r="A517" i="1"/>
  <c r="A522" i="1"/>
  <c r="A530" i="1"/>
  <c r="A534" i="1"/>
  <c r="A540" i="1"/>
  <c r="A552" i="1"/>
  <c r="A560" i="1"/>
  <c r="A564" i="1"/>
  <c r="A569" i="1"/>
  <c r="A575" i="1"/>
  <c r="A581" i="1"/>
  <c r="A586" i="1"/>
  <c r="A598" i="1"/>
  <c r="A599" i="1"/>
  <c r="A600" i="1"/>
  <c r="A602" i="1"/>
  <c r="A603" i="1"/>
  <c r="A622" i="1"/>
  <c r="A623" i="1"/>
  <c r="A624" i="1"/>
  <c r="A625" i="1"/>
  <c r="A626" i="1"/>
  <c r="A627" i="1"/>
  <c r="A636" i="1"/>
  <c r="A639" i="1"/>
  <c r="A641" i="1"/>
  <c r="A648" i="1"/>
  <c r="A653" i="1"/>
  <c r="A654" i="1"/>
  <c r="A657" i="1"/>
  <c r="A660" i="1"/>
  <c r="A662" i="1"/>
  <c r="A668" i="1"/>
  <c r="A669" i="1"/>
  <c r="A674" i="1"/>
  <c r="A676" i="1"/>
  <c r="A681" i="1"/>
  <c r="A682" i="1"/>
  <c r="A683" i="1"/>
  <c r="A691" i="1"/>
  <c r="A693" i="1"/>
  <c r="A698" i="1"/>
  <c r="A702" i="1"/>
  <c r="A705" i="1"/>
  <c r="A706" i="1"/>
  <c r="A719" i="1"/>
  <c r="A723" i="1"/>
  <c r="A727" i="1"/>
  <c r="A729" i="1"/>
  <c r="A739" i="1"/>
  <c r="A742" i="1"/>
  <c r="A748" i="1"/>
  <c r="A749" i="1"/>
  <c r="A759" i="1"/>
  <c r="A765" i="1"/>
  <c r="A769" i="1"/>
  <c r="A772" i="1"/>
  <c r="A773" i="1"/>
  <c r="A780" i="1"/>
  <c r="A792" i="1"/>
  <c r="A793" i="1"/>
  <c r="A797" i="1"/>
  <c r="A798" i="1"/>
  <c r="A800" i="1"/>
  <c r="A801" i="1"/>
  <c r="A804" i="1"/>
  <c r="A809" i="1"/>
  <c r="A813" i="1"/>
  <c r="A815" i="1"/>
  <c r="A820" i="1"/>
  <c r="A821" i="1"/>
  <c r="A826" i="1"/>
  <c r="A827" i="1"/>
  <c r="A829" i="1"/>
  <c r="A830" i="1"/>
  <c r="A831" i="1"/>
  <c r="A839" i="1"/>
  <c r="A845" i="1"/>
  <c r="A848" i="1"/>
  <c r="A861" i="1"/>
  <c r="A873" i="1"/>
  <c r="A880" i="1"/>
  <c r="A892" i="1"/>
  <c r="A893" i="1"/>
  <c r="A899" i="1"/>
  <c r="A907" i="1"/>
  <c r="A914" i="1"/>
  <c r="A916" i="1"/>
  <c r="A930" i="1"/>
  <c r="A931" i="1"/>
  <c r="A932" i="1"/>
  <c r="A933" i="1"/>
  <c r="A939" i="1"/>
  <c r="A941" i="1"/>
  <c r="A946" i="1"/>
  <c r="A948" i="1"/>
  <c r="A950" i="1"/>
  <c r="A962" i="1"/>
  <c r="A963" i="1"/>
  <c r="A964" i="1"/>
  <c r="A966" i="1"/>
  <c r="A970" i="1"/>
  <c r="A973" i="1"/>
  <c r="A977" i="1"/>
  <c r="A978" i="1"/>
  <c r="A989" i="1"/>
  <c r="A992" i="1"/>
  <c r="A1010" i="1"/>
  <c r="A1012" i="1"/>
  <c r="A1013" i="1"/>
  <c r="A1015" i="1"/>
  <c r="A1017" i="1"/>
  <c r="A1025" i="1"/>
  <c r="A1028" i="1"/>
  <c r="A1032" i="1"/>
  <c r="A1033" i="1"/>
  <c r="A1050" i="1"/>
  <c r="A1052" i="1"/>
  <c r="A1070" i="1"/>
  <c r="A1073" i="1"/>
  <c r="A1084" i="1"/>
  <c r="A1088" i="1"/>
  <c r="A1096" i="1"/>
  <c r="A1100" i="1"/>
  <c r="A1108" i="1"/>
  <c r="A1109" i="1"/>
  <c r="A1112" i="1"/>
  <c r="A1113" i="1"/>
  <c r="A1117" i="1"/>
  <c r="A1118" i="1"/>
  <c r="A1121" i="1"/>
  <c r="A1126" i="1"/>
  <c r="A1130" i="1"/>
  <c r="A1133" i="1"/>
  <c r="A1136" i="1"/>
  <c r="A1138" i="1"/>
  <c r="A1140" i="1"/>
  <c r="A1141" i="1"/>
  <c r="A1142" i="1"/>
  <c r="A1144" i="1"/>
  <c r="A1153" i="1"/>
  <c r="A1154" i="1"/>
  <c r="A1164" i="1"/>
  <c r="A1169" i="1"/>
  <c r="A1173" i="1"/>
  <c r="A1174" i="1"/>
  <c r="A1177" i="1"/>
  <c r="A1179" i="1"/>
  <c r="A1185" i="1"/>
  <c r="A1187" i="1"/>
  <c r="A1188" i="1"/>
  <c r="A1190" i="1"/>
  <c r="A1191" i="1"/>
  <c r="A1195" i="1"/>
  <c r="A1203" i="1"/>
  <c r="A1204" i="1"/>
  <c r="A1207" i="1"/>
  <c r="A1214" i="1"/>
  <c r="A1228" i="1"/>
  <c r="A1234" i="1"/>
  <c r="A1235" i="1"/>
  <c r="A1241" i="1"/>
  <c r="A1242" i="1"/>
  <c r="A1244" i="1"/>
  <c r="A1246" i="1"/>
  <c r="A1256" i="1"/>
  <c r="A1285" i="1"/>
  <c r="A1286" i="1"/>
  <c r="A1290" i="1"/>
  <c r="A1304" i="1"/>
  <c r="A1308" i="1"/>
  <c r="A1311" i="1"/>
  <c r="A1312" i="1"/>
  <c r="A1322" i="1"/>
  <c r="A1323" i="1"/>
  <c r="A1326" i="1"/>
  <c r="A1327" i="1"/>
  <c r="A1334" i="1"/>
  <c r="A1337" i="1"/>
  <c r="A1341" i="1"/>
  <c r="A1342" i="1"/>
  <c r="A1347" i="1"/>
  <c r="A1359" i="1"/>
  <c r="A1375" i="1"/>
  <c r="A1386" i="1"/>
  <c r="A1392" i="1"/>
  <c r="A1393" i="1"/>
  <c r="A1395" i="1"/>
  <c r="A1399" i="1"/>
  <c r="A1410" i="1"/>
  <c r="A1413" i="1"/>
  <c r="A1429" i="1"/>
  <c r="A1442" i="1"/>
  <c r="A1448" i="1"/>
  <c r="A1477" i="1"/>
  <c r="A1478" i="1"/>
  <c r="A1483" i="1"/>
  <c r="A1484" i="1"/>
  <c r="A1485" i="1"/>
  <c r="A1496" i="1"/>
  <c r="A1501" i="1"/>
  <c r="A1508" i="1"/>
  <c r="A1513" i="1"/>
  <c r="A1514" i="1"/>
  <c r="A1518" i="1"/>
  <c r="A1525" i="1"/>
  <c r="A1534" i="1"/>
  <c r="A1537" i="1"/>
  <c r="A1543" i="1"/>
  <c r="A1544" i="1"/>
  <c r="A1548" i="1"/>
  <c r="A1549" i="1"/>
  <c r="A1550" i="1"/>
  <c r="A1551" i="1"/>
  <c r="A1553" i="1"/>
  <c r="A1554" i="1"/>
  <c r="A1555" i="1"/>
  <c r="A1558" i="1"/>
  <c r="A1564" i="1"/>
  <c r="A1565" i="1"/>
  <c r="A1568" i="1"/>
  <c r="A1578" i="1"/>
  <c r="A1585" i="1"/>
  <c r="A1588" i="1"/>
  <c r="A1593" i="1"/>
  <c r="A1598" i="1"/>
  <c r="A1613" i="1"/>
  <c r="A1618" i="1"/>
  <c r="A1620" i="1"/>
  <c r="A1625" i="1"/>
  <c r="A1626" i="1"/>
  <c r="A1627" i="1"/>
  <c r="A1630" i="1"/>
  <c r="A1636" i="1"/>
  <c r="A1642" i="1"/>
  <c r="A1644" i="1"/>
  <c r="A1646" i="1"/>
  <c r="A1647" i="1"/>
  <c r="A1648" i="1"/>
  <c r="A1651" i="1"/>
  <c r="A1663" i="1"/>
  <c r="A1668" i="1"/>
  <c r="A1670" i="1"/>
  <c r="A1673" i="1"/>
  <c r="A1680" i="1"/>
  <c r="A1682" i="1"/>
  <c r="A1686" i="1"/>
  <c r="A1687" i="1"/>
  <c r="A1689" i="1"/>
  <c r="A1699" i="1"/>
  <c r="A1711" i="1"/>
  <c r="A1713" i="1"/>
  <c r="A1723" i="1"/>
  <c r="A1727" i="1"/>
  <c r="A1728" i="1"/>
  <c r="A1733" i="1"/>
  <c r="A1735" i="1"/>
  <c r="A1738" i="1"/>
  <c r="A1739" i="1"/>
  <c r="A1740" i="1"/>
  <c r="A1745" i="1"/>
  <c r="A1748" i="1"/>
  <c r="A1752" i="1"/>
  <c r="A1756" i="1"/>
  <c r="A1762" i="1"/>
  <c r="A1767" i="1"/>
  <c r="A1772" i="1"/>
  <c r="A1777" i="1"/>
  <c r="A1782" i="1"/>
  <c r="A1784" i="1"/>
  <c r="A1785" i="1"/>
  <c r="A1787" i="1"/>
  <c r="A1790" i="1"/>
  <c r="A1791" i="1"/>
  <c r="A1798" i="1"/>
  <c r="A1808" i="1"/>
  <c r="A1810" i="1"/>
  <c r="A1812" i="1"/>
  <c r="A1817" i="1"/>
  <c r="A1825" i="1"/>
  <c r="A1830" i="1"/>
  <c r="A1832" i="1"/>
  <c r="A1834" i="1"/>
  <c r="A1836" i="1"/>
  <c r="A1852" i="1"/>
  <c r="A1864" i="1"/>
  <c r="A1874" i="1"/>
  <c r="A1882" i="1"/>
  <c r="A1886" i="1"/>
  <c r="A1887" i="1"/>
  <c r="A1892" i="1"/>
  <c r="A1897" i="1"/>
  <c r="A1899" i="1"/>
  <c r="A1904" i="1"/>
  <c r="A1908" i="1"/>
  <c r="A1929" i="1"/>
  <c r="A1936" i="1"/>
  <c r="A1944" i="1"/>
  <c r="A1956" i="1"/>
  <c r="A1967" i="1"/>
  <c r="A1970" i="1"/>
  <c r="A1978" i="1"/>
  <c r="A1979" i="1"/>
  <c r="A1982" i="1"/>
  <c r="A1985" i="1"/>
  <c r="A1998" i="1"/>
  <c r="A2001" i="1"/>
  <c r="A2007" i="1"/>
  <c r="A2010" i="1"/>
  <c r="A2012" i="1"/>
  <c r="A2016" i="1"/>
  <c r="A2018" i="1"/>
  <c r="A2021" i="1"/>
  <c r="A2026" i="1"/>
  <c r="A2032" i="1"/>
  <c r="A2033" i="1"/>
  <c r="A2037" i="1"/>
  <c r="A2045" i="1"/>
  <c r="A2049" i="1"/>
  <c r="A2053" i="1"/>
  <c r="A2056" i="1"/>
  <c r="A2060" i="1"/>
  <c r="A2068" i="1"/>
  <c r="A2074" i="1"/>
  <c r="A2079" i="1"/>
  <c r="A2081" i="1"/>
  <c r="A2082" i="1"/>
  <c r="A2088" i="1"/>
  <c r="A2092" i="1"/>
  <c r="A2094" i="1"/>
  <c r="A2103" i="1"/>
  <c r="A2108" i="1"/>
  <c r="A2115" i="1"/>
  <c r="A2116" i="1"/>
  <c r="A2118" i="1"/>
  <c r="A2119" i="1"/>
  <c r="A2122" i="1"/>
  <c r="A2129" i="1"/>
  <c r="A2132" i="1"/>
  <c r="A2140" i="1"/>
  <c r="A2144" i="1"/>
  <c r="A2150" i="1"/>
  <c r="A2151" i="1"/>
  <c r="A2157" i="1"/>
  <c r="A2161" i="1"/>
  <c r="A2162" i="1"/>
  <c r="A2165" i="1"/>
  <c r="A2166" i="1"/>
  <c r="A2179" i="1"/>
  <c r="A2187" i="1"/>
  <c r="A2188" i="1"/>
  <c r="A2199" i="1"/>
  <c r="A2200" i="1"/>
  <c r="A2201" i="1"/>
  <c r="A2207" i="1"/>
  <c r="A2222" i="1"/>
  <c r="A2229" i="1"/>
  <c r="A2233" i="1"/>
  <c r="A2234" i="1"/>
  <c r="A2240" i="1"/>
  <c r="A2242" i="1"/>
  <c r="A2244" i="1"/>
  <c r="A2248" i="1"/>
  <c r="A2249" i="1"/>
  <c r="A2251" i="1"/>
  <c r="A2260" i="1"/>
  <c r="A2263" i="1"/>
  <c r="A2266" i="1"/>
  <c r="A2270" i="1"/>
  <c r="A2272" i="1"/>
  <c r="A2273" i="1"/>
  <c r="A2274" i="1"/>
  <c r="A2281" i="1"/>
  <c r="A2284" i="1"/>
  <c r="A2293" i="1"/>
  <c r="A2295" i="1"/>
  <c r="A2307" i="1"/>
  <c r="A2309" i="1"/>
  <c r="A2310" i="1"/>
  <c r="A2314" i="1"/>
  <c r="A2316" i="1"/>
  <c r="A2329" i="1"/>
  <c r="A2334" i="1"/>
  <c r="A2338" i="1"/>
  <c r="A2342" i="1"/>
  <c r="A2343" i="1"/>
  <c r="A2344" i="1"/>
  <c r="A2345" i="1"/>
  <c r="A2348" i="1"/>
  <c r="A2350" i="1"/>
  <c r="A2354" i="1"/>
  <c r="A2355" i="1"/>
  <c r="A2368" i="1"/>
  <c r="A2369" i="1"/>
  <c r="A2370" i="1"/>
  <c r="A2373" i="1"/>
  <c r="A2376" i="1"/>
  <c r="A2384" i="1"/>
  <c r="A2387" i="1"/>
  <c r="A2396" i="1"/>
  <c r="A2398" i="1"/>
  <c r="A2399" i="1"/>
  <c r="A2410" i="1"/>
  <c r="A2411" i="1"/>
  <c r="A2417" i="1"/>
  <c r="A2418" i="1"/>
  <c r="A2422" i="1"/>
  <c r="A2423" i="1"/>
  <c r="A2430" i="1"/>
  <c r="A2432" i="1"/>
  <c r="A2434" i="1"/>
  <c r="A2435" i="1"/>
  <c r="A2438" i="1"/>
  <c r="A2439" i="1"/>
  <c r="A2453" i="1"/>
  <c r="A2458" i="1"/>
  <c r="A2466" i="1"/>
  <c r="A2467" i="1"/>
  <c r="A2472" i="1"/>
  <c r="A2476" i="1"/>
  <c r="A2477" i="1"/>
  <c r="A2484" i="1"/>
  <c r="A2488" i="1"/>
  <c r="A2490" i="1"/>
  <c r="A2499" i="1"/>
  <c r="A2527" i="1"/>
  <c r="A2538" i="1"/>
  <c r="A2549" i="1"/>
  <c r="A2550" i="1"/>
  <c r="A2551" i="1"/>
  <c r="A2555" i="1"/>
  <c r="A2559" i="1"/>
  <c r="A2566" i="1"/>
  <c r="A2572" i="1"/>
  <c r="A2578" i="1"/>
  <c r="A2581" i="1"/>
  <c r="A2587" i="1"/>
  <c r="A2589" i="1"/>
  <c r="A2597" i="1"/>
  <c r="A2600" i="1"/>
  <c r="A2609" i="1"/>
  <c r="A2610" i="1"/>
  <c r="A2613" i="1"/>
  <c r="A2614" i="1"/>
  <c r="A2615" i="1"/>
  <c r="A2624" i="1"/>
  <c r="A2628" i="1"/>
  <c r="A2637" i="1"/>
  <c r="A2645" i="1"/>
  <c r="A2646" i="1"/>
  <c r="A2655" i="1"/>
  <c r="A2664" i="1"/>
  <c r="A2673" i="1"/>
  <c r="A2674" i="1"/>
  <c r="A2680" i="1"/>
  <c r="A2686" i="1"/>
  <c r="A2688" i="1"/>
  <c r="A2692" i="1"/>
  <c r="A2693" i="1"/>
  <c r="A2695" i="1"/>
  <c r="A2699" i="1"/>
  <c r="A2700" i="1"/>
  <c r="A2718" i="1"/>
  <c r="A2730" i="1"/>
  <c r="A2731" i="1"/>
  <c r="A2743" i="1"/>
  <c r="A2744" i="1"/>
  <c r="A2753" i="1"/>
  <c r="A2754" i="1"/>
  <c r="A2764" i="1"/>
  <c r="A2775" i="1"/>
  <c r="A2779" i="1"/>
  <c r="A2780" i="1"/>
  <c r="A2782" i="1"/>
  <c r="A2784" i="1"/>
  <c r="A2799" i="1"/>
  <c r="A2800" i="1"/>
  <c r="A2801" i="1"/>
  <c r="A2804" i="1"/>
  <c r="A2812" i="1"/>
  <c r="A2813" i="1"/>
  <c r="A2816" i="1"/>
  <c r="A2817" i="1"/>
  <c r="A2819" i="1"/>
  <c r="A2823" i="1"/>
  <c r="A2826" i="1"/>
  <c r="A2830" i="1"/>
  <c r="A2832" i="1"/>
  <c r="A2833" i="1"/>
  <c r="A2837" i="1"/>
  <c r="A2849" i="1"/>
  <c r="A2854" i="1"/>
  <c r="A2857" i="1"/>
  <c r="A2860" i="1"/>
  <c r="A2869" i="1"/>
  <c r="A2880" i="1"/>
  <c r="A2881" i="1"/>
  <c r="A2886" i="1"/>
  <c r="A2890" i="1"/>
  <c r="A2901" i="1"/>
  <c r="A2904" i="1"/>
  <c r="A2920" i="1"/>
  <c r="A2922" i="1"/>
  <c r="A2924" i="1"/>
  <c r="A2927" i="1"/>
  <c r="A2928" i="1"/>
  <c r="A2933" i="1"/>
  <c r="A2939" i="1"/>
  <c r="A2941" i="1"/>
  <c r="A2944" i="1"/>
  <c r="A2947" i="1"/>
  <c r="A2955" i="1"/>
  <c r="A2959" i="1"/>
  <c r="A2965" i="1"/>
  <c r="A2967" i="1"/>
  <c r="A2976" i="1"/>
  <c r="A2977" i="1"/>
  <c r="A2980" i="1"/>
  <c r="A2981" i="1"/>
  <c r="A2983" i="1"/>
  <c r="A2984" i="1"/>
  <c r="A2985" i="1"/>
  <c r="A2986" i="1"/>
  <c r="A2987" i="1"/>
  <c r="A2997" i="1"/>
  <c r="A2998" i="1"/>
  <c r="A3009" i="1"/>
  <c r="A3025" i="1"/>
  <c r="A3031" i="1"/>
  <c r="A3036" i="1"/>
  <c r="A3037" i="1"/>
  <c r="A3039" i="1"/>
  <c r="A3042" i="1"/>
  <c r="A3048" i="1"/>
  <c r="A3050" i="1"/>
  <c r="A3058" i="1"/>
  <c r="A3068" i="1"/>
  <c r="A3074" i="1"/>
  <c r="A3091" i="1"/>
  <c r="A3093" i="1"/>
  <c r="A3102" i="1"/>
  <c r="A3123" i="1"/>
  <c r="A3129" i="1"/>
  <c r="A3133" i="1"/>
  <c r="A3135" i="1"/>
  <c r="A3140" i="1"/>
  <c r="A3141" i="1"/>
  <c r="A3144" i="1"/>
  <c r="A3145" i="1"/>
  <c r="A3147" i="1"/>
  <c r="A3153" i="1"/>
  <c r="A3159" i="1"/>
  <c r="A3161" i="1"/>
  <c r="A3171" i="1"/>
  <c r="A3173" i="1"/>
  <c r="A3175" i="1"/>
  <c r="A3176" i="1"/>
  <c r="A3179" i="1"/>
  <c r="A3186" i="1"/>
  <c r="A3187" i="1"/>
  <c r="A3200" i="1"/>
  <c r="A3208" i="1"/>
  <c r="A3218" i="1"/>
  <c r="A3221" i="1"/>
  <c r="A3230" i="1"/>
  <c r="A3232" i="1"/>
  <c r="A3252" i="1"/>
  <c r="A3254" i="1"/>
  <c r="A3262" i="1"/>
  <c r="A3269" i="1"/>
  <c r="A3270" i="1"/>
  <c r="A3275" i="1"/>
  <c r="A3276" i="1"/>
  <c r="A3280" i="1"/>
  <c r="A3284" i="1"/>
  <c r="A3289" i="1"/>
  <c r="A3300" i="1"/>
  <c r="A3301" i="1"/>
  <c r="A3308" i="1"/>
  <c r="A3314" i="1"/>
  <c r="A3324" i="1"/>
  <c r="A3331" i="1"/>
  <c r="A3342" i="1"/>
  <c r="A3344" i="1"/>
  <c r="A3345" i="1"/>
  <c r="A3346" i="1"/>
  <c r="A3347" i="1"/>
  <c r="A3348" i="1"/>
  <c r="A3356" i="1"/>
  <c r="A3360" i="1"/>
  <c r="A3363" i="1"/>
  <c r="A3364" i="1"/>
  <c r="A3366" i="1"/>
  <c r="A3378" i="1"/>
  <c r="A3385" i="1"/>
  <c r="A3389" i="1"/>
  <c r="A3392" i="1"/>
  <c r="A3394" i="1"/>
  <c r="A3404" i="1"/>
  <c r="A3405" i="1"/>
  <c r="A3407" i="1"/>
  <c r="A3419" i="1"/>
  <c r="A3424" i="1"/>
  <c r="A3425" i="1"/>
  <c r="A3428" i="1"/>
  <c r="A3438" i="1"/>
  <c r="A3441" i="1"/>
  <c r="A3442" i="1"/>
  <c r="A3446" i="1"/>
  <c r="A3459" i="1"/>
  <c r="A3463" i="1"/>
  <c r="A3465" i="1"/>
  <c r="A3473" i="1"/>
  <c r="A3488" i="1"/>
  <c r="A3492" i="1"/>
  <c r="A3497" i="1"/>
  <c r="A3500" i="1"/>
  <c r="A3501" i="1"/>
  <c r="A3507" i="1"/>
  <c r="A3519" i="1"/>
  <c r="A3522" i="1"/>
  <c r="A3523" i="1"/>
  <c r="A3528" i="1"/>
  <c r="A3529" i="1"/>
  <c r="A3534" i="1"/>
  <c r="A3541" i="1"/>
  <c r="A3556" i="1"/>
  <c r="A3558" i="1"/>
  <c r="A3562" i="1"/>
  <c r="A3564" i="1"/>
  <c r="A3567" i="1"/>
  <c r="A3568" i="1"/>
  <c r="A3570" i="1"/>
  <c r="A3578" i="1"/>
  <c r="A3580" i="1"/>
  <c r="A3587" i="1"/>
  <c r="A3588" i="1"/>
  <c r="A3591" i="1"/>
  <c r="A3592" i="1"/>
  <c r="A3595" i="1"/>
  <c r="A3601" i="1"/>
  <c r="A3607" i="1"/>
  <c r="A3611" i="1"/>
  <c r="A3616" i="1"/>
  <c r="A3623" i="1"/>
  <c r="A3626" i="1"/>
  <c r="A3627" i="1"/>
  <c r="A3628" i="1"/>
  <c r="A3641" i="1"/>
  <c r="A3650" i="1"/>
  <c r="A3651" i="1"/>
  <c r="A3654" i="1"/>
  <c r="A3665" i="1"/>
  <c r="A3673" i="1"/>
  <c r="A3675" i="1"/>
  <c r="A3676" i="1"/>
  <c r="A3677" i="1"/>
  <c r="A3686" i="1"/>
  <c r="A3688" i="1"/>
  <c r="A3690" i="1"/>
  <c r="A3694" i="1"/>
  <c r="A3697" i="1"/>
  <c r="A3698" i="1"/>
  <c r="A3700" i="1"/>
  <c r="A3704" i="1"/>
  <c r="A3706" i="1"/>
  <c r="A3708" i="1"/>
  <c r="A3712" i="1"/>
  <c r="A3717" i="1"/>
  <c r="A3718" i="1"/>
  <c r="A3720" i="1"/>
  <c r="A3723" i="1"/>
  <c r="A3724" i="1"/>
  <c r="A3725" i="1"/>
  <c r="A3727" i="1"/>
  <c r="A3730" i="1"/>
  <c r="A3739" i="1"/>
  <c r="A3750" i="1"/>
  <c r="A3754" i="1"/>
  <c r="A3758" i="1"/>
  <c r="A3759" i="1"/>
  <c r="A3762" i="1"/>
  <c r="A3763" i="1"/>
  <c r="A3767" i="1"/>
  <c r="A3769" i="1"/>
  <c r="A3777" i="1"/>
  <c r="A3778" i="1"/>
  <c r="A3797" i="1"/>
  <c r="A3800" i="1"/>
  <c r="A3804" i="1"/>
  <c r="A3805" i="1"/>
  <c r="A3814" i="1"/>
  <c r="A3816" i="1"/>
  <c r="A3817" i="1"/>
  <c r="A3820" i="1"/>
  <c r="A3822" i="1"/>
  <c r="A3831" i="1"/>
  <c r="A3845" i="1"/>
  <c r="A3850" i="1"/>
  <c r="A3852" i="1"/>
  <c r="A3853" i="1"/>
  <c r="A3854" i="1"/>
  <c r="A3863" i="1"/>
  <c r="A3868" i="1"/>
  <c r="A3870" i="1"/>
  <c r="A3871" i="1"/>
  <c r="A3877" i="1"/>
  <c r="A3880" i="1"/>
  <c r="A3888" i="1"/>
  <c r="A3891" i="1"/>
  <c r="A3899" i="1"/>
  <c r="A3901" i="1"/>
  <c r="A3905" i="1"/>
  <c r="A3906" i="1"/>
  <c r="A3915" i="1"/>
  <c r="A3923" i="1"/>
  <c r="A3925" i="1"/>
  <c r="A3930" i="1"/>
  <c r="A3935" i="1"/>
  <c r="A3937" i="1"/>
  <c r="A3940" i="1"/>
  <c r="A3943" i="1"/>
  <c r="A3946" i="1"/>
  <c r="A3948" i="1"/>
  <c r="A3949" i="1"/>
  <c r="A3951" i="1"/>
  <c r="A3955" i="1"/>
  <c r="A3958" i="1"/>
  <c r="A3961" i="1"/>
  <c r="A3967" i="1"/>
  <c r="A3970" i="1"/>
  <c r="A3976" i="1"/>
  <c r="A3983" i="1"/>
  <c r="A3986" i="1"/>
  <c r="A4000" i="1"/>
  <c r="A4008" i="1"/>
  <c r="A4009" i="1"/>
  <c r="A4015" i="1"/>
  <c r="A4022" i="1"/>
  <c r="A4034" i="1"/>
  <c r="A4039" i="1"/>
  <c r="A4042" i="1"/>
  <c r="A4043" i="1"/>
  <c r="A4044" i="1"/>
  <c r="A4047" i="1"/>
  <c r="A4056" i="1"/>
  <c r="A4057" i="1"/>
  <c r="A4060" i="1"/>
  <c r="A4065" i="1"/>
  <c r="A4070" i="1"/>
  <c r="A4073" i="1"/>
  <c r="A4078" i="1"/>
  <c r="A4085" i="1"/>
  <c r="A4088" i="1"/>
  <c r="A4090" i="1"/>
  <c r="A4094" i="1"/>
  <c r="A4106" i="1"/>
  <c r="A4108" i="1"/>
  <c r="A4115" i="1"/>
  <c r="A4125" i="1"/>
  <c r="A4139" i="1"/>
  <c r="A4141" i="1"/>
  <c r="A4149" i="1"/>
  <c r="A4152" i="1"/>
  <c r="A4153" i="1"/>
  <c r="A4160" i="1"/>
  <c r="A4162" i="1"/>
  <c r="A4167" i="1"/>
  <c r="A4168" i="1"/>
  <c r="A4176" i="1"/>
  <c r="A4178" i="1"/>
  <c r="A4185" i="1"/>
  <c r="A4186" i="1"/>
  <c r="A4189" i="1"/>
  <c r="A4191" i="1"/>
  <c r="A4195" i="1"/>
  <c r="A4197" i="1"/>
  <c r="A4200" i="1"/>
  <c r="A4217" i="1"/>
  <c r="A4219" i="1"/>
  <c r="A4221" i="1"/>
  <c r="A4227" i="1"/>
  <c r="A4229" i="1"/>
  <c r="A4232" i="1"/>
  <c r="A4234" i="1"/>
  <c r="A4238" i="1"/>
  <c r="A4240" i="1"/>
  <c r="A4241" i="1"/>
  <c r="A4242" i="1"/>
  <c r="A4247" i="1"/>
  <c r="A4251" i="1"/>
  <c r="A4255" i="1"/>
  <c r="A4256" i="1"/>
  <c r="A4259" i="1"/>
  <c r="A4265" i="1"/>
  <c r="A4271" i="1"/>
  <c r="A4278" i="1"/>
  <c r="A4280" i="1"/>
  <c r="A4281" i="1"/>
  <c r="A4282" i="1"/>
  <c r="A4286" i="1"/>
  <c r="A4287" i="1"/>
  <c r="A4290" i="1"/>
  <c r="A4292" i="1"/>
  <c r="A4293" i="1"/>
  <c r="A4294" i="1"/>
  <c r="A4295" i="1"/>
  <c r="A4298" i="1"/>
  <c r="A4314" i="1"/>
  <c r="A4322" i="1"/>
  <c r="A4338" i="1"/>
  <c r="A4340" i="1"/>
  <c r="A4353" i="1"/>
  <c r="A4364" i="1"/>
  <c r="A4365" i="1"/>
  <c r="A4376" i="1"/>
  <c r="A4380" i="1"/>
  <c r="A4398" i="1"/>
  <c r="A4399" i="1"/>
  <c r="A4402" i="1"/>
  <c r="A4413" i="1"/>
  <c r="A4416" i="1"/>
  <c r="A4424" i="1"/>
  <c r="A4426" i="1"/>
  <c r="A4439" i="1"/>
  <c r="A4442" i="1"/>
  <c r="A4452" i="1"/>
  <c r="A4456" i="1"/>
  <c r="A4459" i="1"/>
  <c r="A4468" i="1"/>
  <c r="A4470" i="1"/>
  <c r="A4477" i="1"/>
  <c r="A4479" i="1"/>
  <c r="A4481" i="1"/>
  <c r="A4485" i="1"/>
  <c r="A4492" i="1"/>
  <c r="A4495" i="1"/>
  <c r="A4498" i="1"/>
  <c r="A4506" i="1"/>
  <c r="A4511" i="1"/>
  <c r="A4513" i="1"/>
  <c r="A4521" i="1"/>
  <c r="A4523" i="1"/>
  <c r="A4524" i="1"/>
  <c r="A4528" i="1"/>
  <c r="A4530" i="1"/>
  <c r="A4549" i="1"/>
  <c r="A4553" i="1"/>
  <c r="A4555" i="1"/>
  <c r="A4556" i="1"/>
  <c r="A4576" i="1"/>
  <c r="A4578" i="1"/>
  <c r="A4582" i="1"/>
  <c r="A4586" i="1"/>
  <c r="A4594" i="1"/>
  <c r="A4604" i="1"/>
  <c r="A4606" i="1"/>
  <c r="A4610" i="1"/>
  <c r="A4616" i="1"/>
  <c r="A4625" i="1"/>
  <c r="A4627" i="1"/>
  <c r="A4628" i="1"/>
  <c r="A4630" i="1"/>
  <c r="A4631" i="1"/>
  <c r="A4635" i="1"/>
  <c r="A4637" i="1"/>
  <c r="A4638" i="1"/>
  <c r="A4641" i="1"/>
  <c r="A4651" i="1"/>
  <c r="A4652" i="1"/>
  <c r="A4663" i="1"/>
  <c r="A4667" i="1"/>
  <c r="A4668" i="1"/>
  <c r="A4680" i="1"/>
  <c r="A4685" i="1"/>
  <c r="A4689" i="1"/>
  <c r="A4690" i="1"/>
  <c r="A4693" i="1"/>
  <c r="A4702" i="1"/>
  <c r="A4704" i="1"/>
  <c r="A4709" i="1"/>
  <c r="A4717" i="1"/>
  <c r="A4720" i="1"/>
  <c r="A4736" i="1"/>
  <c r="A4737" i="1"/>
  <c r="A4740" i="1"/>
  <c r="A4741" i="1"/>
  <c r="A4748" i="1"/>
  <c r="A4753" i="1"/>
  <c r="A4754" i="1"/>
  <c r="A4758" i="1"/>
  <c r="A4769" i="1"/>
  <c r="A4770" i="1"/>
  <c r="A4776" i="1"/>
  <c r="A4778" i="1"/>
  <c r="A4781" i="1"/>
  <c r="A4783" i="1"/>
  <c r="A4784" i="1"/>
  <c r="A4789" i="1"/>
  <c r="A4796" i="1"/>
  <c r="A4804" i="1"/>
  <c r="A4805" i="1"/>
  <c r="A4808" i="1"/>
  <c r="A4814" i="1"/>
  <c r="A4819" i="1"/>
  <c r="A4827" i="1"/>
  <c r="A4830" i="1"/>
  <c r="A4836" i="1"/>
  <c r="A4840" i="1"/>
  <c r="A4847" i="1"/>
  <c r="A4849" i="1"/>
  <c r="A4867" i="1"/>
  <c r="A4880" i="1"/>
  <c r="A4884" i="1"/>
  <c r="A4888" i="1"/>
  <c r="A4898" i="1"/>
  <c r="A4899" i="1"/>
  <c r="A4902" i="1"/>
  <c r="A4903" i="1"/>
  <c r="A4906" i="1"/>
  <c r="A4911" i="1"/>
  <c r="A4916" i="1"/>
  <c r="A4920" i="1"/>
  <c r="A4932" i="1"/>
  <c r="A4936" i="1"/>
  <c r="A4937" i="1"/>
  <c r="A4938" i="1"/>
  <c r="A4940" i="1"/>
  <c r="A4948" i="1"/>
  <c r="A4958" i="1"/>
  <c r="A4962" i="1"/>
  <c r="A4963" i="1"/>
  <c r="A4966" i="1"/>
  <c r="A4967" i="1"/>
  <c r="A4973" i="1"/>
  <c r="A4975" i="1"/>
  <c r="A4976" i="1"/>
  <c r="A4978" i="1"/>
  <c r="A4979" i="1"/>
  <c r="A4981" i="1"/>
  <c r="A4985" i="1"/>
  <c r="A4988" i="1"/>
  <c r="A4989" i="1"/>
  <c r="A4993" i="1"/>
  <c r="A4998" i="1"/>
  <c r="A5004" i="1"/>
  <c r="A5010" i="1"/>
  <c r="A5013" i="1"/>
  <c r="A5017" i="1"/>
  <c r="A5020" i="1"/>
  <c r="A5021" i="1"/>
  <c r="A5022" i="1"/>
  <c r="A5030" i="1"/>
  <c r="A5037" i="1"/>
  <c r="A5039" i="1"/>
  <c r="A5041" i="1"/>
  <c r="A5044" i="1"/>
  <c r="A5046" i="1"/>
  <c r="A5049" i="1"/>
  <c r="A5051" i="1"/>
  <c r="A5052" i="1"/>
  <c r="A5061" i="1"/>
  <c r="A5072" i="1"/>
  <c r="A5081" i="1"/>
  <c r="A5087" i="1"/>
  <c r="A5090" i="1"/>
  <c r="A5100" i="1"/>
  <c r="A5105" i="1"/>
  <c r="A5107" i="1"/>
  <c r="A5117" i="1"/>
  <c r="A5118" i="1"/>
  <c r="A5121" i="1"/>
  <c r="A5122" i="1"/>
  <c r="A5127" i="1"/>
  <c r="A5129" i="1"/>
  <c r="A5132" i="1"/>
  <c r="A5136" i="1"/>
  <c r="A5145" i="1"/>
  <c r="A5149" i="1"/>
  <c r="A5150" i="1"/>
  <c r="A5153" i="1"/>
  <c r="A5160" i="1"/>
  <c r="A5167" i="1"/>
  <c r="A5171" i="1"/>
  <c r="A5181" i="1"/>
  <c r="A5191" i="1"/>
  <c r="A5192" i="1"/>
  <c r="A5193" i="1"/>
  <c r="A5195" i="1"/>
  <c r="A5198" i="1"/>
  <c r="A5213" i="1"/>
  <c r="A5216" i="1"/>
  <c r="A5219" i="1"/>
  <c r="A5223" i="1"/>
  <c r="A5233" i="1"/>
  <c r="A5241" i="1"/>
  <c r="A5242" i="1"/>
  <c r="A5245" i="1"/>
  <c r="A5246" i="1"/>
  <c r="A5248" i="1"/>
  <c r="A5250" i="1"/>
  <c r="A5279" i="1"/>
  <c r="A5285" i="1"/>
  <c r="A5286" i="1"/>
  <c r="A5287" i="1"/>
  <c r="A5289" i="1"/>
  <c r="A5296" i="1"/>
  <c r="A5297" i="1"/>
  <c r="A5299" i="1"/>
  <c r="A5300" i="1"/>
  <c r="A5301" i="1"/>
  <c r="A5308" i="1"/>
  <c r="A5311" i="1"/>
  <c r="A5315" i="1"/>
  <c r="A5324" i="1"/>
  <c r="A5331" i="1"/>
  <c r="A5334" i="1"/>
  <c r="A5335" i="1"/>
  <c r="A5337" i="1"/>
  <c r="A5341" i="1"/>
  <c r="A5343" i="1"/>
  <c r="A5349" i="1"/>
  <c r="A5352" i="1"/>
  <c r="A5355" i="1"/>
  <c r="A5356" i="1"/>
  <c r="A5358" i="1"/>
  <c r="A5363" i="1"/>
  <c r="A5367" i="1"/>
  <c r="A5369" i="1"/>
  <c r="A5378" i="1"/>
  <c r="A5380" i="1"/>
  <c r="A5381" i="1"/>
  <c r="A5385" i="1"/>
  <c r="A5387" i="1"/>
  <c r="A5389" i="1"/>
  <c r="A5390" i="1"/>
  <c r="A5392" i="1"/>
  <c r="A5398" i="1"/>
  <c r="A5401" i="1"/>
  <c r="A5404" i="1"/>
  <c r="A5406" i="1"/>
  <c r="A5410" i="1"/>
  <c r="A5424" i="1"/>
  <c r="A5434" i="1"/>
  <c r="A5451" i="1"/>
  <c r="A5452" i="1"/>
  <c r="A5474" i="1"/>
  <c r="A5477" i="1"/>
  <c r="A5478" i="1"/>
  <c r="A5483" i="1"/>
  <c r="A5491" i="1"/>
  <c r="A5494" i="1"/>
  <c r="A5504" i="1"/>
  <c r="A5506" i="1"/>
  <c r="A5507" i="1"/>
  <c r="A5508" i="1"/>
  <c r="A5509" i="1"/>
  <c r="A5510" i="1"/>
  <c r="A5515" i="1"/>
  <c r="A5516" i="1"/>
  <c r="A5522" i="1"/>
  <c r="A5526" i="1"/>
  <c r="A5531" i="1"/>
  <c r="A5538" i="1"/>
  <c r="A5546" i="1"/>
  <c r="A5565" i="1"/>
  <c r="A5567" i="1"/>
  <c r="A5570" i="1"/>
  <c r="A5576" i="1"/>
  <c r="A5579" i="1"/>
  <c r="A5582" i="1"/>
  <c r="A5594" i="1"/>
  <c r="A5595" i="1"/>
  <c r="A5599" i="1"/>
  <c r="A5602" i="1"/>
  <c r="A5603" i="1"/>
  <c r="A5605" i="1"/>
  <c r="A5606" i="1"/>
  <c r="A5608" i="1"/>
  <c r="A5609" i="1"/>
  <c r="A5619" i="1"/>
  <c r="A5624" i="1"/>
  <c r="A5626" i="1"/>
  <c r="A5632" i="1"/>
  <c r="A5634" i="1"/>
  <c r="A5637" i="1"/>
  <c r="A5639" i="1"/>
  <c r="A5641" i="1"/>
  <c r="A5647" i="1"/>
  <c r="A5656" i="1"/>
  <c r="A5660" i="1"/>
  <c r="A5662" i="1"/>
  <c r="A5669" i="1"/>
  <c r="A5671" i="1"/>
  <c r="A5687" i="1"/>
  <c r="A5691" i="1"/>
  <c r="A5694" i="1"/>
  <c r="A5698" i="1"/>
  <c r="A5700" i="1"/>
  <c r="A5710" i="1"/>
  <c r="A5715" i="1"/>
  <c r="A5724" i="1"/>
  <c r="A5731" i="1"/>
  <c r="A5737" i="1"/>
  <c r="A5739" i="1"/>
  <c r="A5741" i="1"/>
  <c r="A5744" i="1"/>
  <c r="A5745" i="1"/>
  <c r="A5751" i="1"/>
  <c r="A5764" i="1"/>
  <c r="A5767" i="1"/>
  <c r="A5778" i="1"/>
  <c r="A5779" i="1"/>
  <c r="A5780" i="1"/>
  <c r="A5783" i="1"/>
  <c r="A5806" i="1"/>
  <c r="A5807" i="1"/>
  <c r="A5812" i="1"/>
  <c r="A5813" i="1"/>
  <c r="A5816" i="1"/>
  <c r="A5818" i="1"/>
  <c r="A5820" i="1"/>
  <c r="A5832" i="1"/>
  <c r="A5839" i="1"/>
  <c r="A5840" i="1"/>
  <c r="A5846" i="1"/>
  <c r="A5849" i="1"/>
  <c r="A5853" i="1"/>
  <c r="A5855" i="1"/>
  <c r="A5856" i="1"/>
  <c r="A5860" i="1"/>
  <c r="A5866" i="1"/>
  <c r="A5880" i="1"/>
  <c r="A5885" i="1"/>
  <c r="A5891" i="1"/>
  <c r="A5895" i="1"/>
  <c r="A5896" i="1"/>
  <c r="A5902" i="1"/>
  <c r="A5903" i="1"/>
  <c r="A5912" i="1"/>
  <c r="A5913" i="1"/>
  <c r="A5914" i="1"/>
  <c r="A5915" i="1"/>
  <c r="A5916" i="1"/>
  <c r="A5917" i="1"/>
  <c r="A5918" i="1"/>
  <c r="A5922" i="1"/>
  <c r="A5925" i="1"/>
  <c r="A5950" i="1"/>
  <c r="A5959" i="1"/>
  <c r="A5968" i="1"/>
  <c r="A5975" i="1"/>
  <c r="A5988" i="1"/>
  <c r="A5991" i="1"/>
  <c r="A5992" i="1"/>
  <c r="A6002" i="1"/>
  <c r="A6004" i="1"/>
  <c r="A6006" i="1"/>
  <c r="A6007" i="1"/>
  <c r="A6013" i="1"/>
  <c r="A6027" i="1"/>
  <c r="A6028" i="1"/>
  <c r="A6032" i="1"/>
  <c r="A6034" i="1"/>
  <c r="A6037" i="1"/>
  <c r="A6046" i="1"/>
  <c r="A6050" i="1"/>
  <c r="A6055" i="1"/>
  <c r="A6056" i="1"/>
  <c r="A6061" i="1"/>
  <c r="A6063" i="1"/>
  <c r="A6065" i="1"/>
  <c r="A6066" i="1"/>
  <c r="A6074" i="1"/>
  <c r="A6090" i="1"/>
  <c r="A6091" i="1"/>
  <c r="A6096" i="1"/>
  <c r="A6099" i="1"/>
  <c r="A6101" i="1"/>
  <c r="A6105" i="1"/>
  <c r="A6106" i="1"/>
  <c r="A6107" i="1"/>
  <c r="A6113" i="1"/>
  <c r="A6116" i="1"/>
  <c r="A6117" i="1"/>
  <c r="A6119" i="1"/>
  <c r="A6125" i="1"/>
  <c r="A6127" i="1"/>
  <c r="A6131" i="1"/>
  <c r="A6134" i="1"/>
  <c r="A6136" i="1"/>
  <c r="A6141" i="1"/>
  <c r="A6144" i="1"/>
  <c r="A6148" i="1"/>
  <c r="A6158" i="1"/>
  <c r="A6159" i="1"/>
  <c r="A6176" i="1"/>
  <c r="A6177" i="1"/>
  <c r="A6180" i="1"/>
  <c r="A6182" i="1"/>
  <c r="A6187" i="1"/>
  <c r="A6188" i="1"/>
  <c r="A6198" i="1"/>
  <c r="A6201" i="1"/>
  <c r="A6206" i="1"/>
  <c r="A6211" i="1"/>
  <c r="A6214" i="1"/>
  <c r="A6234" i="1"/>
  <c r="A6238" i="1"/>
  <c r="A6242" i="1"/>
  <c r="A6245" i="1"/>
  <c r="A6249" i="1"/>
  <c r="A6252" i="1"/>
  <c r="A6256" i="1"/>
  <c r="A6260" i="1"/>
  <c r="A6261" i="1"/>
  <c r="A6265" i="1"/>
  <c r="A6275" i="1"/>
  <c r="A6278" i="1"/>
  <c r="A6281" i="1"/>
  <c r="A6286" i="1"/>
  <c r="A6290" i="1"/>
  <c r="A6301" i="1"/>
  <c r="A6306" i="1"/>
  <c r="A6316" i="1"/>
  <c r="A6317" i="1"/>
  <c r="A6324" i="1"/>
  <c r="A6328" i="1"/>
  <c r="A6331" i="1"/>
  <c r="A6342" i="1"/>
  <c r="A6344" i="1"/>
  <c r="A6355" i="1"/>
  <c r="A6358" i="1"/>
  <c r="A6362" i="1"/>
  <c r="A6363" i="1"/>
  <c r="A6374" i="1"/>
  <c r="A6383" i="1"/>
  <c r="A6385" i="1"/>
  <c r="A6390" i="1"/>
  <c r="A6391" i="1"/>
  <c r="A6397" i="1"/>
  <c r="A6401" i="1"/>
  <c r="A6408" i="1"/>
  <c r="A6413" i="1"/>
  <c r="A6419" i="1"/>
  <c r="A6423" i="1"/>
  <c r="A6424" i="1"/>
  <c r="A6431" i="1"/>
  <c r="A6445" i="1"/>
  <c r="A6451" i="1"/>
  <c r="A6452" i="1"/>
  <c r="A6459" i="1"/>
  <c r="A6460" i="1"/>
  <c r="A6465" i="1"/>
  <c r="A6466" i="1"/>
  <c r="A6470" i="1"/>
  <c r="A6474" i="1"/>
  <c r="A6484" i="1"/>
  <c r="A6486" i="1"/>
  <c r="A6489" i="1"/>
  <c r="A6493" i="1"/>
  <c r="A6504" i="1"/>
  <c r="A6505" i="1"/>
  <c r="A6510" i="1"/>
  <c r="A6513" i="1"/>
  <c r="A6514" i="1"/>
  <c r="A6515" i="1"/>
  <c r="A6516" i="1"/>
  <c r="A6519" i="1"/>
  <c r="A6520" i="1"/>
  <c r="A6524" i="1"/>
  <c r="A6526" i="1"/>
  <c r="A6539" i="1"/>
  <c r="A6546" i="1"/>
  <c r="A6549" i="1"/>
  <c r="A6553" i="1"/>
  <c r="A6554" i="1"/>
  <c r="A6557" i="1"/>
  <c r="A6559" i="1"/>
  <c r="A6566" i="1"/>
  <c r="A6570" i="1"/>
  <c r="A6574" i="1"/>
  <c r="A6587" i="1"/>
  <c r="A6591" i="1"/>
  <c r="A6599" i="1"/>
  <c r="A6600" i="1"/>
  <c r="A6606" i="1"/>
  <c r="A6609" i="1"/>
  <c r="A6610" i="1"/>
  <c r="A6616" i="1"/>
  <c r="A6617" i="1"/>
  <c r="A6618" i="1"/>
  <c r="A6622" i="1"/>
  <c r="A6637" i="1"/>
  <c r="A6643" i="1"/>
  <c r="A6651" i="1"/>
  <c r="A6656" i="1"/>
  <c r="A6661" i="1"/>
  <c r="A6665" i="1"/>
  <c r="A6667" i="1"/>
  <c r="A6670" i="1"/>
  <c r="A6680" i="1"/>
  <c r="A6681" i="1"/>
  <c r="A6688" i="1"/>
  <c r="A6697" i="1"/>
  <c r="A6701" i="1"/>
  <c r="A6708" i="1"/>
  <c r="A6709" i="1"/>
  <c r="A6713" i="1"/>
  <c r="A6722" i="1"/>
  <c r="A6724" i="1"/>
  <c r="A6726" i="1"/>
  <c r="A6728" i="1"/>
  <c r="A6738" i="1"/>
  <c r="A6761" i="1"/>
  <c r="A6767" i="1"/>
  <c r="A6774" i="1"/>
  <c r="A6778" i="1"/>
  <c r="A6785" i="1"/>
  <c r="A6790" i="1"/>
  <c r="A6794" i="1"/>
  <c r="A6801" i="1"/>
  <c r="A6802" i="1"/>
  <c r="A6803" i="1"/>
  <c r="A6804" i="1"/>
  <c r="A6808" i="1"/>
  <c r="A6811" i="1"/>
  <c r="A6813" i="1"/>
  <c r="A6816" i="1"/>
  <c r="A6817" i="1"/>
  <c r="A6819" i="1"/>
  <c r="A6827" i="1"/>
  <c r="A6840" i="1"/>
  <c r="A6846" i="1"/>
  <c r="A6853" i="1"/>
  <c r="A6854" i="1"/>
  <c r="A6856" i="1"/>
  <c r="A6866" i="1"/>
  <c r="A6868" i="1"/>
  <c r="A6874" i="1"/>
  <c r="A6882" i="1"/>
  <c r="A6888" i="1"/>
  <c r="A6890" i="1"/>
  <c r="A6893" i="1"/>
  <c r="A6895" i="1"/>
  <c r="A6899" i="1"/>
  <c r="A6903" i="1"/>
  <c r="A6913" i="1"/>
  <c r="A6917" i="1"/>
  <c r="A6922" i="1"/>
  <c r="A6924" i="1"/>
  <c r="A6927" i="1"/>
  <c r="A6929" i="1"/>
  <c r="A6930" i="1"/>
  <c r="A6935" i="1"/>
  <c r="A6936" i="1"/>
  <c r="A6939" i="1"/>
  <c r="A6941" i="1"/>
  <c r="A6943" i="1"/>
  <c r="A6949" i="1"/>
  <c r="A6960" i="1"/>
  <c r="A6965" i="1"/>
  <c r="A6969" i="1"/>
  <c r="A6970" i="1"/>
  <c r="A6975" i="1"/>
  <c r="A6986" i="1"/>
  <c r="A6993" i="1"/>
  <c r="A6998" i="1"/>
  <c r="A7004" i="1"/>
  <c r="A7009" i="1"/>
  <c r="A7021" i="1"/>
  <c r="A7037" i="1"/>
  <c r="A7044" i="1"/>
  <c r="A7047" i="1"/>
  <c r="A7055" i="1"/>
  <c r="A7058" i="1"/>
  <c r="A7060" i="1"/>
  <c r="A7061" i="1"/>
  <c r="A7062" i="1"/>
  <c r="A7064" i="1"/>
  <c r="A7065" i="1"/>
  <c r="A7081" i="1"/>
  <c r="A7102" i="1"/>
  <c r="A7103" i="1"/>
  <c r="A7106" i="1"/>
  <c r="A7107" i="1"/>
  <c r="A7117" i="1"/>
  <c r="A7118" i="1"/>
  <c r="A7121" i="1"/>
  <c r="A7134" i="1"/>
  <c r="A7135" i="1"/>
  <c r="A7137" i="1"/>
  <c r="A7139" i="1"/>
  <c r="A7149" i="1"/>
  <c r="A7165" i="1"/>
  <c r="A7172" i="1"/>
  <c r="A7185" i="1"/>
  <c r="A7188" i="1"/>
  <c r="A7192" i="1"/>
  <c r="A7199" i="1"/>
  <c r="A7210" i="1"/>
  <c r="A7211" i="1"/>
  <c r="A7217" i="1"/>
  <c r="A7218" i="1"/>
  <c r="A7222" i="1"/>
  <c r="A7232" i="1"/>
  <c r="A7235" i="1"/>
  <c r="A7236" i="1"/>
  <c r="A7242" i="1"/>
  <c r="A7243" i="1"/>
  <c r="A7247" i="1"/>
  <c r="A7251" i="1"/>
  <c r="A7262" i="1"/>
  <c r="A7271" i="1"/>
  <c r="A7274" i="1"/>
  <c r="A7275" i="1"/>
  <c r="A7276" i="1"/>
  <c r="A7284" i="1"/>
  <c r="A7287" i="1"/>
  <c r="A7293" i="1"/>
  <c r="A7297" i="1"/>
  <c r="A7298" i="1"/>
  <c r="A7305" i="1"/>
  <c r="A7315" i="1"/>
  <c r="A7324" i="1"/>
  <c r="A7327" i="1"/>
  <c r="A7337" i="1"/>
  <c r="A7344" i="1"/>
  <c r="A7349" i="1"/>
  <c r="A7351" i="1"/>
  <c r="A7352" i="1"/>
  <c r="A7355" i="1"/>
  <c r="A7356" i="1"/>
  <c r="A7358" i="1"/>
  <c r="A7360" i="1"/>
  <c r="A7361" i="1"/>
  <c r="A7367" i="1"/>
  <c r="A7369" i="1"/>
  <c r="A7370" i="1"/>
  <c r="A7373" i="1"/>
  <c r="A7375" i="1"/>
  <c r="A7387" i="1"/>
  <c r="A7389" i="1"/>
  <c r="A7393" i="1"/>
  <c r="A7397" i="1"/>
  <c r="A7399" i="1"/>
  <c r="A7405" i="1"/>
  <c r="A7409" i="1"/>
  <c r="A7410" i="1"/>
  <c r="A7417" i="1"/>
  <c r="A7418" i="1"/>
  <c r="A7420" i="1"/>
  <c r="A7424" i="1"/>
  <c r="A7426" i="1"/>
  <c r="A7437" i="1"/>
  <c r="A7438" i="1"/>
  <c r="A7442" i="1"/>
  <c r="A7449" i="1"/>
  <c r="A7455" i="1"/>
  <c r="A7457" i="1"/>
  <c r="A7463" i="1"/>
  <c r="A7464" i="1"/>
  <c r="A7465" i="1"/>
  <c r="A7467" i="1"/>
  <c r="A7477" i="1"/>
  <c r="A7479" i="1"/>
  <c r="A7481" i="1"/>
  <c r="A7482" i="1"/>
  <c r="A7490" i="1"/>
  <c r="A7494" i="1"/>
  <c r="A7496" i="1"/>
  <c r="A7500" i="1"/>
  <c r="A7502" i="1"/>
  <c r="A7503" i="1"/>
  <c r="A7507" i="1"/>
  <c r="A7516" i="1"/>
  <c r="A7518" i="1"/>
  <c r="A7535" i="1"/>
  <c r="A7536" i="1"/>
  <c r="A7541" i="1"/>
  <c r="A7543" i="1"/>
  <c r="A7548" i="1"/>
  <c r="A7560" i="1"/>
  <c r="A7564" i="1"/>
  <c r="A7573" i="1"/>
  <c r="A7576" i="1"/>
  <c r="A7580" i="1"/>
  <c r="A7583" i="1"/>
  <c r="A7586" i="1"/>
  <c r="A7587" i="1"/>
  <c r="A7588" i="1"/>
  <c r="A7589" i="1"/>
  <c r="A7606" i="1"/>
  <c r="A7616" i="1"/>
  <c r="A7618" i="1"/>
  <c r="A7621" i="1"/>
  <c r="A7624" i="1"/>
  <c r="A7638" i="1"/>
  <c r="A7643" i="1"/>
  <c r="A7645" i="1"/>
  <c r="A7649" i="1"/>
  <c r="A7650" i="1"/>
  <c r="A7653" i="1"/>
  <c r="A7654" i="1"/>
  <c r="A7655" i="1"/>
  <c r="A7661" i="1"/>
  <c r="A7664" i="1"/>
  <c r="A767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76"/>
  <sheetViews>
    <sheetView tabSelected="1" workbookViewId="0">
      <selection activeCell="U3" sqref="U3"/>
    </sheetView>
  </sheetViews>
  <sheetFormatPr defaultRowHeight="15" x14ac:dyDescent="0.25"/>
  <cols>
    <col min="1" max="2" width="9.140625" style="1"/>
  </cols>
  <sheetData>
    <row r="1" spans="1:2" x14ac:dyDescent="0.25">
      <c r="A1" s="2">
        <v>9.3243320000000001</v>
      </c>
      <c r="B1" s="1">
        <v>10.917173</v>
      </c>
    </row>
    <row r="2" spans="1:2" x14ac:dyDescent="0.25">
      <c r="A2" s="2">
        <v>-8.7720920000000007</v>
      </c>
      <c r="B2" s="1">
        <v>18.511099999999999</v>
      </c>
    </row>
    <row r="3" spans="1:2" x14ac:dyDescent="0.25">
      <c r="A3" s="2">
        <v>7.7192270000000001</v>
      </c>
      <c r="B3" s="1">
        <v>5.5819809999999999</v>
      </c>
    </row>
    <row r="4" spans="1:2" x14ac:dyDescent="0.25">
      <c r="A4" s="2">
        <f>-13.884229</f>
        <v>-13.884228999999999</v>
      </c>
      <c r="B4" s="1">
        <v>-9.8075650000000003</v>
      </c>
    </row>
    <row r="5" spans="1:2" x14ac:dyDescent="0.25">
      <c r="A5" s="2">
        <v>-10.408550999999999</v>
      </c>
      <c r="B5" s="1">
        <v>20.807649999999999</v>
      </c>
    </row>
    <row r="6" spans="1:2" x14ac:dyDescent="0.25">
      <c r="A6" s="2">
        <f>-14.673391</f>
        <v>-14.673391000000001</v>
      </c>
      <c r="B6" s="1">
        <v>-17.554981000000002</v>
      </c>
    </row>
    <row r="7" spans="1:2" x14ac:dyDescent="0.25">
      <c r="A7" s="2">
        <v>-4.3404530000000001</v>
      </c>
      <c r="B7" s="1">
        <v>12.474119999999999</v>
      </c>
    </row>
    <row r="8" spans="1:2" x14ac:dyDescent="0.25">
      <c r="A8" s="2">
        <f>-8.844078</f>
        <v>-8.8440779999999997</v>
      </c>
      <c r="B8" s="1">
        <v>-16.743438999999999</v>
      </c>
    </row>
    <row r="9" spans="1:2" x14ac:dyDescent="0.25">
      <c r="A9" s="2">
        <v>-13.032002</v>
      </c>
      <c r="B9" s="1">
        <v>6.5191530000000002</v>
      </c>
    </row>
    <row r="10" spans="1:2" x14ac:dyDescent="0.25">
      <c r="A10" s="2">
        <v>3.901383</v>
      </c>
      <c r="B10" s="1">
        <v>-4.2939879999999997</v>
      </c>
    </row>
    <row r="11" spans="1:2" x14ac:dyDescent="0.25">
      <c r="A11" s="2">
        <v>12.646046</v>
      </c>
      <c r="B11" s="1">
        <v>9.1406609999999997</v>
      </c>
    </row>
    <row r="12" spans="1:2" x14ac:dyDescent="0.25">
      <c r="A12" s="2">
        <v>0.69933400000000001</v>
      </c>
      <c r="B12" s="1">
        <v>6.3597510000000002</v>
      </c>
    </row>
    <row r="13" spans="1:2" x14ac:dyDescent="0.25">
      <c r="A13" s="2">
        <v>3.252748</v>
      </c>
      <c r="B13" s="1">
        <v>4.3924839999999996</v>
      </c>
    </row>
    <row r="14" spans="1:2" x14ac:dyDescent="0.25">
      <c r="A14" s="2">
        <f>-18.632462</f>
        <v>-18.632462</v>
      </c>
      <c r="B14" s="1">
        <v>-1.534127</v>
      </c>
    </row>
    <row r="15" spans="1:2" x14ac:dyDescent="0.25">
      <c r="A15" s="2">
        <v>-7.8375050000000002</v>
      </c>
      <c r="B15" s="1">
        <v>17.977446</v>
      </c>
    </row>
    <row r="16" spans="1:2" x14ac:dyDescent="0.25">
      <c r="A16" s="2">
        <v>3.168749</v>
      </c>
      <c r="B16" s="1">
        <v>9.0802300000000002</v>
      </c>
    </row>
    <row r="17" spans="1:2" x14ac:dyDescent="0.25">
      <c r="A17" s="2">
        <v>-9.098903</v>
      </c>
      <c r="B17" s="1">
        <v>20.700168999999999</v>
      </c>
    </row>
    <row r="18" spans="1:2" x14ac:dyDescent="0.25">
      <c r="A18" s="2">
        <f>-13.293752</f>
        <v>-13.293752</v>
      </c>
      <c r="B18" s="1">
        <v>-9.8690449999999998</v>
      </c>
    </row>
    <row r="19" spans="1:2" x14ac:dyDescent="0.25">
      <c r="A19" s="2">
        <v>4.3338549999999998</v>
      </c>
      <c r="B19" s="1">
        <v>4.685676</v>
      </c>
    </row>
    <row r="20" spans="1:2" x14ac:dyDescent="0.25">
      <c r="A20" s="2">
        <f>-15.420619</f>
        <v>-15.420619</v>
      </c>
      <c r="B20" s="1">
        <v>-17.687303</v>
      </c>
    </row>
    <row r="21" spans="1:2" x14ac:dyDescent="0.25">
      <c r="A21" s="2">
        <v>20.426167</v>
      </c>
      <c r="B21" s="1">
        <v>-13.017996</v>
      </c>
    </row>
    <row r="22" spans="1:2" x14ac:dyDescent="0.25">
      <c r="A22" s="2">
        <v>0.25110500000000002</v>
      </c>
      <c r="B22" s="1">
        <v>6.5713660000000003</v>
      </c>
    </row>
    <row r="23" spans="1:2" x14ac:dyDescent="0.25">
      <c r="A23" s="2">
        <f>-17.037163</f>
        <v>-17.037163</v>
      </c>
      <c r="B23" s="1">
        <v>-12.345917</v>
      </c>
    </row>
    <row r="24" spans="1:2" x14ac:dyDescent="0.25">
      <c r="A24" s="2">
        <v>-0.79522000000000004</v>
      </c>
      <c r="B24" s="1">
        <v>18.652688000000001</v>
      </c>
    </row>
    <row r="25" spans="1:2" x14ac:dyDescent="0.25">
      <c r="A25" s="2">
        <v>3.5666579999999999</v>
      </c>
      <c r="B25" s="1">
        <v>15.848649999999999</v>
      </c>
    </row>
    <row r="26" spans="1:2" x14ac:dyDescent="0.25">
      <c r="A26" s="2">
        <v>20.372536</v>
      </c>
      <c r="B26" s="1">
        <v>11.864761</v>
      </c>
    </row>
    <row r="27" spans="1:2" x14ac:dyDescent="0.25">
      <c r="A27" s="2">
        <f>-0.909536</f>
        <v>-0.90953600000000001</v>
      </c>
      <c r="B27" s="1">
        <v>-0.42281800000000003</v>
      </c>
    </row>
    <row r="28" spans="1:2" x14ac:dyDescent="0.25">
      <c r="A28" s="2">
        <v>12.986235000000001</v>
      </c>
      <c r="B28" s="1">
        <v>9.3138260000000006</v>
      </c>
    </row>
    <row r="29" spans="1:2" x14ac:dyDescent="0.25">
      <c r="A29" s="2">
        <v>6.976299</v>
      </c>
      <c r="B29" s="1">
        <v>17.937505000000002</v>
      </c>
    </row>
    <row r="30" spans="1:2" x14ac:dyDescent="0.25">
      <c r="A30" s="2">
        <f>-16.077004</f>
        <v>-16.077003999999999</v>
      </c>
      <c r="B30" s="1">
        <v>-7.7225830000000002</v>
      </c>
    </row>
    <row r="31" spans="1:2" x14ac:dyDescent="0.25">
      <c r="A31" s="2">
        <v>-10.409438</v>
      </c>
      <c r="B31" s="1">
        <v>20.741102999999999</v>
      </c>
    </row>
    <row r="32" spans="1:2" x14ac:dyDescent="0.25">
      <c r="A32" s="2">
        <v>12.590303</v>
      </c>
      <c r="B32" s="1">
        <v>9.9683320000000002</v>
      </c>
    </row>
    <row r="33" spans="1:2" x14ac:dyDescent="0.25">
      <c r="A33" s="2">
        <f>-8.750046</f>
        <v>-8.7500459999999993</v>
      </c>
      <c r="B33" s="1">
        <v>-17.374625000000002</v>
      </c>
    </row>
    <row r="34" spans="1:2" x14ac:dyDescent="0.25">
      <c r="A34" s="2">
        <v>17.197695</v>
      </c>
      <c r="B34" s="1">
        <v>-17.160007</v>
      </c>
    </row>
    <row r="35" spans="1:2" x14ac:dyDescent="0.25">
      <c r="A35" s="2">
        <v>15.2126</v>
      </c>
      <c r="B35" s="1">
        <v>1.7681439999999999</v>
      </c>
    </row>
    <row r="36" spans="1:2" x14ac:dyDescent="0.25">
      <c r="A36" s="2">
        <v>-12.712149</v>
      </c>
      <c r="B36" s="1">
        <v>0.59008899999999997</v>
      </c>
    </row>
    <row r="37" spans="1:2" x14ac:dyDescent="0.25">
      <c r="A37" s="2">
        <v>-8.6663940000000004</v>
      </c>
      <c r="B37" s="1">
        <v>17.342548000000001</v>
      </c>
    </row>
    <row r="38" spans="1:2" x14ac:dyDescent="0.25">
      <c r="A38" s="2">
        <v>12.680244</v>
      </c>
      <c r="B38" s="1">
        <v>9.3655329999999992</v>
      </c>
    </row>
    <row r="39" spans="1:2" x14ac:dyDescent="0.25">
      <c r="A39" s="2">
        <v>3.3656090000000001</v>
      </c>
      <c r="B39" s="1">
        <v>15.922605000000001</v>
      </c>
    </row>
    <row r="40" spans="1:2" x14ac:dyDescent="0.25">
      <c r="A40" s="2">
        <v>8.4356399999999994</v>
      </c>
      <c r="B40" s="1">
        <v>10.554531000000001</v>
      </c>
    </row>
    <row r="41" spans="1:2" x14ac:dyDescent="0.25">
      <c r="A41" s="2">
        <v>5.6007410000000002</v>
      </c>
      <c r="B41" s="1">
        <v>11.097455</v>
      </c>
    </row>
    <row r="42" spans="1:2" x14ac:dyDescent="0.25">
      <c r="A42" s="2">
        <v>-1.332514</v>
      </c>
      <c r="B42" s="1">
        <v>11.38273</v>
      </c>
    </row>
    <row r="43" spans="1:2" x14ac:dyDescent="0.25">
      <c r="A43" s="2">
        <v>-3.8785180000000001</v>
      </c>
      <c r="B43" s="1">
        <v>12.758675999999999</v>
      </c>
    </row>
    <row r="44" spans="1:2" x14ac:dyDescent="0.25">
      <c r="A44" s="2">
        <v>18.466857000000001</v>
      </c>
      <c r="B44" s="1">
        <v>18.303187000000001</v>
      </c>
    </row>
    <row r="45" spans="1:2" x14ac:dyDescent="0.25">
      <c r="A45" s="2">
        <v>13.323156000000001</v>
      </c>
      <c r="B45" s="1">
        <v>-9.9917909999999992</v>
      </c>
    </row>
    <row r="46" spans="1:2" x14ac:dyDescent="0.25">
      <c r="A46" s="2">
        <v>16.802966999999999</v>
      </c>
      <c r="B46" s="1">
        <v>13.900842000000001</v>
      </c>
    </row>
    <row r="47" spans="1:2" x14ac:dyDescent="0.25">
      <c r="A47" s="2">
        <v>19.673214999999999</v>
      </c>
      <c r="B47" s="1">
        <v>-16.862053</v>
      </c>
    </row>
    <row r="48" spans="1:2" x14ac:dyDescent="0.25">
      <c r="A48" s="2">
        <v>-2.628841</v>
      </c>
      <c r="B48" s="1">
        <v>2.2496610000000001</v>
      </c>
    </row>
    <row r="49" spans="1:2" x14ac:dyDescent="0.25">
      <c r="A49" s="2">
        <v>1.1891849999999999</v>
      </c>
      <c r="B49" s="1">
        <v>-16.700330999999998</v>
      </c>
    </row>
    <row r="50" spans="1:2" x14ac:dyDescent="0.25">
      <c r="A50" s="2">
        <v>20.598617000000001</v>
      </c>
      <c r="B50" s="1">
        <v>14.446949</v>
      </c>
    </row>
    <row r="51" spans="1:2" x14ac:dyDescent="0.25">
      <c r="A51" s="2">
        <v>-4.6509559999999999</v>
      </c>
      <c r="B51" s="1">
        <v>20.878281999999999</v>
      </c>
    </row>
    <row r="52" spans="1:2" x14ac:dyDescent="0.25">
      <c r="A52" s="2">
        <v>4.367718</v>
      </c>
      <c r="B52" s="1">
        <v>-18.704435</v>
      </c>
    </row>
    <row r="53" spans="1:2" x14ac:dyDescent="0.25">
      <c r="A53" s="2">
        <v>5.6740969999999997</v>
      </c>
      <c r="B53" s="1">
        <v>-7.7193139999999998</v>
      </c>
    </row>
    <row r="54" spans="1:2" x14ac:dyDescent="0.25">
      <c r="A54" s="2">
        <v>0.83848900000000004</v>
      </c>
      <c r="B54" s="1">
        <v>5.7926419999999998</v>
      </c>
    </row>
    <row r="55" spans="1:2" x14ac:dyDescent="0.25">
      <c r="A55" s="2">
        <f>-6.269899</f>
        <v>-6.2698989999999997</v>
      </c>
      <c r="B55" s="1">
        <v>-7.6964540000000001</v>
      </c>
    </row>
    <row r="56" spans="1:2" x14ac:dyDescent="0.25">
      <c r="A56" s="2">
        <v>-5.30579</v>
      </c>
      <c r="B56" s="1">
        <v>15.869251999999999</v>
      </c>
    </row>
    <row r="57" spans="1:2" x14ac:dyDescent="0.25">
      <c r="A57" s="2">
        <v>13.240818000000001</v>
      </c>
      <c r="B57" s="1">
        <v>9.9271960000000004</v>
      </c>
    </row>
    <row r="58" spans="1:2" x14ac:dyDescent="0.25">
      <c r="A58" s="2">
        <v>0.60596099999999997</v>
      </c>
      <c r="B58" s="1">
        <v>5.9693500000000004</v>
      </c>
    </row>
    <row r="59" spans="1:2" x14ac:dyDescent="0.25">
      <c r="A59" s="2">
        <v>12.977905</v>
      </c>
      <c r="B59" s="1">
        <v>-9.1106499999999997</v>
      </c>
    </row>
    <row r="60" spans="1:2" x14ac:dyDescent="0.25">
      <c r="A60" s="2">
        <v>-12.025535</v>
      </c>
      <c r="B60" s="1">
        <v>18.117951000000001</v>
      </c>
    </row>
    <row r="61" spans="1:2" x14ac:dyDescent="0.25">
      <c r="A61" s="2">
        <v>-2.9996510000000001</v>
      </c>
      <c r="B61" s="1">
        <v>2.6716989999999998</v>
      </c>
    </row>
    <row r="62" spans="1:2" x14ac:dyDescent="0.25">
      <c r="A62" s="2">
        <v>-8.1414229999999996</v>
      </c>
      <c r="B62" s="1">
        <v>17.759796999999999</v>
      </c>
    </row>
    <row r="63" spans="1:2" x14ac:dyDescent="0.25">
      <c r="A63" s="2">
        <f>-17.682316</f>
        <v>-17.682316</v>
      </c>
      <c r="B63" s="1">
        <v>-4.4409520000000002</v>
      </c>
    </row>
    <row r="64" spans="1:2" x14ac:dyDescent="0.25">
      <c r="A64" s="2">
        <v>-2.048028</v>
      </c>
      <c r="B64" s="1">
        <v>2.1177130000000002</v>
      </c>
    </row>
    <row r="65" spans="1:2" x14ac:dyDescent="0.25">
      <c r="A65" s="2">
        <f>-2.320128</f>
        <v>-2.320128</v>
      </c>
      <c r="B65" s="1">
        <v>-10.873021</v>
      </c>
    </row>
    <row r="66" spans="1:2" x14ac:dyDescent="0.25">
      <c r="A66" s="2">
        <f>-14.267439</f>
        <v>-14.267439</v>
      </c>
      <c r="B66" s="1">
        <v>-17.584947</v>
      </c>
    </row>
    <row r="67" spans="1:2" x14ac:dyDescent="0.25">
      <c r="A67" s="2">
        <v>12.560053999999999</v>
      </c>
      <c r="B67" s="1">
        <v>20.260784000000001</v>
      </c>
    </row>
    <row r="68" spans="1:2" x14ac:dyDescent="0.25">
      <c r="A68" s="2">
        <v>-13.127812</v>
      </c>
      <c r="B68" s="1">
        <v>16.147197999999999</v>
      </c>
    </row>
    <row r="69" spans="1:2" x14ac:dyDescent="0.25">
      <c r="A69" s="2">
        <v>19.668551999999998</v>
      </c>
      <c r="B69" s="1">
        <v>-12.441058999999999</v>
      </c>
    </row>
    <row r="70" spans="1:2" x14ac:dyDescent="0.25">
      <c r="A70" s="2">
        <v>20.229322</v>
      </c>
      <c r="B70" s="1">
        <v>-15.621933</v>
      </c>
    </row>
    <row r="71" spans="1:2" x14ac:dyDescent="0.25">
      <c r="A71" s="2">
        <v>-13.203245000000001</v>
      </c>
      <c r="B71" s="1">
        <v>11.767863999999999</v>
      </c>
    </row>
    <row r="72" spans="1:2" x14ac:dyDescent="0.25">
      <c r="A72" s="2">
        <v>16.027522000000001</v>
      </c>
      <c r="B72" s="1">
        <v>20.655678000000002</v>
      </c>
    </row>
    <row r="73" spans="1:2" x14ac:dyDescent="0.25">
      <c r="A73" s="2">
        <v>13.209052</v>
      </c>
      <c r="B73" s="1">
        <v>-9.9074939999999998</v>
      </c>
    </row>
    <row r="74" spans="1:2" x14ac:dyDescent="0.25">
      <c r="A74" s="2">
        <v>16.117063999999999</v>
      </c>
      <c r="B74" s="1">
        <v>13.281749</v>
      </c>
    </row>
    <row r="75" spans="1:2" x14ac:dyDescent="0.25">
      <c r="A75" s="2">
        <v>-15.868014000000001</v>
      </c>
      <c r="B75" s="1">
        <v>9.4519140000000004</v>
      </c>
    </row>
    <row r="76" spans="1:2" x14ac:dyDescent="0.25">
      <c r="A76" s="2">
        <v>8.429214</v>
      </c>
      <c r="B76" s="1">
        <v>-10.54668</v>
      </c>
    </row>
    <row r="77" spans="1:2" x14ac:dyDescent="0.25">
      <c r="A77" s="2">
        <v>4.8735179999999998</v>
      </c>
      <c r="B77" s="1">
        <v>-10.669686</v>
      </c>
    </row>
    <row r="78" spans="1:2" x14ac:dyDescent="0.25">
      <c r="A78" s="2">
        <v>9.2718070000000008</v>
      </c>
      <c r="B78" s="1">
        <v>-10.137657000000001</v>
      </c>
    </row>
    <row r="79" spans="1:2" x14ac:dyDescent="0.25">
      <c r="A79" s="2">
        <v>1.5470219999999999</v>
      </c>
      <c r="B79" s="1">
        <v>-7.67652</v>
      </c>
    </row>
    <row r="80" spans="1:2" x14ac:dyDescent="0.25">
      <c r="A80" s="2">
        <v>9.9581700000000009</v>
      </c>
      <c r="B80" s="1">
        <v>17.353480999999999</v>
      </c>
    </row>
    <row r="81" spans="1:2" x14ac:dyDescent="0.25">
      <c r="A81" s="2">
        <v>18.426445999999999</v>
      </c>
      <c r="B81" s="1">
        <v>-1.6086050000000001</v>
      </c>
    </row>
    <row r="82" spans="1:2" x14ac:dyDescent="0.25">
      <c r="A82" s="2">
        <v>19.97</v>
      </c>
      <c r="B82" s="1">
        <v>2.5225599999999999</v>
      </c>
    </row>
    <row r="83" spans="1:2" x14ac:dyDescent="0.25">
      <c r="A83" s="2">
        <v>16.614473</v>
      </c>
      <c r="B83" s="1">
        <v>12.992164000000001</v>
      </c>
    </row>
    <row r="84" spans="1:2" x14ac:dyDescent="0.25">
      <c r="A84" s="2">
        <v>19.863717999999999</v>
      </c>
      <c r="B84" s="1">
        <v>-12.578972</v>
      </c>
    </row>
    <row r="85" spans="1:2" x14ac:dyDescent="0.25">
      <c r="A85" s="2">
        <v>2.3491230000000001</v>
      </c>
      <c r="B85" s="1">
        <v>-16.890581999999998</v>
      </c>
    </row>
    <row r="86" spans="1:2" x14ac:dyDescent="0.25">
      <c r="A86" s="2">
        <f>-19.157963</f>
        <v>-19.157962999999999</v>
      </c>
      <c r="B86" s="1">
        <v>-17.559989000000002</v>
      </c>
    </row>
    <row r="87" spans="1:2" x14ac:dyDescent="0.25">
      <c r="A87" s="2">
        <v>5.8841890000000001</v>
      </c>
      <c r="B87" s="1">
        <v>1.893918</v>
      </c>
    </row>
    <row r="88" spans="1:2" x14ac:dyDescent="0.25">
      <c r="A88" s="2">
        <v>3.0616789999999998</v>
      </c>
      <c r="B88" s="1">
        <v>4.9724959999999996</v>
      </c>
    </row>
    <row r="89" spans="1:2" x14ac:dyDescent="0.25">
      <c r="A89" s="2">
        <v>1.3429519999999999</v>
      </c>
      <c r="B89" s="1">
        <v>-7.9409619999999999</v>
      </c>
    </row>
    <row r="90" spans="1:2" x14ac:dyDescent="0.25">
      <c r="A90" s="2">
        <v>-1.574943</v>
      </c>
      <c r="B90" s="1">
        <v>18.887485999999999</v>
      </c>
    </row>
    <row r="91" spans="1:2" x14ac:dyDescent="0.25">
      <c r="A91" s="2">
        <v>4.911403</v>
      </c>
      <c r="B91" s="1">
        <v>-14.480646</v>
      </c>
    </row>
    <row r="92" spans="1:2" x14ac:dyDescent="0.25">
      <c r="A92" s="2">
        <f>-17.322703</f>
        <v>-17.322703000000001</v>
      </c>
      <c r="B92" s="1">
        <v>-3.984416</v>
      </c>
    </row>
    <row r="93" spans="1:2" x14ac:dyDescent="0.25">
      <c r="A93" s="2">
        <v>19.010293000000001</v>
      </c>
      <c r="B93" s="1">
        <v>2.7700779999999998</v>
      </c>
    </row>
    <row r="94" spans="1:2" x14ac:dyDescent="0.25">
      <c r="A94" s="2">
        <v>19.995875000000002</v>
      </c>
      <c r="B94" s="1">
        <v>-16.926324000000001</v>
      </c>
    </row>
    <row r="95" spans="1:2" x14ac:dyDescent="0.25">
      <c r="A95" s="2">
        <v>-1.7524230000000001</v>
      </c>
      <c r="B95" s="1">
        <v>10.343508</v>
      </c>
    </row>
    <row r="96" spans="1:2" x14ac:dyDescent="0.25">
      <c r="A96" s="2">
        <f>-18.619024</f>
        <v>-18.619024</v>
      </c>
      <c r="B96" s="1">
        <v>-17.953144999999999</v>
      </c>
    </row>
    <row r="97" spans="1:2" x14ac:dyDescent="0.25">
      <c r="A97" s="2">
        <v>-9.5451160000000002</v>
      </c>
      <c r="B97" s="1">
        <v>20.572565999999998</v>
      </c>
    </row>
    <row r="98" spans="1:2" x14ac:dyDescent="0.25">
      <c r="A98" s="2">
        <v>8.2422210000000007</v>
      </c>
      <c r="B98" s="1">
        <v>-1.7299450000000001</v>
      </c>
    </row>
    <row r="99" spans="1:2" x14ac:dyDescent="0.25">
      <c r="A99" s="2">
        <v>-12.836608</v>
      </c>
      <c r="B99" s="1">
        <v>19.1343</v>
      </c>
    </row>
    <row r="100" spans="1:2" x14ac:dyDescent="0.25">
      <c r="A100" s="2">
        <v>9.1361319999999999</v>
      </c>
      <c r="B100" s="1">
        <v>11.384943</v>
      </c>
    </row>
    <row r="101" spans="1:2" x14ac:dyDescent="0.25">
      <c r="A101" s="2">
        <f>-9.236035</f>
        <v>-9.2360349999999993</v>
      </c>
      <c r="B101" s="1">
        <v>-10.702377</v>
      </c>
    </row>
    <row r="102" spans="1:2" x14ac:dyDescent="0.25">
      <c r="A102" s="2">
        <v>-14.81908</v>
      </c>
      <c r="B102" s="1">
        <v>3.4771990000000002</v>
      </c>
    </row>
    <row r="103" spans="1:2" x14ac:dyDescent="0.25">
      <c r="A103" s="2">
        <v>16.228470999999999</v>
      </c>
      <c r="B103" s="1">
        <v>20.119841000000001</v>
      </c>
    </row>
    <row r="104" spans="1:2" x14ac:dyDescent="0.25">
      <c r="A104" s="2">
        <v>13.346003</v>
      </c>
      <c r="B104" s="1">
        <v>15.108382000000001</v>
      </c>
    </row>
    <row r="105" spans="1:2" x14ac:dyDescent="0.25">
      <c r="A105" s="2">
        <v>11.297772999999999</v>
      </c>
      <c r="B105" s="1">
        <v>-6.8189630000000001</v>
      </c>
    </row>
    <row r="106" spans="1:2" x14ac:dyDescent="0.25">
      <c r="A106" s="2">
        <v>20.827673000000001</v>
      </c>
      <c r="B106" s="1">
        <v>-4.6599329999999997</v>
      </c>
    </row>
    <row r="107" spans="1:2" x14ac:dyDescent="0.25">
      <c r="A107" s="2">
        <v>-11.731401</v>
      </c>
      <c r="B107" s="1">
        <v>0.21560299999999999</v>
      </c>
    </row>
    <row r="108" spans="1:2" x14ac:dyDescent="0.25">
      <c r="A108" s="2">
        <v>15.602382</v>
      </c>
      <c r="B108" s="1">
        <v>6.275328</v>
      </c>
    </row>
    <row r="109" spans="1:2" x14ac:dyDescent="0.25">
      <c r="A109" s="2">
        <v>-16.587461999999999</v>
      </c>
      <c r="B109" s="1">
        <v>8.9886490000000006</v>
      </c>
    </row>
    <row r="110" spans="1:2" x14ac:dyDescent="0.25">
      <c r="A110" s="2">
        <v>20.495967</v>
      </c>
      <c r="B110" s="1">
        <v>-4.8631960000000003</v>
      </c>
    </row>
    <row r="111" spans="1:2" x14ac:dyDescent="0.25">
      <c r="A111" s="2">
        <f>-3.338736</f>
        <v>-3.3387359999999999</v>
      </c>
      <c r="B111" s="1">
        <v>-1.885597</v>
      </c>
    </row>
    <row r="112" spans="1:2" x14ac:dyDescent="0.25">
      <c r="A112" s="2">
        <v>8.2551679999999994</v>
      </c>
      <c r="B112" s="1">
        <v>-1.427063</v>
      </c>
    </row>
    <row r="113" spans="1:2" x14ac:dyDescent="0.25">
      <c r="A113" s="2">
        <v>-9.9707000000000008</v>
      </c>
      <c r="B113" s="1">
        <v>3.57253</v>
      </c>
    </row>
    <row r="114" spans="1:2" x14ac:dyDescent="0.25">
      <c r="A114" s="2">
        <v>-4.8649449999999996</v>
      </c>
      <c r="B114" s="1">
        <v>9.740081</v>
      </c>
    </row>
    <row r="115" spans="1:2" x14ac:dyDescent="0.25">
      <c r="A115" s="2">
        <v>-4.5659289999999997</v>
      </c>
      <c r="B115" s="1">
        <v>9.4810320000000008</v>
      </c>
    </row>
    <row r="116" spans="1:2" x14ac:dyDescent="0.25">
      <c r="A116" s="2">
        <v>-17.763549999999999</v>
      </c>
      <c r="B116" s="1">
        <v>6.1523839999999996</v>
      </c>
    </row>
    <row r="117" spans="1:2" x14ac:dyDescent="0.25">
      <c r="A117" s="2">
        <v>-16.665970999999999</v>
      </c>
      <c r="B117" s="1">
        <v>9.8970880000000001</v>
      </c>
    </row>
    <row r="118" spans="1:2" x14ac:dyDescent="0.25">
      <c r="A118" s="2">
        <v>1.458272</v>
      </c>
      <c r="B118" s="1">
        <v>-17.192571000000001</v>
      </c>
    </row>
    <row r="119" spans="1:2" x14ac:dyDescent="0.25">
      <c r="A119" s="2">
        <v>1.2686539999999999</v>
      </c>
      <c r="B119" s="1">
        <v>6.9201889999999997</v>
      </c>
    </row>
    <row r="120" spans="1:2" x14ac:dyDescent="0.25">
      <c r="A120" s="2">
        <f>-14.0692</f>
        <v>-14.0692</v>
      </c>
      <c r="B120" s="1">
        <v>-2.5541879999999999</v>
      </c>
    </row>
    <row r="121" spans="1:2" x14ac:dyDescent="0.25">
      <c r="A121" s="2">
        <v>10.940587000000001</v>
      </c>
      <c r="B121" s="1">
        <v>0.18098600000000001</v>
      </c>
    </row>
    <row r="122" spans="1:2" x14ac:dyDescent="0.25">
      <c r="A122" s="2">
        <v>1.4478690000000001</v>
      </c>
      <c r="B122" s="1">
        <v>-7.2950840000000001</v>
      </c>
    </row>
    <row r="123" spans="1:2" x14ac:dyDescent="0.25">
      <c r="A123" s="2">
        <v>20.174772000000001</v>
      </c>
      <c r="B123" s="1">
        <v>11.199757999999999</v>
      </c>
    </row>
    <row r="124" spans="1:2" x14ac:dyDescent="0.25">
      <c r="A124" s="2">
        <v>-9.9220970000000008</v>
      </c>
      <c r="B124" s="1">
        <v>20.727944000000001</v>
      </c>
    </row>
    <row r="125" spans="1:2" x14ac:dyDescent="0.25">
      <c r="A125" s="2">
        <v>8.5564450000000001</v>
      </c>
      <c r="B125" s="1">
        <v>-16.213683</v>
      </c>
    </row>
    <row r="126" spans="1:2" x14ac:dyDescent="0.25">
      <c r="A126" s="2">
        <v>18.608891</v>
      </c>
      <c r="B126" s="1">
        <v>18.013252999999999</v>
      </c>
    </row>
    <row r="127" spans="1:2" x14ac:dyDescent="0.25">
      <c r="A127" s="2">
        <f>-3.265612</f>
        <v>-3.265612</v>
      </c>
      <c r="B127" s="1">
        <v>-13.833352</v>
      </c>
    </row>
    <row r="128" spans="1:2" x14ac:dyDescent="0.25">
      <c r="A128" s="2">
        <v>-1.669921</v>
      </c>
      <c r="B128" s="1">
        <v>10.394672</v>
      </c>
    </row>
    <row r="129" spans="1:2" x14ac:dyDescent="0.25">
      <c r="A129" s="2">
        <v>15.384221999999999</v>
      </c>
      <c r="B129" s="1">
        <v>-13.739513000000001</v>
      </c>
    </row>
    <row r="130" spans="1:2" x14ac:dyDescent="0.25">
      <c r="A130" s="2">
        <v>7.707948</v>
      </c>
      <c r="B130" s="1">
        <v>6.1157320000000004</v>
      </c>
    </row>
    <row r="131" spans="1:2" x14ac:dyDescent="0.25">
      <c r="A131" s="2">
        <v>4.4922060000000004</v>
      </c>
      <c r="B131" s="1">
        <v>-3.60555</v>
      </c>
    </row>
    <row r="132" spans="1:2" x14ac:dyDescent="0.25">
      <c r="A132" s="2">
        <v>15.964836</v>
      </c>
      <c r="B132" s="1">
        <v>-12.901626</v>
      </c>
    </row>
    <row r="133" spans="1:2" x14ac:dyDescent="0.25">
      <c r="A133" s="2">
        <v>19.516835</v>
      </c>
      <c r="B133" s="1">
        <v>11.471029</v>
      </c>
    </row>
    <row r="134" spans="1:2" x14ac:dyDescent="0.25">
      <c r="A134" s="2">
        <v>-13.219187</v>
      </c>
      <c r="B134" s="1">
        <v>18.475076000000001</v>
      </c>
    </row>
    <row r="135" spans="1:2" x14ac:dyDescent="0.25">
      <c r="A135" s="2">
        <v>5.5392679999999999</v>
      </c>
      <c r="B135" s="1">
        <v>-15.045318999999999</v>
      </c>
    </row>
    <row r="136" spans="1:2" x14ac:dyDescent="0.25">
      <c r="A136" s="2">
        <v>-3.0859079999999999</v>
      </c>
      <c r="B136" s="1">
        <v>2.6600760000000001</v>
      </c>
    </row>
    <row r="137" spans="1:2" x14ac:dyDescent="0.25">
      <c r="A137" s="2">
        <f>-2.838416</f>
        <v>-2.8384160000000001</v>
      </c>
      <c r="B137" s="1">
        <v>-13.017242</v>
      </c>
    </row>
    <row r="138" spans="1:2" x14ac:dyDescent="0.25">
      <c r="A138" s="2">
        <f>-13.851036</f>
        <v>-13.851036000000001</v>
      </c>
      <c r="B138" s="1">
        <v>-10.125743</v>
      </c>
    </row>
    <row r="139" spans="1:2" x14ac:dyDescent="0.25">
      <c r="A139" s="2">
        <v>19.194513000000001</v>
      </c>
      <c r="B139" s="1">
        <v>17.481287999999999</v>
      </c>
    </row>
    <row r="140" spans="1:2" x14ac:dyDescent="0.25">
      <c r="A140" s="2">
        <v>15.897098</v>
      </c>
      <c r="B140" s="1">
        <v>20.040282000000001</v>
      </c>
    </row>
    <row r="141" spans="1:2" x14ac:dyDescent="0.25">
      <c r="A141" s="2">
        <v>8.3221120000000006</v>
      </c>
      <c r="B141" s="1">
        <v>-1.833075</v>
      </c>
    </row>
    <row r="142" spans="1:2" x14ac:dyDescent="0.25">
      <c r="A142" s="2">
        <v>10.844101</v>
      </c>
      <c r="B142" s="1">
        <v>17.299416999999998</v>
      </c>
    </row>
    <row r="143" spans="1:2" x14ac:dyDescent="0.25">
      <c r="A143" s="2">
        <v>16.025561</v>
      </c>
      <c r="B143" s="1">
        <v>6.0720559999999999</v>
      </c>
    </row>
    <row r="144" spans="1:2" x14ac:dyDescent="0.25">
      <c r="A144" s="2">
        <v>2.1796519999999999</v>
      </c>
      <c r="B144" s="1">
        <v>8.9142299999999999</v>
      </c>
    </row>
    <row r="145" spans="1:2" x14ac:dyDescent="0.25">
      <c r="A145" s="2">
        <v>6.0505519999999997</v>
      </c>
      <c r="B145" s="1">
        <v>15.29102</v>
      </c>
    </row>
    <row r="146" spans="1:2" x14ac:dyDescent="0.25">
      <c r="A146" s="2">
        <v>7.259957</v>
      </c>
      <c r="B146" s="1">
        <v>18.067108999999999</v>
      </c>
    </row>
    <row r="147" spans="1:2" x14ac:dyDescent="0.25">
      <c r="A147" s="2">
        <v>5.4871879999999997</v>
      </c>
      <c r="B147" s="1">
        <v>-8.0855750000000004</v>
      </c>
    </row>
    <row r="148" spans="1:2" x14ac:dyDescent="0.25">
      <c r="A148" s="2">
        <v>19.787334000000001</v>
      </c>
      <c r="B148" s="1">
        <v>-17.117971000000001</v>
      </c>
    </row>
    <row r="149" spans="1:2" x14ac:dyDescent="0.25">
      <c r="A149" s="2">
        <v>7.0873010000000001</v>
      </c>
      <c r="B149" s="1">
        <v>6.148498</v>
      </c>
    </row>
    <row r="150" spans="1:2" x14ac:dyDescent="0.25">
      <c r="A150" s="2">
        <v>1.8259160000000001</v>
      </c>
      <c r="B150" s="1">
        <v>-16.023288999999998</v>
      </c>
    </row>
    <row r="151" spans="1:2" x14ac:dyDescent="0.25">
      <c r="A151" s="2">
        <v>20.344301999999999</v>
      </c>
      <c r="B151" s="1">
        <v>20.863513999999999</v>
      </c>
    </row>
    <row r="152" spans="1:2" x14ac:dyDescent="0.25">
      <c r="A152" s="2">
        <v>-4.718623</v>
      </c>
      <c r="B152" s="1">
        <v>15.837821</v>
      </c>
    </row>
    <row r="153" spans="1:2" x14ac:dyDescent="0.25">
      <c r="A153" s="2">
        <v>10.554433</v>
      </c>
      <c r="B153" s="1">
        <v>16.930792</v>
      </c>
    </row>
    <row r="154" spans="1:2" x14ac:dyDescent="0.25">
      <c r="A154" s="2">
        <f>-18.397179</f>
        <v>-18.397179000000001</v>
      </c>
      <c r="B154" s="1">
        <v>-17.628931000000001</v>
      </c>
    </row>
    <row r="155" spans="1:2" x14ac:dyDescent="0.25">
      <c r="A155" s="2">
        <v>-3.2338369999999999</v>
      </c>
      <c r="B155" s="1">
        <v>2.3721130000000001</v>
      </c>
    </row>
    <row r="156" spans="1:2" x14ac:dyDescent="0.25">
      <c r="A156" s="2">
        <v>16.501973</v>
      </c>
      <c r="B156" s="1">
        <v>9.4718090000000004</v>
      </c>
    </row>
    <row r="157" spans="1:2" x14ac:dyDescent="0.25">
      <c r="A157" s="2">
        <v>14.389220999999999</v>
      </c>
      <c r="B157" s="1">
        <v>1.1250720000000001</v>
      </c>
    </row>
    <row r="158" spans="1:2" x14ac:dyDescent="0.25">
      <c r="A158" s="2">
        <v>7.2324289999999998</v>
      </c>
      <c r="B158" s="1">
        <v>18.692136999999999</v>
      </c>
    </row>
    <row r="159" spans="1:2" x14ac:dyDescent="0.25">
      <c r="A159" s="2">
        <f>-3.27838</f>
        <v>-3.2783799999999998</v>
      </c>
      <c r="B159" s="1">
        <v>-13.694900000000001</v>
      </c>
    </row>
    <row r="160" spans="1:2" x14ac:dyDescent="0.25">
      <c r="A160" s="2">
        <v>-7.9579500000000003</v>
      </c>
      <c r="B160" s="1">
        <v>17.846973999999999</v>
      </c>
    </row>
    <row r="161" spans="1:2" x14ac:dyDescent="0.25">
      <c r="A161" s="2">
        <v>16.225273000000001</v>
      </c>
      <c r="B161" s="1">
        <v>-13.727069</v>
      </c>
    </row>
    <row r="162" spans="1:2" x14ac:dyDescent="0.25">
      <c r="A162" s="2">
        <f>-6.587785</f>
        <v>-6.5877850000000002</v>
      </c>
      <c r="B162" s="1">
        <v>-7.6993099999999997</v>
      </c>
    </row>
    <row r="163" spans="1:2" x14ac:dyDescent="0.25">
      <c r="A163" s="2">
        <v>20.392506999999998</v>
      </c>
      <c r="B163" s="1">
        <v>-12.557309</v>
      </c>
    </row>
    <row r="164" spans="1:2" x14ac:dyDescent="0.25">
      <c r="A164" s="2">
        <v>20.579393</v>
      </c>
      <c r="B164" s="1">
        <v>-4.9257819999999999</v>
      </c>
    </row>
    <row r="165" spans="1:2" x14ac:dyDescent="0.25">
      <c r="A165" s="2">
        <v>1.9307209999999999</v>
      </c>
      <c r="B165" s="1">
        <v>9.6258020000000002</v>
      </c>
    </row>
    <row r="166" spans="1:2" x14ac:dyDescent="0.25">
      <c r="A166" s="2">
        <v>-3.6630189999999998</v>
      </c>
      <c r="B166" s="1">
        <v>20.978466999999998</v>
      </c>
    </row>
    <row r="167" spans="1:2" x14ac:dyDescent="0.25">
      <c r="A167" s="2">
        <f>-10.223094</f>
        <v>-10.223094</v>
      </c>
      <c r="B167" s="1">
        <v>-2.34965</v>
      </c>
    </row>
    <row r="168" spans="1:2" x14ac:dyDescent="0.25">
      <c r="A168" s="2">
        <f>-18.281121</f>
        <v>-18.281120999999999</v>
      </c>
      <c r="B168" s="1">
        <v>-18.302855000000001</v>
      </c>
    </row>
    <row r="169" spans="1:2" x14ac:dyDescent="0.25">
      <c r="A169" s="2">
        <v>15.503126</v>
      </c>
      <c r="B169" s="1">
        <v>5.650512</v>
      </c>
    </row>
    <row r="170" spans="1:2" x14ac:dyDescent="0.25">
      <c r="A170" s="2">
        <f>-6.94835</f>
        <v>-6.9483499999999996</v>
      </c>
      <c r="B170" s="1">
        <v>-8.7928390000000007</v>
      </c>
    </row>
    <row r="171" spans="1:2" x14ac:dyDescent="0.25">
      <c r="A171" s="2">
        <v>3.9579049999999998</v>
      </c>
      <c r="B171" s="1">
        <v>5.8727939999999998</v>
      </c>
    </row>
    <row r="172" spans="1:2" x14ac:dyDescent="0.25">
      <c r="A172" s="2">
        <v>20.141183000000002</v>
      </c>
      <c r="B172" s="1">
        <v>10.920157</v>
      </c>
    </row>
    <row r="173" spans="1:2" x14ac:dyDescent="0.25">
      <c r="A173" s="2">
        <f>-9.007804</f>
        <v>-9.0078040000000001</v>
      </c>
      <c r="B173" s="1">
        <v>-11.055191000000001</v>
      </c>
    </row>
    <row r="174" spans="1:2" x14ac:dyDescent="0.25">
      <c r="A174" s="2">
        <v>-4.4646970000000001</v>
      </c>
      <c r="B174" s="1">
        <v>16.565994</v>
      </c>
    </row>
    <row r="175" spans="1:2" x14ac:dyDescent="0.25">
      <c r="A175" s="2">
        <v>20.518943</v>
      </c>
      <c r="B175" s="1">
        <v>20.788561000000001</v>
      </c>
    </row>
    <row r="176" spans="1:2" x14ac:dyDescent="0.25">
      <c r="A176" s="2">
        <v>1.047598</v>
      </c>
      <c r="B176" s="1">
        <v>-7.6902049999999997</v>
      </c>
    </row>
    <row r="177" spans="1:2" x14ac:dyDescent="0.25">
      <c r="A177" s="2">
        <v>16.342943999999999</v>
      </c>
      <c r="B177" s="1">
        <v>20.987034999999999</v>
      </c>
    </row>
    <row r="178" spans="1:2" x14ac:dyDescent="0.25">
      <c r="A178" s="2">
        <f>-7.0858</f>
        <v>-7.0857999999999999</v>
      </c>
      <c r="B178" s="1">
        <v>-4.9110000000000001E-2</v>
      </c>
    </row>
    <row r="179" spans="1:2" x14ac:dyDescent="0.25">
      <c r="A179" s="2">
        <v>-5.2802069999999999</v>
      </c>
      <c r="B179" s="1">
        <v>9.5210589999999993</v>
      </c>
    </row>
    <row r="180" spans="1:2" x14ac:dyDescent="0.25">
      <c r="A180" s="2">
        <v>-8.6506880000000006</v>
      </c>
      <c r="B180" s="1">
        <v>7.4606139999999996</v>
      </c>
    </row>
    <row r="181" spans="1:2" x14ac:dyDescent="0.25">
      <c r="A181" s="2">
        <v>12.487709000000001</v>
      </c>
      <c r="B181" s="1">
        <v>5.2599749999999998</v>
      </c>
    </row>
    <row r="182" spans="1:2" x14ac:dyDescent="0.25">
      <c r="A182" s="2">
        <v>-16.571118999999999</v>
      </c>
      <c r="B182" s="1">
        <v>16.399540999999999</v>
      </c>
    </row>
    <row r="183" spans="1:2" x14ac:dyDescent="0.25">
      <c r="A183" s="2">
        <v>10.674776</v>
      </c>
      <c r="B183" s="1">
        <v>-6.2341800000000003</v>
      </c>
    </row>
    <row r="184" spans="1:2" x14ac:dyDescent="0.25">
      <c r="A184" s="2">
        <v>20.822327999999999</v>
      </c>
      <c r="B184" s="1">
        <v>15.005762000000001</v>
      </c>
    </row>
    <row r="185" spans="1:2" x14ac:dyDescent="0.25">
      <c r="A185" s="2">
        <v>-8.7328010000000003</v>
      </c>
      <c r="B185" s="1">
        <v>12.235518000000001</v>
      </c>
    </row>
    <row r="186" spans="1:2" x14ac:dyDescent="0.25">
      <c r="A186" s="2">
        <v>1.7834460000000001</v>
      </c>
      <c r="B186" s="1">
        <v>9.14696</v>
      </c>
    </row>
    <row r="187" spans="1:2" x14ac:dyDescent="0.25">
      <c r="A187" s="2">
        <v>1.3362529999999999</v>
      </c>
      <c r="B187" s="1">
        <v>-16.814596999999999</v>
      </c>
    </row>
    <row r="188" spans="1:2" x14ac:dyDescent="0.25">
      <c r="A188" s="2">
        <f>-17.495771</f>
        <v>-17.495771000000001</v>
      </c>
      <c r="B188" s="1">
        <v>-11.877121000000001</v>
      </c>
    </row>
    <row r="189" spans="1:2" x14ac:dyDescent="0.25">
      <c r="A189" s="2">
        <f>-16.931701</f>
        <v>-16.931701</v>
      </c>
      <c r="B189" s="1">
        <v>-11.917249999999999</v>
      </c>
    </row>
    <row r="190" spans="1:2" x14ac:dyDescent="0.25">
      <c r="A190" s="2">
        <v>7.1068660000000001</v>
      </c>
      <c r="B190" s="1">
        <v>18.159300000000002</v>
      </c>
    </row>
    <row r="191" spans="1:2" x14ac:dyDescent="0.25">
      <c r="A191" s="2">
        <v>-3.0666530000000001</v>
      </c>
      <c r="B191" s="1">
        <v>2.4649779999999999</v>
      </c>
    </row>
    <row r="192" spans="1:2" x14ac:dyDescent="0.25">
      <c r="A192" s="2">
        <v>13.057072</v>
      </c>
      <c r="B192" s="1">
        <v>8.846902</v>
      </c>
    </row>
    <row r="193" spans="1:2" x14ac:dyDescent="0.25">
      <c r="A193" s="2">
        <v>12.985067000000001</v>
      </c>
      <c r="B193" s="1">
        <v>20.376579</v>
      </c>
    </row>
    <row r="194" spans="1:2" x14ac:dyDescent="0.25">
      <c r="A194" s="2">
        <f>-16.752958</f>
        <v>-16.752958</v>
      </c>
      <c r="B194" s="1">
        <v>-10.819046999999999</v>
      </c>
    </row>
    <row r="195" spans="1:2" x14ac:dyDescent="0.25">
      <c r="A195" s="2">
        <v>16.891182000000001</v>
      </c>
      <c r="B195" s="1">
        <v>13.763012</v>
      </c>
    </row>
    <row r="196" spans="1:2" x14ac:dyDescent="0.25">
      <c r="A196" s="2">
        <v>-16.696967999999998</v>
      </c>
      <c r="B196" s="1">
        <v>15.480715</v>
      </c>
    </row>
    <row r="197" spans="1:2" x14ac:dyDescent="0.25">
      <c r="A197" s="2">
        <v>6.8359699999999997</v>
      </c>
      <c r="B197" s="1">
        <v>18.333311999999999</v>
      </c>
    </row>
    <row r="198" spans="1:2" x14ac:dyDescent="0.25">
      <c r="A198" s="2">
        <v>13.629701000000001</v>
      </c>
      <c r="B198" s="1">
        <v>14.425087</v>
      </c>
    </row>
    <row r="199" spans="1:2" x14ac:dyDescent="0.25">
      <c r="A199" s="2">
        <v>19.961742999999998</v>
      </c>
      <c r="B199" s="1">
        <v>-16.048204999999999</v>
      </c>
    </row>
    <row r="200" spans="1:2" x14ac:dyDescent="0.25">
      <c r="A200" s="2">
        <v>-17.497316000000001</v>
      </c>
      <c r="B200" s="1">
        <v>15.524077</v>
      </c>
    </row>
    <row r="201" spans="1:2" x14ac:dyDescent="0.25">
      <c r="A201" s="2">
        <v>18.485593999999999</v>
      </c>
      <c r="B201" s="1">
        <v>18.009188000000002</v>
      </c>
    </row>
    <row r="202" spans="1:2" x14ac:dyDescent="0.25">
      <c r="A202" s="2">
        <f>-3.435201</f>
        <v>-3.4352010000000002</v>
      </c>
      <c r="B202" s="1">
        <v>-2.321332</v>
      </c>
    </row>
    <row r="203" spans="1:2" x14ac:dyDescent="0.25">
      <c r="A203" s="2">
        <f>-12.062797</f>
        <v>-12.062797</v>
      </c>
      <c r="B203" s="1">
        <v>-13.330316</v>
      </c>
    </row>
    <row r="204" spans="1:2" x14ac:dyDescent="0.25">
      <c r="A204" s="2">
        <v>-0.90649599999999997</v>
      </c>
      <c r="B204" s="1">
        <v>13.893567000000001</v>
      </c>
    </row>
    <row r="205" spans="1:2" x14ac:dyDescent="0.25">
      <c r="A205" s="2">
        <v>16.930444000000001</v>
      </c>
      <c r="B205" s="1">
        <v>21.17118</v>
      </c>
    </row>
    <row r="206" spans="1:2" x14ac:dyDescent="0.25">
      <c r="A206" s="2">
        <v>5.5819070000000002</v>
      </c>
      <c r="B206" s="1">
        <v>-7.1884449999999998</v>
      </c>
    </row>
    <row r="207" spans="1:2" x14ac:dyDescent="0.25">
      <c r="A207" s="2">
        <f>-17.029082</f>
        <v>-17.029081999999999</v>
      </c>
      <c r="B207" s="1">
        <v>-10.678924</v>
      </c>
    </row>
    <row r="208" spans="1:2" x14ac:dyDescent="0.25">
      <c r="A208" s="2">
        <v>11.246435999999999</v>
      </c>
      <c r="B208" s="1">
        <v>17.38355</v>
      </c>
    </row>
    <row r="209" spans="1:2" x14ac:dyDescent="0.25">
      <c r="A209" s="2">
        <f>-2.912257</f>
        <v>-2.9122569999999999</v>
      </c>
      <c r="B209" s="1">
        <v>-10.787151</v>
      </c>
    </row>
    <row r="210" spans="1:2" x14ac:dyDescent="0.25">
      <c r="A210" s="2">
        <v>12.964568</v>
      </c>
      <c r="B210" s="1">
        <v>10.032925000000001</v>
      </c>
    </row>
    <row r="211" spans="1:2" x14ac:dyDescent="0.25">
      <c r="A211" s="2">
        <f>-3.853548</f>
        <v>-3.853548</v>
      </c>
      <c r="B211" s="1">
        <v>-13.87659</v>
      </c>
    </row>
    <row r="212" spans="1:2" x14ac:dyDescent="0.25">
      <c r="A212" s="2">
        <v>4.6747579999999997</v>
      </c>
      <c r="B212" s="1">
        <v>-18.598044999999999</v>
      </c>
    </row>
    <row r="213" spans="1:2" x14ac:dyDescent="0.25">
      <c r="A213" s="2">
        <f>-9.155377</f>
        <v>-9.1553769999999997</v>
      </c>
      <c r="B213" s="1">
        <v>-16.796050000000001</v>
      </c>
    </row>
    <row r="214" spans="1:2" x14ac:dyDescent="0.25">
      <c r="A214" s="2">
        <v>-2.7554639999999999</v>
      </c>
      <c r="B214" s="1">
        <v>2.2280190000000002</v>
      </c>
    </row>
    <row r="215" spans="1:2" x14ac:dyDescent="0.25">
      <c r="A215" s="2">
        <v>20.427883999999999</v>
      </c>
      <c r="B215" s="1">
        <v>-5.4666439999999996</v>
      </c>
    </row>
    <row r="216" spans="1:2" x14ac:dyDescent="0.25">
      <c r="A216" s="2">
        <f>-11.959771</f>
        <v>-11.959771</v>
      </c>
      <c r="B216" s="1">
        <v>-6.3230729999999999</v>
      </c>
    </row>
    <row r="217" spans="1:2" x14ac:dyDescent="0.25">
      <c r="A217" s="2">
        <v>-15.836152999999999</v>
      </c>
      <c r="B217" s="1">
        <v>19.445292999999999</v>
      </c>
    </row>
    <row r="218" spans="1:2" x14ac:dyDescent="0.25">
      <c r="A218" s="2">
        <v>-2.963543</v>
      </c>
      <c r="B218" s="1">
        <v>2.3151060000000001</v>
      </c>
    </row>
    <row r="219" spans="1:2" x14ac:dyDescent="0.25">
      <c r="A219" s="2">
        <v>16.841377999999999</v>
      </c>
      <c r="B219" s="1">
        <v>8.8606689999999997</v>
      </c>
    </row>
    <row r="220" spans="1:2" x14ac:dyDescent="0.25">
      <c r="A220" s="2">
        <v>7.9908239999999999</v>
      </c>
      <c r="B220" s="1">
        <v>-1.7831049999999999</v>
      </c>
    </row>
    <row r="221" spans="1:2" x14ac:dyDescent="0.25">
      <c r="A221" s="2">
        <v>2.2412299999999998</v>
      </c>
      <c r="B221" s="1">
        <v>-12.621221</v>
      </c>
    </row>
    <row r="222" spans="1:2" x14ac:dyDescent="0.25">
      <c r="A222" s="2">
        <f>-3.258861</f>
        <v>-3.258861</v>
      </c>
      <c r="B222" s="1">
        <v>-13.90474</v>
      </c>
    </row>
    <row r="223" spans="1:2" x14ac:dyDescent="0.25">
      <c r="A223" s="2">
        <v>18.417812999999999</v>
      </c>
      <c r="B223" s="1">
        <v>-0.717167</v>
      </c>
    </row>
    <row r="224" spans="1:2" x14ac:dyDescent="0.25">
      <c r="A224" s="2">
        <v>-2.0490189999999999</v>
      </c>
      <c r="B224" s="1">
        <v>10.562605</v>
      </c>
    </row>
    <row r="225" spans="1:2" x14ac:dyDescent="0.25">
      <c r="A225" s="2">
        <v>4.4234549999999997</v>
      </c>
      <c r="B225" s="1">
        <v>5.0878059999999996</v>
      </c>
    </row>
    <row r="226" spans="1:2" x14ac:dyDescent="0.25">
      <c r="A226" s="2">
        <f>-3.167732</f>
        <v>-3.167732</v>
      </c>
      <c r="B226" s="1">
        <v>-17.702670000000001</v>
      </c>
    </row>
    <row r="227" spans="1:2" x14ac:dyDescent="0.25">
      <c r="A227" s="2">
        <v>5.8445169999999997</v>
      </c>
      <c r="B227" s="1">
        <v>1.9864820000000001</v>
      </c>
    </row>
    <row r="228" spans="1:2" x14ac:dyDescent="0.25">
      <c r="A228" s="2">
        <v>-9.3378259999999997</v>
      </c>
      <c r="B228" s="1">
        <v>3.256637</v>
      </c>
    </row>
    <row r="229" spans="1:2" x14ac:dyDescent="0.25">
      <c r="A229" s="2">
        <v>1.7959430000000001</v>
      </c>
      <c r="B229" s="1">
        <v>-11.879877</v>
      </c>
    </row>
    <row r="230" spans="1:2" x14ac:dyDescent="0.25">
      <c r="A230" s="2">
        <v>18.377179999999999</v>
      </c>
      <c r="B230" s="1">
        <v>-8.6244040000000002</v>
      </c>
    </row>
    <row r="231" spans="1:2" x14ac:dyDescent="0.25">
      <c r="A231" s="2">
        <v>-2.8130769999999998</v>
      </c>
      <c r="B231" s="1">
        <v>2.935905</v>
      </c>
    </row>
    <row r="232" spans="1:2" x14ac:dyDescent="0.25">
      <c r="A232" s="2">
        <v>16.361809000000001</v>
      </c>
      <c r="B232" s="1">
        <v>-17.066801000000002</v>
      </c>
    </row>
    <row r="233" spans="1:2" x14ac:dyDescent="0.25">
      <c r="A233" s="2">
        <v>-5.2435390000000002</v>
      </c>
      <c r="B233" s="1">
        <v>16.704308999999999</v>
      </c>
    </row>
    <row r="234" spans="1:2" x14ac:dyDescent="0.25">
      <c r="A234" s="2">
        <v>-4.1448450000000001</v>
      </c>
      <c r="B234" s="1">
        <v>8.9909829999999999</v>
      </c>
    </row>
    <row r="235" spans="1:2" x14ac:dyDescent="0.25">
      <c r="A235" s="2">
        <v>-16.7286</v>
      </c>
      <c r="B235" s="1">
        <v>16.271505999999999</v>
      </c>
    </row>
    <row r="236" spans="1:2" x14ac:dyDescent="0.25">
      <c r="A236" s="2">
        <v>7.5355270000000001</v>
      </c>
      <c r="B236" s="1">
        <v>18.136627000000001</v>
      </c>
    </row>
    <row r="237" spans="1:2" x14ac:dyDescent="0.25">
      <c r="A237" s="2">
        <v>10.695088</v>
      </c>
      <c r="B237" s="1">
        <v>-13.551075000000001</v>
      </c>
    </row>
    <row r="238" spans="1:2" x14ac:dyDescent="0.25">
      <c r="A238" s="2">
        <v>13.889286999999999</v>
      </c>
      <c r="B238" s="1">
        <v>14.680152</v>
      </c>
    </row>
    <row r="239" spans="1:2" x14ac:dyDescent="0.25">
      <c r="A239" s="2">
        <v>-1.1144130000000001</v>
      </c>
      <c r="B239" s="1">
        <v>15.263866</v>
      </c>
    </row>
    <row r="240" spans="1:2" x14ac:dyDescent="0.25">
      <c r="A240" s="2">
        <v>16.27008</v>
      </c>
      <c r="B240" s="1">
        <v>9.0983859999999996</v>
      </c>
    </row>
    <row r="241" spans="1:2" x14ac:dyDescent="0.25">
      <c r="A241" s="2">
        <v>4.3077750000000004</v>
      </c>
      <c r="B241" s="1">
        <v>20.945188999999999</v>
      </c>
    </row>
    <row r="242" spans="1:2" x14ac:dyDescent="0.25">
      <c r="A242" s="2">
        <v>13.559412999999999</v>
      </c>
      <c r="B242" s="1">
        <v>-9.9910209999999999</v>
      </c>
    </row>
    <row r="243" spans="1:2" x14ac:dyDescent="0.25">
      <c r="A243" s="2">
        <f>-12.355572</f>
        <v>-12.355572</v>
      </c>
      <c r="B243" s="1">
        <v>-9.5798039999999993</v>
      </c>
    </row>
    <row r="244" spans="1:2" x14ac:dyDescent="0.25">
      <c r="A244" s="2">
        <f>-8.06242</f>
        <v>-8.0624199999999995</v>
      </c>
      <c r="B244" s="1">
        <v>-3.5549029999999999</v>
      </c>
    </row>
    <row r="245" spans="1:2" x14ac:dyDescent="0.25">
      <c r="A245" s="2">
        <v>-10.03279</v>
      </c>
      <c r="B245" s="1">
        <v>3.2048369999999999</v>
      </c>
    </row>
    <row r="246" spans="1:2" x14ac:dyDescent="0.25">
      <c r="A246" s="2">
        <f>-3.732757</f>
        <v>-3.7327569999999999</v>
      </c>
      <c r="B246" s="1">
        <v>-18.354506000000001</v>
      </c>
    </row>
    <row r="247" spans="1:2" x14ac:dyDescent="0.25">
      <c r="A247" s="2">
        <v>-16.218053000000001</v>
      </c>
      <c r="B247" s="1">
        <v>8.5137350000000005</v>
      </c>
    </row>
    <row r="248" spans="1:2" x14ac:dyDescent="0.25">
      <c r="A248" s="2">
        <v>20.259606000000002</v>
      </c>
      <c r="B248" s="1">
        <v>-12.711608</v>
      </c>
    </row>
    <row r="249" spans="1:2" x14ac:dyDescent="0.25">
      <c r="A249" s="2">
        <v>13.483904000000001</v>
      </c>
      <c r="B249" s="1">
        <v>14.906723</v>
      </c>
    </row>
    <row r="250" spans="1:2" x14ac:dyDescent="0.25">
      <c r="A250" s="2">
        <v>-19.277152000000001</v>
      </c>
      <c r="B250" s="1">
        <v>6.2679010000000002</v>
      </c>
    </row>
    <row r="251" spans="1:2" x14ac:dyDescent="0.25">
      <c r="A251" s="2">
        <f>-14.078759</f>
        <v>-14.078759</v>
      </c>
      <c r="B251" s="1">
        <v>-1.5202530000000001</v>
      </c>
    </row>
    <row r="252" spans="1:2" x14ac:dyDescent="0.25">
      <c r="A252" s="2">
        <v>19.925059999999998</v>
      </c>
      <c r="B252" s="1">
        <v>14.798418</v>
      </c>
    </row>
    <row r="253" spans="1:2" x14ac:dyDescent="0.25">
      <c r="A253" s="2">
        <v>7.5165819999999997</v>
      </c>
      <c r="B253" s="1">
        <v>18.117245</v>
      </c>
    </row>
    <row r="254" spans="1:2" x14ac:dyDescent="0.25">
      <c r="A254" s="2">
        <v>11.818861</v>
      </c>
      <c r="B254" s="1">
        <v>5.236478</v>
      </c>
    </row>
    <row r="255" spans="1:2" x14ac:dyDescent="0.25">
      <c r="A255" s="2">
        <v>13.451269999999999</v>
      </c>
      <c r="B255" s="1">
        <v>-9.8764839999999996</v>
      </c>
    </row>
    <row r="256" spans="1:2" x14ac:dyDescent="0.25">
      <c r="A256" s="2">
        <v>-15.722224000000001</v>
      </c>
      <c r="B256" s="1">
        <v>4.666112</v>
      </c>
    </row>
    <row r="257" spans="1:2" x14ac:dyDescent="0.25">
      <c r="A257" s="2">
        <v>-12.398305000000001</v>
      </c>
      <c r="B257" s="1">
        <v>0.71027300000000004</v>
      </c>
    </row>
    <row r="258" spans="1:2" x14ac:dyDescent="0.25">
      <c r="A258" s="2">
        <v>-3.9997820000000002</v>
      </c>
      <c r="B258" s="1">
        <v>15.48217</v>
      </c>
    </row>
    <row r="259" spans="1:2" x14ac:dyDescent="0.25">
      <c r="A259" s="2">
        <v>-12.478915000000001</v>
      </c>
      <c r="B259" s="1">
        <v>14.978199</v>
      </c>
    </row>
    <row r="260" spans="1:2" x14ac:dyDescent="0.25">
      <c r="A260" s="2">
        <v>20.124627</v>
      </c>
      <c r="B260" s="1">
        <v>10.356216</v>
      </c>
    </row>
    <row r="261" spans="1:2" x14ac:dyDescent="0.25">
      <c r="A261" s="2">
        <v>4.9649599999999996</v>
      </c>
      <c r="B261" s="1">
        <v>-10.668184</v>
      </c>
    </row>
    <row r="262" spans="1:2" x14ac:dyDescent="0.25">
      <c r="A262" s="2">
        <v>1.0002880000000001</v>
      </c>
      <c r="B262" s="1">
        <v>-4.4557979999999997</v>
      </c>
    </row>
    <row r="263" spans="1:2" x14ac:dyDescent="0.25">
      <c r="A263" s="2">
        <v>-13.489439000000001</v>
      </c>
      <c r="B263" s="1">
        <v>11.445482999999999</v>
      </c>
    </row>
    <row r="264" spans="1:2" x14ac:dyDescent="0.25">
      <c r="A264" s="2">
        <f>-12.909238</f>
        <v>-12.909238</v>
      </c>
      <c r="B264" s="1">
        <v>-14.236454999999999</v>
      </c>
    </row>
    <row r="265" spans="1:2" x14ac:dyDescent="0.25">
      <c r="A265" s="2">
        <f>-13.433946</f>
        <v>-13.433946000000001</v>
      </c>
      <c r="B265" s="1">
        <v>-13.898315999999999</v>
      </c>
    </row>
    <row r="266" spans="1:2" x14ac:dyDescent="0.25">
      <c r="A266" s="2">
        <f>-12.560219</f>
        <v>-12.560219</v>
      </c>
      <c r="B266" s="1">
        <v>-13.802303999999999</v>
      </c>
    </row>
    <row r="267" spans="1:2" x14ac:dyDescent="0.25">
      <c r="A267" s="2">
        <v>1.5342499999999999</v>
      </c>
      <c r="B267" s="1">
        <v>-16.513636999999999</v>
      </c>
    </row>
    <row r="268" spans="1:2" x14ac:dyDescent="0.25">
      <c r="A268" s="2">
        <v>19.353943000000001</v>
      </c>
      <c r="B268" s="1">
        <v>-8.9332279999999997</v>
      </c>
    </row>
    <row r="269" spans="1:2" x14ac:dyDescent="0.25">
      <c r="A269" s="2">
        <v>4.3831850000000001</v>
      </c>
      <c r="B269" s="1">
        <v>-4.4406679999999996</v>
      </c>
    </row>
    <row r="270" spans="1:2" x14ac:dyDescent="0.25">
      <c r="A270" s="2">
        <v>12.275366</v>
      </c>
      <c r="B270" s="1">
        <v>4.557347</v>
      </c>
    </row>
    <row r="271" spans="1:2" x14ac:dyDescent="0.25">
      <c r="A271" s="2">
        <v>6.0768680000000002</v>
      </c>
      <c r="B271" s="1">
        <v>14.490864999999999</v>
      </c>
    </row>
    <row r="272" spans="1:2" x14ac:dyDescent="0.25">
      <c r="A272" s="2">
        <v>14.373704</v>
      </c>
      <c r="B272" s="1">
        <v>-3.773355</v>
      </c>
    </row>
    <row r="273" spans="1:2" x14ac:dyDescent="0.25">
      <c r="A273" s="2">
        <f>-9.907754</f>
        <v>-9.9077540000000006</v>
      </c>
      <c r="B273" s="1">
        <v>-10.409088000000001</v>
      </c>
    </row>
    <row r="274" spans="1:2" x14ac:dyDescent="0.25">
      <c r="A274" s="2">
        <v>19.195252</v>
      </c>
      <c r="B274" s="1">
        <v>-9.2088079999999994</v>
      </c>
    </row>
    <row r="275" spans="1:2" x14ac:dyDescent="0.25">
      <c r="A275" s="2">
        <f>-12.572661</f>
        <v>-12.572661</v>
      </c>
      <c r="B275" s="1">
        <v>-13.901391</v>
      </c>
    </row>
    <row r="276" spans="1:2" x14ac:dyDescent="0.25">
      <c r="A276" s="2">
        <f>-13.938009</f>
        <v>-13.938008999999999</v>
      </c>
      <c r="B276" s="1">
        <v>-2.3804479999999999</v>
      </c>
    </row>
    <row r="277" spans="1:2" x14ac:dyDescent="0.25">
      <c r="A277" s="2">
        <f>-8.505614</f>
        <v>-8.5056139999999996</v>
      </c>
      <c r="B277" s="1">
        <v>-16.333566999999999</v>
      </c>
    </row>
    <row r="278" spans="1:2" x14ac:dyDescent="0.25">
      <c r="A278" s="2">
        <v>-7.6086710000000002</v>
      </c>
      <c r="B278" s="1">
        <v>17.280346999999999</v>
      </c>
    </row>
    <row r="279" spans="1:2" x14ac:dyDescent="0.25">
      <c r="A279" s="2">
        <v>10.739533</v>
      </c>
      <c r="B279" s="1">
        <v>16.689511</v>
      </c>
    </row>
    <row r="280" spans="1:2" x14ac:dyDescent="0.25">
      <c r="A280" s="2">
        <f>-18.774919</f>
        <v>-18.774919000000001</v>
      </c>
      <c r="B280" s="1">
        <v>-1.0967229999999999</v>
      </c>
    </row>
    <row r="281" spans="1:2" x14ac:dyDescent="0.25">
      <c r="A281" s="2">
        <v>18.112151999999998</v>
      </c>
      <c r="B281" s="1">
        <v>-0.85097199999999995</v>
      </c>
    </row>
    <row r="282" spans="1:2" x14ac:dyDescent="0.25">
      <c r="A282" s="2">
        <v>-12.264955</v>
      </c>
      <c r="B282" s="1">
        <v>18.548258000000001</v>
      </c>
    </row>
    <row r="283" spans="1:2" x14ac:dyDescent="0.25">
      <c r="A283" s="2">
        <v>-12.876429999999999</v>
      </c>
      <c r="B283" s="1">
        <v>11.664408999999999</v>
      </c>
    </row>
    <row r="284" spans="1:2" x14ac:dyDescent="0.25">
      <c r="A284" s="2">
        <v>-12.809778</v>
      </c>
      <c r="B284" s="1">
        <v>18.844048000000001</v>
      </c>
    </row>
    <row r="285" spans="1:2" x14ac:dyDescent="0.25">
      <c r="A285" s="2">
        <v>17.304079999999999</v>
      </c>
      <c r="B285" s="1">
        <v>9.5696250000000003</v>
      </c>
    </row>
    <row r="286" spans="1:2" x14ac:dyDescent="0.25">
      <c r="A286" s="2">
        <v>2.6734369999999998</v>
      </c>
      <c r="B286" s="1">
        <v>15.655889</v>
      </c>
    </row>
    <row r="287" spans="1:2" x14ac:dyDescent="0.25">
      <c r="A287" s="2">
        <f>-14.539957</f>
        <v>-14.539956999999999</v>
      </c>
      <c r="B287" s="1">
        <v>-2.3219690000000002</v>
      </c>
    </row>
    <row r="288" spans="1:2" x14ac:dyDescent="0.25">
      <c r="A288" s="2">
        <v>0.829762</v>
      </c>
      <c r="B288" s="1">
        <v>-4.8575819999999998</v>
      </c>
    </row>
    <row r="289" spans="1:2" x14ac:dyDescent="0.25">
      <c r="A289" s="2">
        <v>-4.5564499999999999</v>
      </c>
      <c r="B289" s="1">
        <v>15.744954999999999</v>
      </c>
    </row>
    <row r="290" spans="1:2" x14ac:dyDescent="0.25">
      <c r="A290" s="2">
        <v>1.4854959999999999</v>
      </c>
      <c r="B290" s="1">
        <v>-16.505403000000001</v>
      </c>
    </row>
    <row r="291" spans="1:2" x14ac:dyDescent="0.25">
      <c r="A291" s="2">
        <v>3.189584</v>
      </c>
      <c r="B291" s="1">
        <v>16.065612000000002</v>
      </c>
    </row>
    <row r="292" spans="1:2" x14ac:dyDescent="0.25">
      <c r="A292" s="2">
        <v>-2.3155510000000001</v>
      </c>
      <c r="B292" s="1">
        <v>2.0987689999999999</v>
      </c>
    </row>
    <row r="293" spans="1:2" x14ac:dyDescent="0.25">
      <c r="A293" s="2">
        <v>-9.4615189999999991</v>
      </c>
      <c r="B293" s="1">
        <v>3.6301510000000001</v>
      </c>
    </row>
    <row r="294" spans="1:2" x14ac:dyDescent="0.25">
      <c r="A294" s="2">
        <v>-4.2940529999999999</v>
      </c>
      <c r="B294" s="1">
        <v>9.6910380000000007</v>
      </c>
    </row>
    <row r="295" spans="1:2" x14ac:dyDescent="0.25">
      <c r="A295" s="2">
        <v>-12.376911</v>
      </c>
      <c r="B295" s="1">
        <v>0.42583100000000002</v>
      </c>
    </row>
    <row r="296" spans="1:2" x14ac:dyDescent="0.25">
      <c r="A296" s="2">
        <f>-13.305877</f>
        <v>-13.305877000000001</v>
      </c>
      <c r="B296" s="1">
        <v>-2.1823009999999998</v>
      </c>
    </row>
    <row r="297" spans="1:2" x14ac:dyDescent="0.25">
      <c r="A297" s="2">
        <v>8.9723450000000007</v>
      </c>
      <c r="B297" s="1">
        <v>-10.369210000000001</v>
      </c>
    </row>
    <row r="298" spans="1:2" x14ac:dyDescent="0.25">
      <c r="A298" s="2">
        <v>-16.737838</v>
      </c>
      <c r="B298" s="1">
        <v>19.596474000000001</v>
      </c>
    </row>
    <row r="299" spans="1:2" x14ac:dyDescent="0.25">
      <c r="A299" s="2">
        <v>13.775900999999999</v>
      </c>
      <c r="B299" s="1">
        <v>-3.7757520000000002</v>
      </c>
    </row>
    <row r="300" spans="1:2" x14ac:dyDescent="0.25">
      <c r="A300" s="2">
        <v>5.889062</v>
      </c>
      <c r="B300" s="1">
        <v>11.0648</v>
      </c>
    </row>
    <row r="301" spans="1:2" x14ac:dyDescent="0.25">
      <c r="A301" s="2">
        <v>13.768938</v>
      </c>
      <c r="B301" s="1">
        <v>-10.437052</v>
      </c>
    </row>
    <row r="302" spans="1:2" x14ac:dyDescent="0.25">
      <c r="A302" s="2">
        <v>1.0888629999999999</v>
      </c>
      <c r="B302" s="1">
        <v>-16.442083</v>
      </c>
    </row>
    <row r="303" spans="1:2" x14ac:dyDescent="0.25">
      <c r="A303" s="2">
        <v>-4.4859780000000002</v>
      </c>
      <c r="B303" s="1">
        <v>20.577549000000001</v>
      </c>
    </row>
    <row r="304" spans="1:2" x14ac:dyDescent="0.25">
      <c r="A304" s="2">
        <v>-4.390225</v>
      </c>
      <c r="B304" s="1">
        <v>20.181868000000001</v>
      </c>
    </row>
    <row r="305" spans="1:2" x14ac:dyDescent="0.25">
      <c r="A305" s="2">
        <v>-6.6707039999999997</v>
      </c>
      <c r="B305" s="1">
        <v>0.15110699999999999</v>
      </c>
    </row>
    <row r="306" spans="1:2" x14ac:dyDescent="0.25">
      <c r="A306" s="2">
        <v>5.9103329999999996</v>
      </c>
      <c r="B306" s="1">
        <v>-14.554895999999999</v>
      </c>
    </row>
    <row r="307" spans="1:2" x14ac:dyDescent="0.25">
      <c r="A307" s="2">
        <v>-1.3974629999999999</v>
      </c>
      <c r="B307" s="1">
        <v>13.874119</v>
      </c>
    </row>
    <row r="308" spans="1:2" x14ac:dyDescent="0.25">
      <c r="A308" s="2">
        <v>-0.61921800000000005</v>
      </c>
      <c r="B308" s="1">
        <v>14.247881</v>
      </c>
    </row>
    <row r="309" spans="1:2" x14ac:dyDescent="0.25">
      <c r="A309" s="2">
        <f>-6.479417</f>
        <v>-6.4794169999999998</v>
      </c>
      <c r="B309" s="1">
        <v>-7.7618669999999996</v>
      </c>
    </row>
    <row r="310" spans="1:2" x14ac:dyDescent="0.25">
      <c r="A310" s="2">
        <v>16.902512999999999</v>
      </c>
      <c r="B310" s="1">
        <v>13.636559</v>
      </c>
    </row>
    <row r="311" spans="1:2" x14ac:dyDescent="0.25">
      <c r="A311" s="2">
        <v>7.7664549999999997</v>
      </c>
      <c r="B311" s="1">
        <v>-10.598418000000001</v>
      </c>
    </row>
    <row r="312" spans="1:2" x14ac:dyDescent="0.25">
      <c r="A312" s="2">
        <f>-6.67209</f>
        <v>-6.6720899999999999</v>
      </c>
      <c r="B312" s="1">
        <v>-7.957516</v>
      </c>
    </row>
    <row r="313" spans="1:2" x14ac:dyDescent="0.25">
      <c r="A313" s="2">
        <f>-2.995531</f>
        <v>-2.9955310000000002</v>
      </c>
      <c r="B313" s="1">
        <v>-5.1578980000000003</v>
      </c>
    </row>
    <row r="314" spans="1:2" x14ac:dyDescent="0.25">
      <c r="A314" s="2">
        <v>8.0069300000000005</v>
      </c>
      <c r="B314" s="1">
        <v>-9.8587140000000009</v>
      </c>
    </row>
    <row r="315" spans="1:2" x14ac:dyDescent="0.25">
      <c r="A315" s="2">
        <f>-18.120652</f>
        <v>-18.120652</v>
      </c>
      <c r="B315" s="1">
        <v>-1.233071</v>
      </c>
    </row>
    <row r="316" spans="1:2" x14ac:dyDescent="0.25">
      <c r="A316" s="2">
        <v>11.446687000000001</v>
      </c>
      <c r="B316" s="1">
        <v>0.34447499999999998</v>
      </c>
    </row>
    <row r="317" spans="1:2" x14ac:dyDescent="0.25">
      <c r="A317" s="2">
        <f>-3.961025</f>
        <v>-3.9610249999999998</v>
      </c>
      <c r="B317" s="1">
        <v>-14.126818</v>
      </c>
    </row>
    <row r="318" spans="1:2" x14ac:dyDescent="0.25">
      <c r="A318" s="2">
        <f>-3.299815</f>
        <v>-3.2998150000000002</v>
      </c>
      <c r="B318" s="1">
        <v>-5.0508410000000001</v>
      </c>
    </row>
    <row r="319" spans="1:2" x14ac:dyDescent="0.25">
      <c r="A319" s="2">
        <v>1.217403</v>
      </c>
      <c r="B319" s="1">
        <v>-7.2940719999999999</v>
      </c>
    </row>
    <row r="320" spans="1:2" x14ac:dyDescent="0.25">
      <c r="A320" s="2">
        <v>7.3953319999999998</v>
      </c>
      <c r="B320" s="1">
        <v>17.644586</v>
      </c>
    </row>
    <row r="321" spans="1:2" x14ac:dyDescent="0.25">
      <c r="A321" s="2">
        <v>20.764752000000001</v>
      </c>
      <c r="B321" s="1">
        <v>11.474596</v>
      </c>
    </row>
    <row r="322" spans="1:2" x14ac:dyDescent="0.25">
      <c r="A322" s="2">
        <v>1.723101</v>
      </c>
      <c r="B322" s="1">
        <v>-12.237059</v>
      </c>
    </row>
    <row r="323" spans="1:2" x14ac:dyDescent="0.25">
      <c r="A323" s="2">
        <v>-6.6105090000000004</v>
      </c>
      <c r="B323" s="1">
        <v>0.39638499999999999</v>
      </c>
    </row>
    <row r="324" spans="1:2" x14ac:dyDescent="0.25">
      <c r="A324" s="2">
        <v>16.948098999999999</v>
      </c>
      <c r="B324" s="1">
        <v>-17.270302000000001</v>
      </c>
    </row>
    <row r="325" spans="1:2" x14ac:dyDescent="0.25">
      <c r="A325" s="2">
        <f>-13.466754</f>
        <v>-13.466754</v>
      </c>
      <c r="B325" s="1">
        <v>-9.4507560000000002</v>
      </c>
    </row>
    <row r="326" spans="1:2" x14ac:dyDescent="0.25">
      <c r="A326" s="2">
        <v>19.463861000000001</v>
      </c>
      <c r="B326" s="1">
        <v>3.016718</v>
      </c>
    </row>
    <row r="327" spans="1:2" x14ac:dyDescent="0.25">
      <c r="A327" s="2">
        <f>-9.725305</f>
        <v>-9.7253050000000005</v>
      </c>
      <c r="B327" s="1">
        <v>-2.2242090000000001</v>
      </c>
    </row>
    <row r="328" spans="1:2" x14ac:dyDescent="0.25">
      <c r="A328" s="2">
        <v>11.985678</v>
      </c>
      <c r="B328" s="1">
        <v>9.3385169999999995</v>
      </c>
    </row>
    <row r="329" spans="1:2" x14ac:dyDescent="0.25">
      <c r="A329" s="2">
        <v>8.7906180000000003</v>
      </c>
      <c r="B329" s="1">
        <v>11.155681</v>
      </c>
    </row>
    <row r="330" spans="1:2" x14ac:dyDescent="0.25">
      <c r="A330" s="2">
        <v>-4.0201140000000004</v>
      </c>
      <c r="B330" s="1">
        <v>9.8519489999999994</v>
      </c>
    </row>
    <row r="331" spans="1:2" x14ac:dyDescent="0.25">
      <c r="A331" s="2">
        <v>5.5882339999999999</v>
      </c>
      <c r="B331" s="1">
        <v>-6.6778199999999996</v>
      </c>
    </row>
    <row r="332" spans="1:2" x14ac:dyDescent="0.25">
      <c r="A332" s="2">
        <v>-1.592185</v>
      </c>
      <c r="B332" s="1">
        <v>14.542183</v>
      </c>
    </row>
    <row r="333" spans="1:2" x14ac:dyDescent="0.25">
      <c r="A333" s="2">
        <v>5.2843200000000001</v>
      </c>
      <c r="B333" s="1">
        <v>-7.9155470000000001</v>
      </c>
    </row>
    <row r="334" spans="1:2" x14ac:dyDescent="0.25">
      <c r="A334" s="2">
        <f>-12.516553</f>
        <v>-12.516553</v>
      </c>
      <c r="B334" s="1">
        <v>-10.227295</v>
      </c>
    </row>
    <row r="335" spans="1:2" x14ac:dyDescent="0.25">
      <c r="A335" s="2">
        <v>17.690293</v>
      </c>
      <c r="B335" s="1">
        <v>-0.43561499999999997</v>
      </c>
    </row>
    <row r="336" spans="1:2" x14ac:dyDescent="0.25">
      <c r="A336" s="2">
        <v>-16.168139</v>
      </c>
      <c r="B336" s="1">
        <v>9.3067849999999996</v>
      </c>
    </row>
    <row r="337" spans="1:2" x14ac:dyDescent="0.25">
      <c r="A337" s="2">
        <f>-9.944301</f>
        <v>-9.9443009999999994</v>
      </c>
      <c r="B337" s="1">
        <v>-10.940086000000001</v>
      </c>
    </row>
    <row r="338" spans="1:2" x14ac:dyDescent="0.25">
      <c r="A338" s="2">
        <f>-10.196576</f>
        <v>-10.196576</v>
      </c>
      <c r="B338" s="1">
        <v>-11.276166999999999</v>
      </c>
    </row>
    <row r="339" spans="1:2" x14ac:dyDescent="0.25">
      <c r="A339" s="2">
        <v>4.8501320000000003</v>
      </c>
      <c r="B339" s="1">
        <v>-11.602379000000001</v>
      </c>
    </row>
    <row r="340" spans="1:2" x14ac:dyDescent="0.25">
      <c r="A340" s="2">
        <v>-13.36833</v>
      </c>
      <c r="B340" s="1">
        <v>19.095151999999999</v>
      </c>
    </row>
    <row r="341" spans="1:2" x14ac:dyDescent="0.25">
      <c r="A341" s="2">
        <v>3.7978459999999998</v>
      </c>
      <c r="B341" s="1">
        <v>-4.5163520000000004</v>
      </c>
    </row>
    <row r="342" spans="1:2" x14ac:dyDescent="0.25">
      <c r="A342" s="2">
        <f>-12.506517</f>
        <v>-12.506517000000001</v>
      </c>
      <c r="B342" s="1">
        <v>-14.310447</v>
      </c>
    </row>
    <row r="343" spans="1:2" x14ac:dyDescent="0.25">
      <c r="A343" s="2">
        <v>1.860886</v>
      </c>
      <c r="B343" s="1">
        <v>-11.789012</v>
      </c>
    </row>
    <row r="344" spans="1:2" x14ac:dyDescent="0.25">
      <c r="A344" s="2">
        <v>10.757835999999999</v>
      </c>
      <c r="B344" s="1">
        <v>16.533995000000001</v>
      </c>
    </row>
    <row r="345" spans="1:2" x14ac:dyDescent="0.25">
      <c r="A345" s="2">
        <f>-6.428671</f>
        <v>-6.4286709999999996</v>
      </c>
      <c r="B345" s="1">
        <v>-4.2434719999999997</v>
      </c>
    </row>
    <row r="346" spans="1:2" x14ac:dyDescent="0.25">
      <c r="A346" s="2">
        <f>-5.672913</f>
        <v>-5.6729130000000003</v>
      </c>
      <c r="B346" s="1">
        <v>-7.547479</v>
      </c>
    </row>
    <row r="347" spans="1:2" x14ac:dyDescent="0.25">
      <c r="A347" s="2">
        <v>20.749112</v>
      </c>
      <c r="B347" s="1">
        <v>10.821199999999999</v>
      </c>
    </row>
    <row r="348" spans="1:2" x14ac:dyDescent="0.25">
      <c r="A348" s="2">
        <v>0.87468599999999996</v>
      </c>
      <c r="B348" s="1">
        <v>-4.5395300000000001</v>
      </c>
    </row>
    <row r="349" spans="1:2" x14ac:dyDescent="0.25">
      <c r="A349" s="2">
        <v>20.005884999999999</v>
      </c>
      <c r="B349" s="1">
        <v>8.2217730000000007</v>
      </c>
    </row>
    <row r="350" spans="1:2" x14ac:dyDescent="0.25">
      <c r="A350" s="2">
        <v>-12.611940000000001</v>
      </c>
      <c r="B350" s="1">
        <v>14.560140000000001</v>
      </c>
    </row>
    <row r="351" spans="1:2" x14ac:dyDescent="0.25">
      <c r="A351" s="2">
        <v>-8.6663119999999996</v>
      </c>
      <c r="B351" s="1">
        <v>11.764825999999999</v>
      </c>
    </row>
    <row r="352" spans="1:2" x14ac:dyDescent="0.25">
      <c r="A352" s="2">
        <v>-7.9153729999999998</v>
      </c>
      <c r="B352" s="1">
        <v>7.344894</v>
      </c>
    </row>
    <row r="353" spans="1:2" x14ac:dyDescent="0.25">
      <c r="A353" s="2">
        <f>-11.323321</f>
        <v>-11.323321</v>
      </c>
      <c r="B353" s="1">
        <v>-6.3913039999999999</v>
      </c>
    </row>
    <row r="354" spans="1:2" x14ac:dyDescent="0.25">
      <c r="A354" s="2">
        <v>-3.3410540000000002</v>
      </c>
      <c r="B354" s="1">
        <v>12.461416</v>
      </c>
    </row>
    <row r="355" spans="1:2" x14ac:dyDescent="0.25">
      <c r="A355" s="2">
        <v>21.069990000000001</v>
      </c>
      <c r="B355" s="1">
        <v>10.816297</v>
      </c>
    </row>
    <row r="356" spans="1:2" x14ac:dyDescent="0.25">
      <c r="A356" s="2">
        <v>16.255049</v>
      </c>
      <c r="B356" s="1">
        <v>-8.3351190000000006</v>
      </c>
    </row>
    <row r="357" spans="1:2" x14ac:dyDescent="0.25">
      <c r="A357" s="2">
        <v>20.097626999999999</v>
      </c>
      <c r="B357" s="1">
        <v>20.777535</v>
      </c>
    </row>
    <row r="358" spans="1:2" x14ac:dyDescent="0.25">
      <c r="A358" s="2">
        <v>16.010695999999999</v>
      </c>
      <c r="B358" s="1">
        <v>-13.468254999999999</v>
      </c>
    </row>
    <row r="359" spans="1:2" x14ac:dyDescent="0.25">
      <c r="A359" s="2">
        <v>20.256575999999999</v>
      </c>
      <c r="B359" s="1">
        <v>-16.779170000000001</v>
      </c>
    </row>
    <row r="360" spans="1:2" x14ac:dyDescent="0.25">
      <c r="A360" s="2">
        <f>-10.949439</f>
        <v>-10.949439</v>
      </c>
      <c r="B360" s="1">
        <v>-6.3613390000000001</v>
      </c>
    </row>
    <row r="361" spans="1:2" x14ac:dyDescent="0.25">
      <c r="A361" s="2">
        <v>21.187674999999999</v>
      </c>
      <c r="B361" s="1">
        <v>-5.6019829999999997</v>
      </c>
    </row>
    <row r="362" spans="1:2" x14ac:dyDescent="0.25">
      <c r="A362" s="2">
        <f>-18.87669</f>
        <v>-18.87669</v>
      </c>
      <c r="B362" s="1">
        <v>-1.3139050000000001</v>
      </c>
    </row>
    <row r="363" spans="1:2" x14ac:dyDescent="0.25">
      <c r="A363" s="2">
        <v>1.9444840000000001</v>
      </c>
      <c r="B363" s="1">
        <v>8.526624</v>
      </c>
    </row>
    <row r="364" spans="1:2" x14ac:dyDescent="0.25">
      <c r="A364" s="2">
        <v>-16.514006999999999</v>
      </c>
      <c r="B364" s="1">
        <v>20.099166</v>
      </c>
    </row>
    <row r="365" spans="1:2" x14ac:dyDescent="0.25">
      <c r="A365" s="2">
        <f>-16.805226</f>
        <v>-16.805226000000001</v>
      </c>
      <c r="B365" s="1">
        <v>-4.7109480000000001</v>
      </c>
    </row>
    <row r="366" spans="1:2" x14ac:dyDescent="0.25">
      <c r="A366" s="2">
        <f>-3.19611</f>
        <v>-3.19611</v>
      </c>
      <c r="B366" s="1">
        <v>-5.3299269999999996</v>
      </c>
    </row>
    <row r="367" spans="1:2" x14ac:dyDescent="0.25">
      <c r="A367" s="2">
        <v>12.568087</v>
      </c>
      <c r="B367" s="1">
        <v>21.024939</v>
      </c>
    </row>
    <row r="368" spans="1:2" x14ac:dyDescent="0.25">
      <c r="A368" s="2">
        <v>2.4263279999999998</v>
      </c>
      <c r="B368" s="1">
        <v>9.4803890000000006</v>
      </c>
    </row>
    <row r="369" spans="1:2" x14ac:dyDescent="0.25">
      <c r="A369" s="2">
        <v>18.953994999999999</v>
      </c>
      <c r="B369" s="1">
        <v>-9.3489159999999991</v>
      </c>
    </row>
    <row r="370" spans="1:2" x14ac:dyDescent="0.25">
      <c r="A370" s="2">
        <v>7.8653829999999996</v>
      </c>
      <c r="B370" s="1">
        <v>18.759937000000001</v>
      </c>
    </row>
    <row r="371" spans="1:2" x14ac:dyDescent="0.25">
      <c r="A371" s="2">
        <v>13.475941000000001</v>
      </c>
      <c r="B371" s="1">
        <v>14.381546</v>
      </c>
    </row>
    <row r="372" spans="1:2" x14ac:dyDescent="0.25">
      <c r="A372" s="2">
        <f>-16.955805</f>
        <v>-16.955805000000002</v>
      </c>
      <c r="B372" s="1">
        <v>-3.375038</v>
      </c>
    </row>
    <row r="373" spans="1:2" x14ac:dyDescent="0.25">
      <c r="A373" s="2">
        <v>-12.778840000000001</v>
      </c>
      <c r="B373" s="1">
        <v>18.028395</v>
      </c>
    </row>
    <row r="374" spans="1:2" x14ac:dyDescent="0.25">
      <c r="A374" s="2">
        <v>3.9138999999999999</v>
      </c>
      <c r="B374" s="1">
        <v>5.4403350000000001</v>
      </c>
    </row>
    <row r="375" spans="1:2" x14ac:dyDescent="0.25">
      <c r="A375" s="2">
        <f>-16.276889</f>
        <v>-16.276889000000001</v>
      </c>
      <c r="B375" s="1">
        <v>-11.643834</v>
      </c>
    </row>
    <row r="376" spans="1:2" x14ac:dyDescent="0.25">
      <c r="A376" s="2">
        <v>20.698422000000001</v>
      </c>
      <c r="B376" s="1">
        <v>14.163574000000001</v>
      </c>
    </row>
    <row r="377" spans="1:2" x14ac:dyDescent="0.25">
      <c r="A377" s="2">
        <f>-7.036207</f>
        <v>-7.0362070000000001</v>
      </c>
      <c r="B377" s="1">
        <v>-3.5409639999999998</v>
      </c>
    </row>
    <row r="378" spans="1:2" x14ac:dyDescent="0.25">
      <c r="A378" s="2">
        <v>19.810986</v>
      </c>
      <c r="B378" s="1">
        <v>-15.899079</v>
      </c>
    </row>
    <row r="379" spans="1:2" x14ac:dyDescent="0.25">
      <c r="A379" s="2">
        <f>-2.887164</f>
        <v>-2.8871639999999998</v>
      </c>
      <c r="B379" s="1">
        <v>-5.5116569999999996</v>
      </c>
    </row>
    <row r="380" spans="1:2" x14ac:dyDescent="0.25">
      <c r="A380" s="2">
        <f>-3.294143</f>
        <v>-3.294143</v>
      </c>
      <c r="B380" s="1">
        <v>-2.1640600000000001</v>
      </c>
    </row>
    <row r="381" spans="1:2" x14ac:dyDescent="0.25">
      <c r="A381" s="2">
        <f>-15.380596</f>
        <v>-15.380596000000001</v>
      </c>
      <c r="B381" s="1">
        <v>-8.0913160000000008</v>
      </c>
    </row>
    <row r="382" spans="1:2" x14ac:dyDescent="0.25">
      <c r="A382" s="2">
        <v>1.842579</v>
      </c>
      <c r="B382" s="1">
        <v>-11.54738</v>
      </c>
    </row>
    <row r="383" spans="1:2" x14ac:dyDescent="0.25">
      <c r="A383" s="2">
        <v>19.413094000000001</v>
      </c>
      <c r="B383" s="1">
        <v>-9.2926669999999998</v>
      </c>
    </row>
    <row r="384" spans="1:2" x14ac:dyDescent="0.25">
      <c r="A384" s="2">
        <f>-8.707357</f>
        <v>-8.707357</v>
      </c>
      <c r="B384" s="1">
        <v>-17.310072999999999</v>
      </c>
    </row>
    <row r="385" spans="1:2" x14ac:dyDescent="0.25">
      <c r="A385" s="2">
        <f>-3.333772</f>
        <v>-3.3337720000000002</v>
      </c>
      <c r="B385" s="1">
        <v>-2.6287769999999999</v>
      </c>
    </row>
    <row r="386" spans="1:2" x14ac:dyDescent="0.25">
      <c r="A386" s="2">
        <v>11.827187</v>
      </c>
      <c r="B386" s="1">
        <v>5.0942980000000002</v>
      </c>
    </row>
    <row r="387" spans="1:2" x14ac:dyDescent="0.25">
      <c r="A387" s="2">
        <f>-17.25672</f>
        <v>-17.256720000000001</v>
      </c>
      <c r="B387" s="1">
        <v>-3.7983929999999999</v>
      </c>
    </row>
    <row r="388" spans="1:2" x14ac:dyDescent="0.25">
      <c r="A388" s="2">
        <v>6.1786219999999998</v>
      </c>
      <c r="B388" s="1">
        <v>14.858809000000001</v>
      </c>
    </row>
    <row r="389" spans="1:2" x14ac:dyDescent="0.25">
      <c r="A389" s="2">
        <v>13.415533</v>
      </c>
      <c r="B389" s="1">
        <v>-9.6149869999999993</v>
      </c>
    </row>
    <row r="390" spans="1:2" x14ac:dyDescent="0.25">
      <c r="A390" s="2">
        <v>13.938891</v>
      </c>
      <c r="B390" s="1">
        <v>14.298261999999999</v>
      </c>
    </row>
    <row r="391" spans="1:2" x14ac:dyDescent="0.25">
      <c r="A391" s="2">
        <f>-12.877086</f>
        <v>-12.877086</v>
      </c>
      <c r="B391" s="1">
        <v>-9.7544380000000004</v>
      </c>
    </row>
    <row r="392" spans="1:2" x14ac:dyDescent="0.25">
      <c r="A392" s="2">
        <v>-0.86750499999999997</v>
      </c>
      <c r="B392" s="1">
        <v>18.158446000000001</v>
      </c>
    </row>
    <row r="393" spans="1:2" x14ac:dyDescent="0.25">
      <c r="A393" s="2">
        <v>-13.041461999999999</v>
      </c>
      <c r="B393" s="1">
        <v>6.4882479999999996</v>
      </c>
    </row>
    <row r="394" spans="1:2" x14ac:dyDescent="0.25">
      <c r="A394" s="2">
        <f>-16.74586</f>
        <v>-16.74586</v>
      </c>
      <c r="B394" s="1">
        <v>-11.125838999999999</v>
      </c>
    </row>
    <row r="395" spans="1:2" x14ac:dyDescent="0.25">
      <c r="A395" s="2">
        <v>7.3464960000000001</v>
      </c>
      <c r="B395" s="1">
        <v>18.143906000000001</v>
      </c>
    </row>
    <row r="396" spans="1:2" x14ac:dyDescent="0.25">
      <c r="A396" s="2">
        <v>-2.4343509999999999</v>
      </c>
      <c r="B396" s="1">
        <v>3.2516620000000001</v>
      </c>
    </row>
    <row r="397" spans="1:2" x14ac:dyDescent="0.25">
      <c r="A397" s="2">
        <v>8.9200940000000006</v>
      </c>
      <c r="B397" s="1">
        <v>10.540048000000001</v>
      </c>
    </row>
    <row r="398" spans="1:2" x14ac:dyDescent="0.25">
      <c r="A398" s="2">
        <v>4.3549249999999997</v>
      </c>
      <c r="B398" s="1">
        <v>-11.305444</v>
      </c>
    </row>
    <row r="399" spans="1:2" x14ac:dyDescent="0.25">
      <c r="A399" s="2">
        <v>-12.535145</v>
      </c>
      <c r="B399" s="1">
        <v>14.923337999999999</v>
      </c>
    </row>
    <row r="400" spans="1:2" x14ac:dyDescent="0.25">
      <c r="A400" s="2">
        <f>-9.081027</f>
        <v>-9.0810270000000006</v>
      </c>
      <c r="B400" s="1">
        <v>-11.439584999999999</v>
      </c>
    </row>
    <row r="401" spans="1:2" x14ac:dyDescent="0.25">
      <c r="A401" s="2">
        <f>-15.540773</f>
        <v>-15.540773</v>
      </c>
      <c r="B401" s="1">
        <v>-17.902761000000002</v>
      </c>
    </row>
    <row r="402" spans="1:2" x14ac:dyDescent="0.25">
      <c r="A402" s="2">
        <v>19.625368999999999</v>
      </c>
      <c r="B402" s="1">
        <v>20.605554000000001</v>
      </c>
    </row>
    <row r="403" spans="1:2" x14ac:dyDescent="0.25">
      <c r="A403" s="2">
        <v>5.8364310000000001</v>
      </c>
      <c r="B403" s="1">
        <v>15.455567</v>
      </c>
    </row>
    <row r="404" spans="1:2" x14ac:dyDescent="0.25">
      <c r="A404" s="2">
        <v>-8.190042</v>
      </c>
      <c r="B404" s="1">
        <v>11.328817000000001</v>
      </c>
    </row>
    <row r="405" spans="1:2" x14ac:dyDescent="0.25">
      <c r="A405" s="2">
        <v>4.9175620000000002</v>
      </c>
      <c r="B405" s="1">
        <v>-4.0918210000000004</v>
      </c>
    </row>
    <row r="406" spans="1:2" x14ac:dyDescent="0.25">
      <c r="A406" s="2">
        <v>16.529935999999999</v>
      </c>
      <c r="B406" s="1">
        <v>-13.028261000000001</v>
      </c>
    </row>
    <row r="407" spans="1:2" x14ac:dyDescent="0.25">
      <c r="A407" s="2">
        <v>3.305202</v>
      </c>
      <c r="B407" s="1">
        <v>15.818284</v>
      </c>
    </row>
    <row r="408" spans="1:2" x14ac:dyDescent="0.25">
      <c r="A408" s="2">
        <v>12.509812999999999</v>
      </c>
      <c r="B408" s="1">
        <v>5.149051</v>
      </c>
    </row>
    <row r="409" spans="1:2" x14ac:dyDescent="0.25">
      <c r="A409" s="2">
        <v>-12.605111000000001</v>
      </c>
      <c r="B409" s="1">
        <v>11.678953</v>
      </c>
    </row>
    <row r="410" spans="1:2" x14ac:dyDescent="0.25">
      <c r="A410" s="2">
        <v>-1.159373</v>
      </c>
      <c r="B410" s="1">
        <v>15.006522</v>
      </c>
    </row>
    <row r="411" spans="1:2" x14ac:dyDescent="0.25">
      <c r="A411" s="2">
        <v>8.5103899999999992</v>
      </c>
      <c r="B411" s="1">
        <v>-10.619297</v>
      </c>
    </row>
    <row r="412" spans="1:2" x14ac:dyDescent="0.25">
      <c r="A412" s="2">
        <v>7.3759969999999999</v>
      </c>
      <c r="B412" s="1">
        <v>5.3937710000000001</v>
      </c>
    </row>
    <row r="413" spans="1:2" x14ac:dyDescent="0.25">
      <c r="A413" s="2">
        <v>-12.124134</v>
      </c>
      <c r="B413" s="1">
        <v>1.2240180000000001</v>
      </c>
    </row>
    <row r="414" spans="1:2" x14ac:dyDescent="0.25">
      <c r="A414" s="2">
        <v>13.506074999999999</v>
      </c>
      <c r="B414" s="1">
        <v>-3.6539199999999998</v>
      </c>
    </row>
    <row r="415" spans="1:2" x14ac:dyDescent="0.25">
      <c r="A415" s="2">
        <f>-8.741856</f>
        <v>-8.7418560000000003</v>
      </c>
      <c r="B415" s="1">
        <v>-17.370442000000001</v>
      </c>
    </row>
    <row r="416" spans="1:2" x14ac:dyDescent="0.25">
      <c r="A416" s="2">
        <v>16.767766000000002</v>
      </c>
      <c r="B416" s="1">
        <v>13.572315</v>
      </c>
    </row>
    <row r="417" spans="1:2" x14ac:dyDescent="0.25">
      <c r="A417" s="2">
        <v>10.688922</v>
      </c>
      <c r="B417" s="1">
        <v>0.64991299999999996</v>
      </c>
    </row>
    <row r="418" spans="1:2" x14ac:dyDescent="0.25">
      <c r="A418" s="2">
        <v>4.8107220000000002</v>
      </c>
      <c r="B418" s="1">
        <v>5.2050190000000001</v>
      </c>
    </row>
    <row r="419" spans="1:2" x14ac:dyDescent="0.25">
      <c r="A419" s="2">
        <v>-6.2652320000000001</v>
      </c>
      <c r="B419" s="1">
        <v>0.52493299999999998</v>
      </c>
    </row>
    <row r="420" spans="1:2" x14ac:dyDescent="0.25">
      <c r="A420" s="2">
        <v>6.9240550000000001</v>
      </c>
      <c r="B420" s="1">
        <v>5.5761849999999997</v>
      </c>
    </row>
    <row r="421" spans="1:2" x14ac:dyDescent="0.25">
      <c r="A421" s="2">
        <v>19.076518</v>
      </c>
      <c r="B421" s="1">
        <v>-8.6096369999999993</v>
      </c>
    </row>
    <row r="422" spans="1:2" x14ac:dyDescent="0.25">
      <c r="A422" s="2">
        <v>10.437144999999999</v>
      </c>
      <c r="B422" s="1">
        <v>17.136551000000001</v>
      </c>
    </row>
    <row r="423" spans="1:2" x14ac:dyDescent="0.25">
      <c r="A423" s="2">
        <v>19.543306999999999</v>
      </c>
      <c r="B423" s="1">
        <v>11.143216000000001</v>
      </c>
    </row>
    <row r="424" spans="1:2" x14ac:dyDescent="0.25">
      <c r="A424" s="2">
        <f>-2.599099</f>
        <v>-2.5990989999999998</v>
      </c>
      <c r="B424" s="1">
        <v>-17.951982000000001</v>
      </c>
    </row>
    <row r="425" spans="1:2" x14ac:dyDescent="0.25">
      <c r="A425" s="2">
        <v>4.2394679999999996</v>
      </c>
      <c r="B425" s="1">
        <v>-4.223122</v>
      </c>
    </row>
    <row r="426" spans="1:2" x14ac:dyDescent="0.25">
      <c r="A426" s="2">
        <v>5.797377</v>
      </c>
      <c r="B426" s="1">
        <v>1.1647179999999999</v>
      </c>
    </row>
    <row r="427" spans="1:2" x14ac:dyDescent="0.25">
      <c r="A427" s="2">
        <v>16.621531999999998</v>
      </c>
      <c r="B427" s="1">
        <v>12.669307</v>
      </c>
    </row>
    <row r="428" spans="1:2" x14ac:dyDescent="0.25">
      <c r="A428" s="2">
        <f>-3.893038</f>
        <v>-3.8930380000000002</v>
      </c>
      <c r="B428" s="1">
        <v>-2.3377479999999999</v>
      </c>
    </row>
    <row r="429" spans="1:2" x14ac:dyDescent="0.25">
      <c r="A429" s="2">
        <v>-13.015568999999999</v>
      </c>
      <c r="B429" s="1">
        <v>11.306552</v>
      </c>
    </row>
    <row r="430" spans="1:2" x14ac:dyDescent="0.25">
      <c r="A430" s="2">
        <v>4.2257759999999998</v>
      </c>
      <c r="B430" s="1">
        <v>4.0786049999999996</v>
      </c>
    </row>
    <row r="431" spans="1:2" x14ac:dyDescent="0.25">
      <c r="A431" s="2">
        <v>20.807126</v>
      </c>
      <c r="B431" s="1">
        <v>15.481615</v>
      </c>
    </row>
    <row r="432" spans="1:2" x14ac:dyDescent="0.25">
      <c r="A432" s="2">
        <v>12.473852000000001</v>
      </c>
      <c r="B432" s="1">
        <v>-15.890893999999999</v>
      </c>
    </row>
    <row r="433" spans="1:2" x14ac:dyDescent="0.25">
      <c r="A433" s="2">
        <v>8.0347969999999993</v>
      </c>
      <c r="B433" s="1">
        <v>-16.808197</v>
      </c>
    </row>
    <row r="434" spans="1:2" x14ac:dyDescent="0.25">
      <c r="A434" s="2">
        <v>-9.1180850000000007</v>
      </c>
      <c r="B434" s="1">
        <v>20.336542000000001</v>
      </c>
    </row>
    <row r="435" spans="1:2" x14ac:dyDescent="0.25">
      <c r="A435" s="2">
        <v>4.2749439999999996</v>
      </c>
      <c r="B435" s="1">
        <v>-10.822908999999999</v>
      </c>
    </row>
    <row r="436" spans="1:2" x14ac:dyDescent="0.25">
      <c r="A436" s="2">
        <v>-15.535895999999999</v>
      </c>
      <c r="B436" s="1">
        <v>3.4095909999999998</v>
      </c>
    </row>
    <row r="437" spans="1:2" x14ac:dyDescent="0.25">
      <c r="A437" s="2">
        <v>12.051831</v>
      </c>
      <c r="B437" s="1">
        <v>-5.9334230000000003</v>
      </c>
    </row>
    <row r="438" spans="1:2" x14ac:dyDescent="0.25">
      <c r="A438" s="2">
        <v>16.550431</v>
      </c>
      <c r="B438" s="1">
        <v>-13.630782</v>
      </c>
    </row>
    <row r="439" spans="1:2" x14ac:dyDescent="0.25">
      <c r="A439" s="2">
        <v>8.9141399999999997</v>
      </c>
      <c r="B439" s="1">
        <v>10.49071</v>
      </c>
    </row>
    <row r="440" spans="1:2" x14ac:dyDescent="0.25">
      <c r="A440" s="2">
        <f>-2.883519</f>
        <v>-2.8835190000000002</v>
      </c>
      <c r="B440" s="1">
        <v>-5.470072</v>
      </c>
    </row>
    <row r="441" spans="1:2" x14ac:dyDescent="0.25">
      <c r="A441" s="2">
        <v>-2.7544019999999998</v>
      </c>
      <c r="B441" s="1">
        <v>2.833294</v>
      </c>
    </row>
    <row r="442" spans="1:2" x14ac:dyDescent="0.25">
      <c r="A442" s="2">
        <v>12.538107999999999</v>
      </c>
      <c r="B442" s="1">
        <v>4.6452400000000003</v>
      </c>
    </row>
    <row r="443" spans="1:2" x14ac:dyDescent="0.25">
      <c r="A443" s="2">
        <v>5.0539759999999996</v>
      </c>
      <c r="B443" s="1">
        <v>-7.70967</v>
      </c>
    </row>
    <row r="444" spans="1:2" x14ac:dyDescent="0.25">
      <c r="A444" s="2">
        <v>8.2179579999999994</v>
      </c>
      <c r="B444" s="1">
        <v>-9.5995539999999995</v>
      </c>
    </row>
    <row r="445" spans="1:2" x14ac:dyDescent="0.25">
      <c r="A445" s="2">
        <v>11.929541</v>
      </c>
      <c r="B445" s="1">
        <v>20.714209</v>
      </c>
    </row>
    <row r="446" spans="1:2" x14ac:dyDescent="0.25">
      <c r="A446" s="2">
        <v>-19.461943999999999</v>
      </c>
      <c r="B446" s="1">
        <v>6.9499529999999998</v>
      </c>
    </row>
    <row r="447" spans="1:2" x14ac:dyDescent="0.25">
      <c r="A447" s="2">
        <v>15.408059</v>
      </c>
      <c r="B447" s="1">
        <v>5.1547749999999999</v>
      </c>
    </row>
    <row r="448" spans="1:2" x14ac:dyDescent="0.25">
      <c r="A448" s="2">
        <v>16.423164</v>
      </c>
      <c r="B448" s="1">
        <v>9.6092890000000004</v>
      </c>
    </row>
    <row r="449" spans="1:2" x14ac:dyDescent="0.25">
      <c r="A449" s="2">
        <v>1.355653</v>
      </c>
      <c r="B449" s="1">
        <v>-8.4811920000000001</v>
      </c>
    </row>
    <row r="450" spans="1:2" x14ac:dyDescent="0.25">
      <c r="A450" s="2">
        <v>-8.395289</v>
      </c>
      <c r="B450" s="1">
        <v>7.9758250000000004</v>
      </c>
    </row>
    <row r="451" spans="1:2" x14ac:dyDescent="0.25">
      <c r="A451" s="2">
        <v>-18.659859999999998</v>
      </c>
      <c r="B451" s="1">
        <v>12.618080000000001</v>
      </c>
    </row>
    <row r="452" spans="1:2" x14ac:dyDescent="0.25">
      <c r="A452" s="2">
        <v>20.273198000000001</v>
      </c>
      <c r="B452" s="1">
        <v>-5.1763339999999998</v>
      </c>
    </row>
    <row r="453" spans="1:2" x14ac:dyDescent="0.25">
      <c r="A453" s="2">
        <v>-3.3244470000000002</v>
      </c>
      <c r="B453" s="1">
        <v>2.5852599999999999</v>
      </c>
    </row>
    <row r="454" spans="1:2" x14ac:dyDescent="0.25">
      <c r="A454" s="2">
        <v>20.985887000000002</v>
      </c>
      <c r="B454" s="1">
        <v>-16.633247999999998</v>
      </c>
    </row>
    <row r="455" spans="1:2" x14ac:dyDescent="0.25">
      <c r="A455" s="2">
        <f>-0.783235</f>
        <v>-0.78323500000000001</v>
      </c>
      <c r="B455" s="1">
        <v>-0.69882599999999995</v>
      </c>
    </row>
    <row r="456" spans="1:2" x14ac:dyDescent="0.25">
      <c r="A456" s="2">
        <v>-8.0744430000000005</v>
      </c>
      <c r="B456" s="1">
        <v>7.4496219999999997</v>
      </c>
    </row>
    <row r="457" spans="1:2" x14ac:dyDescent="0.25">
      <c r="A457" s="2">
        <v>2.002151</v>
      </c>
      <c r="B457" s="1">
        <v>-16.886991999999999</v>
      </c>
    </row>
    <row r="458" spans="1:2" x14ac:dyDescent="0.25">
      <c r="A458" s="2">
        <v>-4.898104</v>
      </c>
      <c r="B458" s="1">
        <v>5.6369639999999999</v>
      </c>
    </row>
    <row r="459" spans="1:2" x14ac:dyDescent="0.25">
      <c r="A459" s="2">
        <v>13.346347</v>
      </c>
      <c r="B459" s="1">
        <v>-10.003437</v>
      </c>
    </row>
    <row r="460" spans="1:2" x14ac:dyDescent="0.25">
      <c r="A460" s="2">
        <f>-10.208548</f>
        <v>-10.208548</v>
      </c>
      <c r="B460" s="1">
        <v>-2.7038549999999999</v>
      </c>
    </row>
    <row r="461" spans="1:2" x14ac:dyDescent="0.25">
      <c r="A461" s="2">
        <v>-0.72506899999999996</v>
      </c>
      <c r="B461" s="1">
        <v>0.40984300000000001</v>
      </c>
    </row>
    <row r="462" spans="1:2" x14ac:dyDescent="0.25">
      <c r="A462" s="2">
        <f>-9.928922</f>
        <v>-9.928922</v>
      </c>
      <c r="B462" s="1">
        <v>-10.413295</v>
      </c>
    </row>
    <row r="463" spans="1:2" x14ac:dyDescent="0.25">
      <c r="A463" s="2">
        <f>-13.816593</f>
        <v>-13.816592999999999</v>
      </c>
      <c r="B463" s="1">
        <v>-2.3585569999999998</v>
      </c>
    </row>
    <row r="464" spans="1:2" x14ac:dyDescent="0.25">
      <c r="A464" s="2">
        <f>-18.307972</f>
        <v>-18.307971999999999</v>
      </c>
      <c r="B464" s="1">
        <v>-0.99236999999999997</v>
      </c>
    </row>
    <row r="465" spans="1:2" x14ac:dyDescent="0.25">
      <c r="A465" s="2">
        <v>6.6467409999999996</v>
      </c>
      <c r="B465" s="1">
        <v>5.3430859999999996</v>
      </c>
    </row>
    <row r="466" spans="1:2" x14ac:dyDescent="0.25">
      <c r="A466" s="2">
        <v>0.75008900000000001</v>
      </c>
      <c r="B466" s="1">
        <v>-11.808037000000001</v>
      </c>
    </row>
    <row r="467" spans="1:2" x14ac:dyDescent="0.25">
      <c r="A467" s="2">
        <f>-1.980485</f>
        <v>-1.9804850000000001</v>
      </c>
      <c r="B467" s="1">
        <v>-5.1853379999999998</v>
      </c>
    </row>
    <row r="468" spans="1:2" x14ac:dyDescent="0.25">
      <c r="A468" s="2">
        <v>-9.7457510000000003</v>
      </c>
      <c r="B468" s="1">
        <v>3.4201929999999998</v>
      </c>
    </row>
    <row r="469" spans="1:2" x14ac:dyDescent="0.25">
      <c r="A469" s="2">
        <v>7.2849709999999996</v>
      </c>
      <c r="B469" s="1">
        <v>18.046635999999999</v>
      </c>
    </row>
    <row r="470" spans="1:2" x14ac:dyDescent="0.25">
      <c r="A470" s="2">
        <v>20.084679000000001</v>
      </c>
      <c r="B470" s="1">
        <v>11.485395</v>
      </c>
    </row>
    <row r="471" spans="1:2" x14ac:dyDescent="0.25">
      <c r="A471" s="2">
        <f>-7.537633</f>
        <v>-7.5376329999999996</v>
      </c>
      <c r="B471" s="1">
        <v>-3.9713409999999998</v>
      </c>
    </row>
    <row r="472" spans="1:2" x14ac:dyDescent="0.25">
      <c r="A472" s="2">
        <v>19.323294000000001</v>
      </c>
      <c r="B472" s="1">
        <v>2.9555189999999998</v>
      </c>
    </row>
    <row r="473" spans="1:2" x14ac:dyDescent="0.25">
      <c r="A473" s="2">
        <f>-13.12731</f>
        <v>-13.12731</v>
      </c>
      <c r="B473" s="1">
        <v>-9.6229060000000004</v>
      </c>
    </row>
    <row r="474" spans="1:2" x14ac:dyDescent="0.25">
      <c r="A474" s="2">
        <v>4.7476940000000001</v>
      </c>
      <c r="B474" s="1">
        <v>-19.163080999999998</v>
      </c>
    </row>
    <row r="475" spans="1:2" x14ac:dyDescent="0.25">
      <c r="A475" s="2">
        <v>19.435625999999999</v>
      </c>
      <c r="B475" s="1">
        <v>-15.976959000000001</v>
      </c>
    </row>
    <row r="476" spans="1:2" x14ac:dyDescent="0.25">
      <c r="A476" s="2">
        <v>16.402384999999999</v>
      </c>
      <c r="B476" s="1">
        <v>13.515238</v>
      </c>
    </row>
    <row r="477" spans="1:2" x14ac:dyDescent="0.25">
      <c r="A477" s="2">
        <v>12.376999</v>
      </c>
      <c r="B477" s="1">
        <v>4.4673449999999999</v>
      </c>
    </row>
    <row r="478" spans="1:2" x14ac:dyDescent="0.25">
      <c r="A478" s="2">
        <v>4.8592040000000001</v>
      </c>
      <c r="B478" s="1">
        <v>10.363932999999999</v>
      </c>
    </row>
    <row r="479" spans="1:2" x14ac:dyDescent="0.25">
      <c r="A479" s="2">
        <v>16.191741</v>
      </c>
      <c r="B479" s="1">
        <v>13.396129</v>
      </c>
    </row>
    <row r="480" spans="1:2" x14ac:dyDescent="0.25">
      <c r="A480" s="2">
        <f>-17.126975</f>
        <v>-17.126975000000002</v>
      </c>
      <c r="B480" s="1">
        <v>-4.2854169999999998</v>
      </c>
    </row>
    <row r="481" spans="1:2" x14ac:dyDescent="0.25">
      <c r="A481" s="2">
        <f>-17.078261</f>
        <v>-17.078261000000001</v>
      </c>
      <c r="B481" s="1">
        <v>-4.7263169999999999</v>
      </c>
    </row>
    <row r="482" spans="1:2" x14ac:dyDescent="0.25">
      <c r="A482" s="2">
        <v>1.4689110000000001</v>
      </c>
      <c r="B482" s="1">
        <v>-7.7509889999999997</v>
      </c>
    </row>
    <row r="483" spans="1:2" x14ac:dyDescent="0.25">
      <c r="A483" s="2">
        <v>-4.6446160000000001</v>
      </c>
      <c r="B483" s="1">
        <v>9.6077630000000003</v>
      </c>
    </row>
    <row r="484" spans="1:2" x14ac:dyDescent="0.25">
      <c r="A484" s="2">
        <v>15.011517</v>
      </c>
      <c r="B484" s="1">
        <v>1.712051</v>
      </c>
    </row>
    <row r="485" spans="1:2" x14ac:dyDescent="0.25">
      <c r="A485" s="2">
        <v>-1.065645</v>
      </c>
      <c r="B485" s="1">
        <v>18.538515</v>
      </c>
    </row>
    <row r="486" spans="1:2" x14ac:dyDescent="0.25">
      <c r="A486" s="2">
        <v>14.172993999999999</v>
      </c>
      <c r="B486" s="1">
        <v>-9.9925479999999993</v>
      </c>
    </row>
    <row r="487" spans="1:2" x14ac:dyDescent="0.25">
      <c r="A487" s="2">
        <v>-16.187294999999999</v>
      </c>
      <c r="B487" s="1">
        <v>3.9938530000000001</v>
      </c>
    </row>
    <row r="488" spans="1:2" x14ac:dyDescent="0.25">
      <c r="A488" s="2">
        <v>19.703793999999998</v>
      </c>
      <c r="B488" s="1">
        <v>7.7360110000000004</v>
      </c>
    </row>
    <row r="489" spans="1:2" x14ac:dyDescent="0.25">
      <c r="A489" s="2">
        <v>16.805275000000002</v>
      </c>
      <c r="B489" s="1">
        <v>9.5305370000000007</v>
      </c>
    </row>
    <row r="490" spans="1:2" x14ac:dyDescent="0.25">
      <c r="A490" s="2">
        <v>-16.170186999999999</v>
      </c>
      <c r="B490" s="1">
        <v>9.7572500000000009</v>
      </c>
    </row>
    <row r="491" spans="1:2" x14ac:dyDescent="0.25">
      <c r="A491" s="2">
        <f>-6.652924</f>
        <v>-6.6529239999999996</v>
      </c>
      <c r="B491" s="1">
        <v>-8.4676360000000006</v>
      </c>
    </row>
    <row r="492" spans="1:2" x14ac:dyDescent="0.25">
      <c r="A492" s="2">
        <v>12.199149999999999</v>
      </c>
      <c r="B492" s="1">
        <v>-16.608609000000001</v>
      </c>
    </row>
    <row r="493" spans="1:2" x14ac:dyDescent="0.25">
      <c r="A493" s="2">
        <v>-8.1509269999999994</v>
      </c>
      <c r="B493" s="1">
        <v>17.644739999999999</v>
      </c>
    </row>
    <row r="494" spans="1:2" x14ac:dyDescent="0.25">
      <c r="A494" s="2">
        <v>10.785489</v>
      </c>
      <c r="B494" s="1">
        <v>-13.207554999999999</v>
      </c>
    </row>
    <row r="495" spans="1:2" x14ac:dyDescent="0.25">
      <c r="A495" s="2">
        <v>-16.722306</v>
      </c>
      <c r="B495" s="1">
        <v>9.1063580000000002</v>
      </c>
    </row>
    <row r="496" spans="1:2" x14ac:dyDescent="0.25">
      <c r="A496" s="2">
        <v>8.1916969999999996</v>
      </c>
      <c r="B496" s="1">
        <v>-16.651954</v>
      </c>
    </row>
    <row r="497" spans="1:2" x14ac:dyDescent="0.25">
      <c r="A497" s="2">
        <v>-17.934464999999999</v>
      </c>
      <c r="B497" s="1">
        <v>13.554378</v>
      </c>
    </row>
    <row r="498" spans="1:2" x14ac:dyDescent="0.25">
      <c r="A498" s="2">
        <v>2.682839</v>
      </c>
      <c r="B498" s="1">
        <v>15.737579999999999</v>
      </c>
    </row>
    <row r="499" spans="1:2" x14ac:dyDescent="0.25">
      <c r="A499" s="2">
        <v>-1.1817200000000001</v>
      </c>
      <c r="B499" s="1">
        <v>15.070123000000001</v>
      </c>
    </row>
    <row r="500" spans="1:2" x14ac:dyDescent="0.25">
      <c r="A500" s="2">
        <v>-0.715364</v>
      </c>
      <c r="B500" s="1">
        <v>15.014965999999999</v>
      </c>
    </row>
    <row r="501" spans="1:2" x14ac:dyDescent="0.25">
      <c r="A501" s="2">
        <f>-3.757056</f>
        <v>-3.757056</v>
      </c>
      <c r="B501" s="1">
        <v>-13.905505</v>
      </c>
    </row>
    <row r="502" spans="1:2" x14ac:dyDescent="0.25">
      <c r="A502" s="2">
        <v>-16.414256000000002</v>
      </c>
      <c r="B502" s="1">
        <v>9.4635449999999999</v>
      </c>
    </row>
    <row r="503" spans="1:2" x14ac:dyDescent="0.25">
      <c r="A503" s="2">
        <v>13.767241</v>
      </c>
      <c r="B503" s="1">
        <v>15.036099999999999</v>
      </c>
    </row>
    <row r="504" spans="1:2" x14ac:dyDescent="0.25">
      <c r="A504" s="2">
        <v>16.239297000000001</v>
      </c>
      <c r="B504" s="1">
        <v>-6.8509099999999998</v>
      </c>
    </row>
    <row r="505" spans="1:2" x14ac:dyDescent="0.25">
      <c r="A505" s="2">
        <v>10.438859000000001</v>
      </c>
      <c r="B505" s="1">
        <v>-13.273213999999999</v>
      </c>
    </row>
    <row r="506" spans="1:2" x14ac:dyDescent="0.25">
      <c r="A506" s="2">
        <v>19.17351</v>
      </c>
      <c r="B506" s="1">
        <v>-8.3091799999999996</v>
      </c>
    </row>
    <row r="507" spans="1:2" x14ac:dyDescent="0.25">
      <c r="A507" s="2">
        <v>-13.122123</v>
      </c>
      <c r="B507" s="1">
        <v>0.97459399999999996</v>
      </c>
    </row>
    <row r="508" spans="1:2" x14ac:dyDescent="0.25">
      <c r="A508" s="2">
        <v>1.239452</v>
      </c>
      <c r="B508" s="1">
        <v>-8.3465039999999995</v>
      </c>
    </row>
    <row r="509" spans="1:2" x14ac:dyDescent="0.25">
      <c r="A509" s="2">
        <v>16.346263</v>
      </c>
      <c r="B509" s="1">
        <v>-8.0903910000000003</v>
      </c>
    </row>
    <row r="510" spans="1:2" x14ac:dyDescent="0.25">
      <c r="A510" s="2">
        <v>16.951529000000001</v>
      </c>
      <c r="B510" s="1">
        <v>12.743078000000001</v>
      </c>
    </row>
    <row r="511" spans="1:2" x14ac:dyDescent="0.25">
      <c r="A511" s="2">
        <f>-18.997821</f>
        <v>-18.997820999999998</v>
      </c>
      <c r="B511" s="1">
        <v>-18.213975000000001</v>
      </c>
    </row>
    <row r="512" spans="1:2" x14ac:dyDescent="0.25">
      <c r="A512" s="2">
        <v>21.316855</v>
      </c>
      <c r="B512" s="1">
        <v>-5.3341940000000001</v>
      </c>
    </row>
    <row r="513" spans="1:2" x14ac:dyDescent="0.25">
      <c r="A513" s="2">
        <v>-7.8795909999999996</v>
      </c>
      <c r="B513" s="1">
        <v>17.134041</v>
      </c>
    </row>
    <row r="514" spans="1:2" x14ac:dyDescent="0.25">
      <c r="A514" s="2">
        <v>20.684842</v>
      </c>
      <c r="B514" s="1">
        <v>7.5731970000000004</v>
      </c>
    </row>
    <row r="515" spans="1:2" x14ac:dyDescent="0.25">
      <c r="A515" s="2">
        <v>-12.166357</v>
      </c>
      <c r="B515" s="1">
        <v>14.940927</v>
      </c>
    </row>
    <row r="516" spans="1:2" x14ac:dyDescent="0.25">
      <c r="A516" s="2">
        <v>7.5488099999999996</v>
      </c>
      <c r="B516" s="1">
        <v>-1.492659</v>
      </c>
    </row>
    <row r="517" spans="1:2" x14ac:dyDescent="0.25">
      <c r="A517" s="2">
        <f>-8.233615</f>
        <v>-8.2336150000000004</v>
      </c>
      <c r="B517" s="1">
        <v>-17.142977999999999</v>
      </c>
    </row>
    <row r="518" spans="1:2" x14ac:dyDescent="0.25">
      <c r="A518" s="2">
        <v>-4.492318</v>
      </c>
      <c r="B518" s="1">
        <v>6.3480889999999999</v>
      </c>
    </row>
    <row r="519" spans="1:2" x14ac:dyDescent="0.25">
      <c r="A519" s="2">
        <v>-18.691638000000001</v>
      </c>
      <c r="B519" s="1">
        <v>5.612825</v>
      </c>
    </row>
    <row r="520" spans="1:2" x14ac:dyDescent="0.25">
      <c r="A520" s="2">
        <v>18.796479999999999</v>
      </c>
      <c r="B520" s="1">
        <v>-9.8006820000000001</v>
      </c>
    </row>
    <row r="521" spans="1:2" x14ac:dyDescent="0.25">
      <c r="A521" s="2">
        <v>12.775784</v>
      </c>
      <c r="B521" s="1">
        <v>-16.18807</v>
      </c>
    </row>
    <row r="522" spans="1:2" x14ac:dyDescent="0.25">
      <c r="A522" s="2">
        <f>-7.717288</f>
        <v>-7.7172879999999999</v>
      </c>
      <c r="B522" s="1">
        <v>-3.2970139999999999</v>
      </c>
    </row>
    <row r="523" spans="1:2" x14ac:dyDescent="0.25">
      <c r="A523" s="2">
        <v>14.134085000000001</v>
      </c>
      <c r="B523" s="1">
        <v>1.706108</v>
      </c>
    </row>
    <row r="524" spans="1:2" x14ac:dyDescent="0.25">
      <c r="A524" s="2">
        <v>4.1696070000000001</v>
      </c>
      <c r="B524" s="1">
        <v>-18.584319000000001</v>
      </c>
    </row>
    <row r="525" spans="1:2" x14ac:dyDescent="0.25">
      <c r="A525" s="2">
        <v>1.78626</v>
      </c>
      <c r="B525" s="1">
        <v>-17.652315999999999</v>
      </c>
    </row>
    <row r="526" spans="1:2" x14ac:dyDescent="0.25">
      <c r="A526" s="2">
        <v>-11.997005</v>
      </c>
      <c r="B526" s="1">
        <v>18.566117999999999</v>
      </c>
    </row>
    <row r="527" spans="1:2" x14ac:dyDescent="0.25">
      <c r="A527" s="2">
        <v>19.937868000000002</v>
      </c>
      <c r="B527" s="1">
        <v>7.7970629999999996</v>
      </c>
    </row>
    <row r="528" spans="1:2" x14ac:dyDescent="0.25">
      <c r="A528" s="2">
        <v>1.225144</v>
      </c>
      <c r="B528" s="1">
        <v>-11.846966</v>
      </c>
    </row>
    <row r="529" spans="1:2" x14ac:dyDescent="0.25">
      <c r="A529" s="2">
        <v>2.1559050000000002</v>
      </c>
      <c r="B529" s="1">
        <v>9.6408760000000004</v>
      </c>
    </row>
    <row r="530" spans="1:2" x14ac:dyDescent="0.25">
      <c r="A530" s="2">
        <f>-16.883881</f>
        <v>-16.883880999999999</v>
      </c>
      <c r="B530" s="1">
        <v>-11.886082999999999</v>
      </c>
    </row>
    <row r="531" spans="1:2" x14ac:dyDescent="0.25">
      <c r="A531" s="2">
        <v>2.2049999999999999E-3</v>
      </c>
      <c r="B531" s="1">
        <v>-0.55499500000000002</v>
      </c>
    </row>
    <row r="532" spans="1:2" x14ac:dyDescent="0.25">
      <c r="A532" s="2">
        <v>3.8957630000000001</v>
      </c>
      <c r="B532" s="1">
        <v>5.4121389999999998</v>
      </c>
    </row>
    <row r="533" spans="1:2" x14ac:dyDescent="0.25">
      <c r="A533" s="2">
        <v>20.063582</v>
      </c>
      <c r="B533" s="1">
        <v>-16.531016999999999</v>
      </c>
    </row>
    <row r="534" spans="1:2" x14ac:dyDescent="0.25">
      <c r="A534" s="2">
        <f>-7.291498</f>
        <v>-7.2914979999999998</v>
      </c>
      <c r="B534" s="1">
        <v>-0.28260099999999999</v>
      </c>
    </row>
    <row r="535" spans="1:2" x14ac:dyDescent="0.25">
      <c r="A535" s="2">
        <v>-15.631477</v>
      </c>
      <c r="B535" s="1">
        <v>19.171665000000001</v>
      </c>
    </row>
    <row r="536" spans="1:2" x14ac:dyDescent="0.25">
      <c r="A536" s="2">
        <v>-7.5996540000000001</v>
      </c>
      <c r="B536" s="1">
        <v>7.7705760000000001</v>
      </c>
    </row>
    <row r="537" spans="1:2" x14ac:dyDescent="0.25">
      <c r="A537" s="2">
        <v>14.159342000000001</v>
      </c>
      <c r="B537" s="1">
        <v>-3.6341739999999998</v>
      </c>
    </row>
    <row r="538" spans="1:2" x14ac:dyDescent="0.25">
      <c r="A538" s="2">
        <v>-15.536662</v>
      </c>
      <c r="B538" s="1">
        <v>4.6248209999999998</v>
      </c>
    </row>
    <row r="539" spans="1:2" x14ac:dyDescent="0.25">
      <c r="A539" s="2">
        <v>21.085688999999999</v>
      </c>
      <c r="B539" s="1">
        <v>-12.082931</v>
      </c>
    </row>
    <row r="540" spans="1:2" x14ac:dyDescent="0.25">
      <c r="A540" s="2">
        <f>-6.769564</f>
        <v>-6.7695639999999999</v>
      </c>
      <c r="B540" s="1">
        <v>-4.0592999999999997E-2</v>
      </c>
    </row>
    <row r="541" spans="1:2" x14ac:dyDescent="0.25">
      <c r="A541" s="2">
        <v>10.575002</v>
      </c>
      <c r="B541" s="1">
        <v>-0.126808</v>
      </c>
    </row>
    <row r="542" spans="1:2" x14ac:dyDescent="0.25">
      <c r="A542" s="2">
        <v>8.8570340000000005</v>
      </c>
      <c r="B542" s="1">
        <v>-10.430978</v>
      </c>
    </row>
    <row r="543" spans="1:2" x14ac:dyDescent="0.25">
      <c r="A543" s="2">
        <v>2.4524210000000002</v>
      </c>
      <c r="B543" s="1">
        <v>-16.5137</v>
      </c>
    </row>
    <row r="544" spans="1:2" x14ac:dyDescent="0.25">
      <c r="A544" s="2">
        <v>2.536737</v>
      </c>
      <c r="B544" s="1">
        <v>8.901745</v>
      </c>
    </row>
    <row r="545" spans="1:2" x14ac:dyDescent="0.25">
      <c r="A545" s="2">
        <v>15.766804</v>
      </c>
      <c r="B545" s="1">
        <v>6.0628029999999997</v>
      </c>
    </row>
    <row r="546" spans="1:2" x14ac:dyDescent="0.25">
      <c r="A546" s="2">
        <v>8.7867829999999998</v>
      </c>
      <c r="B546" s="1">
        <v>10.573487999999999</v>
      </c>
    </row>
    <row r="547" spans="1:2" x14ac:dyDescent="0.25">
      <c r="A547" s="2">
        <v>16.798423</v>
      </c>
      <c r="B547" s="1">
        <v>13.529379</v>
      </c>
    </row>
    <row r="548" spans="1:2" x14ac:dyDescent="0.25">
      <c r="A548" s="2">
        <v>18.389323000000001</v>
      </c>
      <c r="B548" s="1">
        <v>-0.51041899999999996</v>
      </c>
    </row>
    <row r="549" spans="1:2" x14ac:dyDescent="0.25">
      <c r="A549" s="2">
        <v>10.589791999999999</v>
      </c>
      <c r="B549" s="1">
        <v>0.74037600000000003</v>
      </c>
    </row>
    <row r="550" spans="1:2" x14ac:dyDescent="0.25">
      <c r="A550" s="2">
        <v>11.747234000000001</v>
      </c>
      <c r="B550" s="1">
        <v>4.2712870000000001</v>
      </c>
    </row>
    <row r="551" spans="1:2" x14ac:dyDescent="0.25">
      <c r="A551" s="2">
        <v>12.770606000000001</v>
      </c>
      <c r="B551" s="1">
        <v>-16.478366000000001</v>
      </c>
    </row>
    <row r="552" spans="1:2" x14ac:dyDescent="0.25">
      <c r="A552" s="2">
        <f>-11.380606</f>
        <v>-11.380606</v>
      </c>
      <c r="B552" s="1">
        <v>-6.4000599999999999</v>
      </c>
    </row>
    <row r="553" spans="1:2" x14ac:dyDescent="0.25">
      <c r="A553" s="2">
        <v>16.595614000000001</v>
      </c>
      <c r="B553" s="1">
        <v>19.831433000000001</v>
      </c>
    </row>
    <row r="554" spans="1:2" x14ac:dyDescent="0.25">
      <c r="A554" s="2">
        <v>4.6167550000000004</v>
      </c>
      <c r="B554" s="1">
        <v>-10.474943</v>
      </c>
    </row>
    <row r="555" spans="1:2" x14ac:dyDescent="0.25">
      <c r="A555" s="2">
        <v>-9.6419920000000001</v>
      </c>
      <c r="B555" s="1">
        <v>20.956785</v>
      </c>
    </row>
    <row r="556" spans="1:2" x14ac:dyDescent="0.25">
      <c r="A556" s="2">
        <v>11.535577</v>
      </c>
      <c r="B556" s="1">
        <v>0.39419700000000002</v>
      </c>
    </row>
    <row r="557" spans="1:2" x14ac:dyDescent="0.25">
      <c r="A557" s="2">
        <v>0.47127999999999998</v>
      </c>
      <c r="B557" s="1">
        <v>-4.573944</v>
      </c>
    </row>
    <row r="558" spans="1:2" x14ac:dyDescent="0.25">
      <c r="A558" s="2">
        <v>11.027806999999999</v>
      </c>
      <c r="B558" s="1">
        <v>-6.4000000000000005E-4</v>
      </c>
    </row>
    <row r="559" spans="1:2" x14ac:dyDescent="0.25">
      <c r="A559" s="2">
        <v>-0.176459</v>
      </c>
      <c r="B559" s="1">
        <v>18.322141999999999</v>
      </c>
    </row>
    <row r="560" spans="1:2" x14ac:dyDescent="0.25">
      <c r="A560" s="2">
        <f>-2.843473</f>
        <v>-2.8434729999999999</v>
      </c>
      <c r="B560" s="1">
        <v>-10.581917000000001</v>
      </c>
    </row>
    <row r="561" spans="1:2" x14ac:dyDescent="0.25">
      <c r="A561" s="2">
        <v>-17.117229999999999</v>
      </c>
      <c r="B561" s="1">
        <v>16.008813</v>
      </c>
    </row>
    <row r="562" spans="1:2" x14ac:dyDescent="0.25">
      <c r="A562" s="2">
        <v>-3.3192740000000001</v>
      </c>
      <c r="B562" s="1">
        <v>1.958799</v>
      </c>
    </row>
    <row r="563" spans="1:2" x14ac:dyDescent="0.25">
      <c r="A563" s="2">
        <v>8.5029210000000006</v>
      </c>
      <c r="B563" s="1">
        <v>-16.553418000000001</v>
      </c>
    </row>
    <row r="564" spans="1:2" x14ac:dyDescent="0.25">
      <c r="A564" s="2">
        <f>-16.602435</f>
        <v>-16.602435</v>
      </c>
      <c r="B564" s="1">
        <v>-10.805358</v>
      </c>
    </row>
    <row r="565" spans="1:2" x14ac:dyDescent="0.25">
      <c r="A565" s="2">
        <v>16.264861</v>
      </c>
      <c r="B565" s="1">
        <v>-8.1895419999999994</v>
      </c>
    </row>
    <row r="566" spans="1:2" x14ac:dyDescent="0.25">
      <c r="A566" s="2">
        <v>4.9137329999999997</v>
      </c>
      <c r="B566" s="1">
        <v>-11.462747</v>
      </c>
    </row>
    <row r="567" spans="1:2" x14ac:dyDescent="0.25">
      <c r="A567" s="2">
        <v>-18.342673999999999</v>
      </c>
      <c r="B567" s="1">
        <v>12.344360999999999</v>
      </c>
    </row>
    <row r="568" spans="1:2" x14ac:dyDescent="0.25">
      <c r="A568" s="2">
        <v>-5.088495</v>
      </c>
      <c r="B568" s="1">
        <v>8.7265610000000002</v>
      </c>
    </row>
    <row r="569" spans="1:2" x14ac:dyDescent="0.25">
      <c r="A569" s="2">
        <f>-3.197126</f>
        <v>-3.1971259999999999</v>
      </c>
      <c r="B569" s="1">
        <v>-18.132366999999999</v>
      </c>
    </row>
    <row r="570" spans="1:2" x14ac:dyDescent="0.25">
      <c r="A570" s="2">
        <v>-16.156015</v>
      </c>
      <c r="B570" s="1">
        <v>16.124229</v>
      </c>
    </row>
    <row r="571" spans="1:2" x14ac:dyDescent="0.25">
      <c r="A571" s="2">
        <v>19.904474</v>
      </c>
      <c r="B571" s="1">
        <v>21.213836000000001</v>
      </c>
    </row>
    <row r="572" spans="1:2" x14ac:dyDescent="0.25">
      <c r="A572" s="2">
        <v>-13.466970999999999</v>
      </c>
      <c r="B572" s="1">
        <v>11.347645999999999</v>
      </c>
    </row>
    <row r="573" spans="1:2" x14ac:dyDescent="0.25">
      <c r="A573" s="2">
        <v>8.621734</v>
      </c>
      <c r="B573" s="1">
        <v>-10.305861</v>
      </c>
    </row>
    <row r="574" spans="1:2" x14ac:dyDescent="0.25">
      <c r="A574" s="2">
        <v>9.3473469999999992</v>
      </c>
      <c r="B574" s="1">
        <v>-16.592386999999999</v>
      </c>
    </row>
    <row r="575" spans="1:2" x14ac:dyDescent="0.25">
      <c r="A575" s="2">
        <f>-10.612803</f>
        <v>-10.612803</v>
      </c>
      <c r="B575" s="1">
        <v>-5.8366119999999997</v>
      </c>
    </row>
    <row r="576" spans="1:2" x14ac:dyDescent="0.25">
      <c r="A576" s="2">
        <v>12.019123</v>
      </c>
      <c r="B576" s="1">
        <v>-6.7566620000000004</v>
      </c>
    </row>
    <row r="577" spans="1:2" x14ac:dyDescent="0.25">
      <c r="A577" s="2">
        <v>18.332729</v>
      </c>
      <c r="B577" s="1">
        <v>17.166076</v>
      </c>
    </row>
    <row r="578" spans="1:2" x14ac:dyDescent="0.25">
      <c r="A578" s="2">
        <v>4.7305330000000003</v>
      </c>
      <c r="B578" s="1">
        <v>-19.858225000000001</v>
      </c>
    </row>
    <row r="579" spans="1:2" x14ac:dyDescent="0.25">
      <c r="A579" s="2">
        <v>20.562621</v>
      </c>
      <c r="B579" s="1">
        <v>-12.449018000000001</v>
      </c>
    </row>
    <row r="580" spans="1:2" x14ac:dyDescent="0.25">
      <c r="A580" s="2">
        <v>10.617642999999999</v>
      </c>
      <c r="B580" s="1">
        <v>-13.804550000000001</v>
      </c>
    </row>
    <row r="581" spans="1:2" x14ac:dyDescent="0.25">
      <c r="A581" s="2">
        <f>-18.672237</f>
        <v>-18.672236999999999</v>
      </c>
      <c r="B581" s="1">
        <v>-1.247574</v>
      </c>
    </row>
    <row r="582" spans="1:2" x14ac:dyDescent="0.25">
      <c r="A582" s="2">
        <v>5.1599510000000004</v>
      </c>
      <c r="B582" s="1">
        <v>11.277672000000001</v>
      </c>
    </row>
    <row r="583" spans="1:2" x14ac:dyDescent="0.25">
      <c r="A583" s="2">
        <v>4.3859180000000002</v>
      </c>
      <c r="B583" s="1">
        <v>-3.8831250000000002</v>
      </c>
    </row>
    <row r="584" spans="1:2" x14ac:dyDescent="0.25">
      <c r="A584" s="2">
        <v>-12.407781</v>
      </c>
      <c r="B584" s="1">
        <v>1.0527089999999999</v>
      </c>
    </row>
    <row r="585" spans="1:2" x14ac:dyDescent="0.25">
      <c r="A585" s="2">
        <v>-17.275943999999999</v>
      </c>
      <c r="B585" s="1">
        <v>12.682577999999999</v>
      </c>
    </row>
    <row r="586" spans="1:2" x14ac:dyDescent="0.25">
      <c r="A586" s="2">
        <f>-19.421221</f>
        <v>-19.421220999999999</v>
      </c>
      <c r="B586" s="1">
        <v>-17.958627</v>
      </c>
    </row>
    <row r="587" spans="1:2" x14ac:dyDescent="0.25">
      <c r="A587" s="2">
        <v>0.93545100000000003</v>
      </c>
      <c r="B587" s="1">
        <v>-3.656704</v>
      </c>
    </row>
    <row r="588" spans="1:2" x14ac:dyDescent="0.25">
      <c r="A588" s="2">
        <v>-4.4607910000000004</v>
      </c>
      <c r="B588" s="1">
        <v>20.714376000000001</v>
      </c>
    </row>
    <row r="589" spans="1:2" x14ac:dyDescent="0.25">
      <c r="A589" s="2">
        <v>20.332232000000001</v>
      </c>
      <c r="B589" s="1">
        <v>-4.6706310000000002</v>
      </c>
    </row>
    <row r="590" spans="1:2" x14ac:dyDescent="0.25">
      <c r="A590" s="2">
        <v>-16.565636999999999</v>
      </c>
      <c r="B590" s="1">
        <v>15.997165000000001</v>
      </c>
    </row>
    <row r="591" spans="1:2" x14ac:dyDescent="0.25">
      <c r="A591" s="2">
        <v>8.3806019999999997</v>
      </c>
      <c r="B591" s="1">
        <v>-16.321314000000001</v>
      </c>
    </row>
    <row r="592" spans="1:2" x14ac:dyDescent="0.25">
      <c r="A592" s="2">
        <v>-5.0799120000000002</v>
      </c>
      <c r="B592" s="1">
        <v>9.0949190000000009</v>
      </c>
    </row>
    <row r="593" spans="1:2" x14ac:dyDescent="0.25">
      <c r="A593" s="2">
        <v>-9.7748039999999996</v>
      </c>
      <c r="B593" s="1">
        <v>20.087885</v>
      </c>
    </row>
    <row r="594" spans="1:2" x14ac:dyDescent="0.25">
      <c r="A594" s="2">
        <v>-4.7997610000000002</v>
      </c>
      <c r="B594" s="1">
        <v>16.704668999999999</v>
      </c>
    </row>
    <row r="595" spans="1:2" x14ac:dyDescent="0.25">
      <c r="A595" s="2">
        <v>6.8441419999999997</v>
      </c>
      <c r="B595" s="1">
        <v>18.230042999999998</v>
      </c>
    </row>
    <row r="596" spans="1:2" x14ac:dyDescent="0.25">
      <c r="A596" s="2">
        <v>17.231940999999999</v>
      </c>
      <c r="B596" s="1">
        <v>8.9724190000000004</v>
      </c>
    </row>
    <row r="597" spans="1:2" x14ac:dyDescent="0.25">
      <c r="A597" s="2">
        <v>7.6104339999999997</v>
      </c>
      <c r="B597" s="1">
        <v>-1.2416799999999999</v>
      </c>
    </row>
    <row r="598" spans="1:2" x14ac:dyDescent="0.25">
      <c r="A598" s="2">
        <f>-11.885469</f>
        <v>-11.885469000000001</v>
      </c>
      <c r="B598" s="1">
        <v>-13.769295</v>
      </c>
    </row>
    <row r="599" spans="1:2" x14ac:dyDescent="0.25">
      <c r="A599" s="2">
        <f>-0.0426</f>
        <v>-4.2599999999999999E-2</v>
      </c>
      <c r="B599" s="1">
        <v>-0.820357</v>
      </c>
    </row>
    <row r="600" spans="1:2" x14ac:dyDescent="0.25">
      <c r="A600" s="2">
        <f>-10.700483</f>
        <v>-10.700483</v>
      </c>
      <c r="B600" s="1">
        <v>-6.0989800000000001</v>
      </c>
    </row>
    <row r="601" spans="1:2" x14ac:dyDescent="0.25">
      <c r="A601" s="2">
        <v>-7.0024699999999998</v>
      </c>
      <c r="B601" s="1">
        <v>0.15285000000000001</v>
      </c>
    </row>
    <row r="602" spans="1:2" x14ac:dyDescent="0.25">
      <c r="A602" s="2">
        <f>-6.88411</f>
        <v>-6.8841099999999997</v>
      </c>
      <c r="B602" s="1">
        <v>-2.0799999999999998E-3</v>
      </c>
    </row>
    <row r="603" spans="1:2" x14ac:dyDescent="0.25">
      <c r="A603" s="2">
        <f>-3.284083</f>
        <v>-3.2840829999999999</v>
      </c>
      <c r="B603" s="1">
        <v>-5.6126120000000004</v>
      </c>
    </row>
    <row r="604" spans="1:2" x14ac:dyDescent="0.25">
      <c r="A604" s="2">
        <v>-4.996486</v>
      </c>
      <c r="B604" s="1">
        <v>9.3570220000000006</v>
      </c>
    </row>
    <row r="605" spans="1:2" x14ac:dyDescent="0.25">
      <c r="A605" s="2">
        <v>3.0156329999999998</v>
      </c>
      <c r="B605" s="1">
        <v>15.953663000000001</v>
      </c>
    </row>
    <row r="606" spans="1:2" x14ac:dyDescent="0.25">
      <c r="A606" s="2">
        <v>16.649304000000001</v>
      </c>
      <c r="B606" s="1">
        <v>13.243976999999999</v>
      </c>
    </row>
    <row r="607" spans="1:2" x14ac:dyDescent="0.25">
      <c r="A607" s="2">
        <v>20.383261000000001</v>
      </c>
      <c r="B607" s="1">
        <v>3.3607860000000001</v>
      </c>
    </row>
    <row r="608" spans="1:2" x14ac:dyDescent="0.25">
      <c r="A608" s="2">
        <v>20.118756000000001</v>
      </c>
      <c r="B608" s="1">
        <v>20.818465</v>
      </c>
    </row>
    <row r="609" spans="1:2" x14ac:dyDescent="0.25">
      <c r="A609" s="2">
        <v>7.7057460000000004</v>
      </c>
      <c r="B609" s="1">
        <v>-2.0631629999999999</v>
      </c>
    </row>
    <row r="610" spans="1:2" x14ac:dyDescent="0.25">
      <c r="A610" s="2">
        <v>-13.495558000000001</v>
      </c>
      <c r="B610" s="1">
        <v>11.669169</v>
      </c>
    </row>
    <row r="611" spans="1:2" x14ac:dyDescent="0.25">
      <c r="A611" s="2">
        <v>0.82347999999999999</v>
      </c>
      <c r="B611" s="1">
        <v>-4.0769830000000002</v>
      </c>
    </row>
    <row r="612" spans="1:2" x14ac:dyDescent="0.25">
      <c r="A612" s="2">
        <v>-4.1594629999999997</v>
      </c>
      <c r="B612" s="1">
        <v>21.157962000000001</v>
      </c>
    </row>
    <row r="613" spans="1:2" x14ac:dyDescent="0.25">
      <c r="A613" s="2">
        <v>2.27732</v>
      </c>
      <c r="B613" s="1">
        <v>15.043747</v>
      </c>
    </row>
    <row r="614" spans="1:2" x14ac:dyDescent="0.25">
      <c r="A614" s="2">
        <v>13.213046</v>
      </c>
      <c r="B614" s="1">
        <v>14.320684</v>
      </c>
    </row>
    <row r="615" spans="1:2" x14ac:dyDescent="0.25">
      <c r="A615" s="2">
        <v>13.960402999999999</v>
      </c>
      <c r="B615" s="1">
        <v>1.4987330000000001</v>
      </c>
    </row>
    <row r="616" spans="1:2" x14ac:dyDescent="0.25">
      <c r="A616" s="2">
        <v>15.968866999999999</v>
      </c>
      <c r="B616" s="1">
        <v>-13.112715</v>
      </c>
    </row>
    <row r="617" spans="1:2" x14ac:dyDescent="0.25">
      <c r="A617" s="2">
        <v>19.13448</v>
      </c>
      <c r="B617" s="1">
        <v>20.760459999999998</v>
      </c>
    </row>
    <row r="618" spans="1:2" x14ac:dyDescent="0.25">
      <c r="A618" s="2">
        <v>15.646747</v>
      </c>
      <c r="B618" s="1">
        <v>5.643491</v>
      </c>
    </row>
    <row r="619" spans="1:2" x14ac:dyDescent="0.25">
      <c r="A619" s="2">
        <v>-11.943021</v>
      </c>
      <c r="B619" s="1">
        <v>1.1787240000000001</v>
      </c>
    </row>
    <row r="620" spans="1:2" x14ac:dyDescent="0.25">
      <c r="A620" s="2">
        <v>-2.1052</v>
      </c>
      <c r="B620" s="1">
        <v>2.770829</v>
      </c>
    </row>
    <row r="621" spans="1:2" x14ac:dyDescent="0.25">
      <c r="A621" s="2">
        <v>12.956008000000001</v>
      </c>
      <c r="B621" s="1">
        <v>20.549007</v>
      </c>
    </row>
    <row r="622" spans="1:2" x14ac:dyDescent="0.25">
      <c r="A622" s="2">
        <f>-3.576112</f>
        <v>-3.5761120000000002</v>
      </c>
      <c r="B622" s="1">
        <v>-2.0269469999999998</v>
      </c>
    </row>
    <row r="623" spans="1:2" x14ac:dyDescent="0.25">
      <c r="A623" s="2">
        <f>-6.987962</f>
        <v>-6.9879619999999996</v>
      </c>
      <c r="B623" s="1">
        <v>-4.4528679999999996</v>
      </c>
    </row>
    <row r="624" spans="1:2" x14ac:dyDescent="0.25">
      <c r="A624" s="2">
        <f>-7.309504</f>
        <v>-7.3095039999999996</v>
      </c>
      <c r="B624" s="1">
        <v>-4.3544679999999998</v>
      </c>
    </row>
    <row r="625" spans="1:2" x14ac:dyDescent="0.25">
      <c r="A625" s="2">
        <f>-6.581964</f>
        <v>-6.5819640000000001</v>
      </c>
      <c r="B625" s="1">
        <v>-8.3706479999999992</v>
      </c>
    </row>
    <row r="626" spans="1:2" x14ac:dyDescent="0.25">
      <c r="A626" s="2">
        <f>-18.195759</f>
        <v>-18.195758999999999</v>
      </c>
      <c r="B626" s="1">
        <v>-18.135725999999998</v>
      </c>
    </row>
    <row r="627" spans="1:2" x14ac:dyDescent="0.25">
      <c r="A627" s="2">
        <f>-16.667048</f>
        <v>-16.667048000000001</v>
      </c>
      <c r="B627" s="1">
        <v>-7.57958</v>
      </c>
    </row>
    <row r="628" spans="1:2" x14ac:dyDescent="0.25">
      <c r="A628" s="2">
        <v>4.1734489999999997</v>
      </c>
      <c r="B628" s="1">
        <v>-19.034924</v>
      </c>
    </row>
    <row r="629" spans="1:2" x14ac:dyDescent="0.25">
      <c r="A629" s="2">
        <v>-0.36746000000000001</v>
      </c>
      <c r="B629" s="1">
        <v>0.22086800000000001</v>
      </c>
    </row>
    <row r="630" spans="1:2" x14ac:dyDescent="0.25">
      <c r="A630" s="2">
        <v>12.614416</v>
      </c>
      <c r="B630" s="1">
        <v>9.3625000000000007</v>
      </c>
    </row>
    <row r="631" spans="1:2" x14ac:dyDescent="0.25">
      <c r="A631" s="2">
        <v>-12.007502000000001</v>
      </c>
      <c r="B631" s="1">
        <v>18.665973999999999</v>
      </c>
    </row>
    <row r="632" spans="1:2" x14ac:dyDescent="0.25">
      <c r="A632" s="2">
        <v>15.210520000000001</v>
      </c>
      <c r="B632" s="1">
        <v>1.6132310000000001</v>
      </c>
    </row>
    <row r="633" spans="1:2" x14ac:dyDescent="0.25">
      <c r="A633" s="2">
        <v>-10.523493999999999</v>
      </c>
      <c r="B633" s="1">
        <v>20.297460000000001</v>
      </c>
    </row>
    <row r="634" spans="1:2" x14ac:dyDescent="0.25">
      <c r="A634" s="2">
        <v>15.260792</v>
      </c>
      <c r="B634" s="1">
        <v>-13.789583</v>
      </c>
    </row>
    <row r="635" spans="1:2" x14ac:dyDescent="0.25">
      <c r="A635" s="2">
        <v>16.605053000000002</v>
      </c>
      <c r="B635" s="1">
        <v>9.2839500000000008</v>
      </c>
    </row>
    <row r="636" spans="1:2" x14ac:dyDescent="0.25">
      <c r="A636" s="2">
        <f>-10.689152</f>
        <v>-10.689152</v>
      </c>
      <c r="B636" s="1">
        <v>-6.8299089999999998</v>
      </c>
    </row>
    <row r="637" spans="1:2" x14ac:dyDescent="0.25">
      <c r="A637" s="2">
        <v>10.863493999999999</v>
      </c>
      <c r="B637" s="1">
        <v>16.719387000000001</v>
      </c>
    </row>
    <row r="638" spans="1:2" x14ac:dyDescent="0.25">
      <c r="A638" s="2">
        <v>-12.200016</v>
      </c>
      <c r="B638" s="1">
        <v>18.921614999999999</v>
      </c>
    </row>
    <row r="639" spans="1:2" x14ac:dyDescent="0.25">
      <c r="A639" s="2">
        <f>-10.915535</f>
        <v>-10.915535</v>
      </c>
      <c r="B639" s="1">
        <v>-2.7263920000000001</v>
      </c>
    </row>
    <row r="640" spans="1:2" x14ac:dyDescent="0.25">
      <c r="A640" s="2">
        <v>10.795419000000001</v>
      </c>
      <c r="B640" s="1">
        <v>-14.11514</v>
      </c>
    </row>
    <row r="641" spans="1:2" x14ac:dyDescent="0.25">
      <c r="A641" s="2">
        <f>-2.607187</f>
        <v>-2.6071870000000001</v>
      </c>
      <c r="B641" s="1">
        <v>-10.638210000000001</v>
      </c>
    </row>
    <row r="642" spans="1:2" x14ac:dyDescent="0.25">
      <c r="A642" s="2">
        <v>-12.981366</v>
      </c>
      <c r="B642" s="1">
        <v>18.856045000000002</v>
      </c>
    </row>
    <row r="643" spans="1:2" x14ac:dyDescent="0.25">
      <c r="A643" s="2">
        <v>11.855233999999999</v>
      </c>
      <c r="B643" s="1">
        <v>-6.4592970000000003</v>
      </c>
    </row>
    <row r="644" spans="1:2" x14ac:dyDescent="0.25">
      <c r="A644" s="2">
        <v>16.276036000000001</v>
      </c>
      <c r="B644" s="1">
        <v>-17.270654</v>
      </c>
    </row>
    <row r="645" spans="1:2" x14ac:dyDescent="0.25">
      <c r="A645" s="2">
        <v>4.6354129999999998</v>
      </c>
      <c r="B645" s="1">
        <v>-11.468588</v>
      </c>
    </row>
    <row r="646" spans="1:2" x14ac:dyDescent="0.25">
      <c r="A646" s="2">
        <v>7.6327220000000002</v>
      </c>
      <c r="B646" s="1">
        <v>-1.2156690000000001</v>
      </c>
    </row>
    <row r="647" spans="1:2" x14ac:dyDescent="0.25">
      <c r="A647" s="2">
        <v>6.213851</v>
      </c>
      <c r="B647" s="1">
        <v>1.589636</v>
      </c>
    </row>
    <row r="648" spans="1:2" x14ac:dyDescent="0.25">
      <c r="A648" s="2">
        <f>-3.130742</f>
        <v>-3.1307420000000001</v>
      </c>
      <c r="B648" s="1">
        <v>-17.750692999999998</v>
      </c>
    </row>
    <row r="649" spans="1:2" x14ac:dyDescent="0.25">
      <c r="A649" s="2">
        <v>-4.5644280000000004</v>
      </c>
      <c r="B649" s="1">
        <v>20.054849999999998</v>
      </c>
    </row>
    <row r="650" spans="1:2" x14ac:dyDescent="0.25">
      <c r="A650" s="2">
        <v>-8.2702539999999996</v>
      </c>
      <c r="B650" s="1">
        <v>12.245104</v>
      </c>
    </row>
    <row r="651" spans="1:2" x14ac:dyDescent="0.25">
      <c r="A651" s="2">
        <v>11.531995999999999</v>
      </c>
      <c r="B651" s="1">
        <v>0.64165700000000003</v>
      </c>
    </row>
    <row r="652" spans="1:2" x14ac:dyDescent="0.25">
      <c r="A652" s="2">
        <v>19.967679</v>
      </c>
      <c r="B652" s="1">
        <v>20.453800000000001</v>
      </c>
    </row>
    <row r="653" spans="1:2" x14ac:dyDescent="0.25">
      <c r="A653" s="2">
        <f>-17.327919</f>
        <v>-17.327919000000001</v>
      </c>
      <c r="B653" s="1">
        <v>-4.5537530000000004</v>
      </c>
    </row>
    <row r="654" spans="1:2" x14ac:dyDescent="0.25">
      <c r="A654" s="2">
        <f>-3.327288</f>
        <v>-3.3272879999999998</v>
      </c>
      <c r="B654" s="1">
        <v>-18.692651999999999</v>
      </c>
    </row>
    <row r="655" spans="1:2" x14ac:dyDescent="0.25">
      <c r="A655" s="2">
        <v>-12.138729</v>
      </c>
      <c r="B655" s="1">
        <v>14.653354999999999</v>
      </c>
    </row>
    <row r="656" spans="1:2" x14ac:dyDescent="0.25">
      <c r="A656" s="2">
        <v>5.6812459999999998</v>
      </c>
      <c r="B656" s="1">
        <v>-13.964373</v>
      </c>
    </row>
    <row r="657" spans="1:2" x14ac:dyDescent="0.25">
      <c r="A657" s="2">
        <f>-16.951071</f>
        <v>-16.951070999999999</v>
      </c>
      <c r="B657" s="1">
        <v>-4.180904</v>
      </c>
    </row>
    <row r="658" spans="1:2" x14ac:dyDescent="0.25">
      <c r="A658" s="2">
        <v>-18.073882000000001</v>
      </c>
      <c r="B658" s="1">
        <v>12.439889000000001</v>
      </c>
    </row>
    <row r="659" spans="1:2" x14ac:dyDescent="0.25">
      <c r="A659" s="2">
        <v>16.404827000000001</v>
      </c>
      <c r="B659" s="1">
        <v>13.295928999999999</v>
      </c>
    </row>
    <row r="660" spans="1:2" x14ac:dyDescent="0.25">
      <c r="A660" s="2">
        <f>-7.190691</f>
        <v>-7.1906910000000002</v>
      </c>
      <c r="B660" s="1">
        <v>-4.6365470000000002</v>
      </c>
    </row>
    <row r="661" spans="1:2" x14ac:dyDescent="0.25">
      <c r="A661" s="2">
        <v>-0.75882300000000003</v>
      </c>
      <c r="B661" s="1">
        <v>18.448235</v>
      </c>
    </row>
    <row r="662" spans="1:2" x14ac:dyDescent="0.25">
      <c r="A662" s="2">
        <f>-17.801869</f>
        <v>-17.801869</v>
      </c>
      <c r="B662" s="1">
        <v>-3.8391769999999998</v>
      </c>
    </row>
    <row r="663" spans="1:2" x14ac:dyDescent="0.25">
      <c r="A663" s="2">
        <v>12.788008</v>
      </c>
      <c r="B663" s="1">
        <v>5.0211459999999999</v>
      </c>
    </row>
    <row r="664" spans="1:2" x14ac:dyDescent="0.25">
      <c r="A664" s="2">
        <v>1.1267670000000001</v>
      </c>
      <c r="B664" s="1">
        <v>-11.836576000000001</v>
      </c>
    </row>
    <row r="665" spans="1:2" x14ac:dyDescent="0.25">
      <c r="A665" s="2">
        <v>-13.715344999999999</v>
      </c>
      <c r="B665" s="1">
        <v>12.21443</v>
      </c>
    </row>
    <row r="666" spans="1:2" x14ac:dyDescent="0.25">
      <c r="A666" s="2">
        <v>-3.8513000000000002</v>
      </c>
      <c r="B666" s="1">
        <v>20.932518000000002</v>
      </c>
    </row>
    <row r="667" spans="1:2" x14ac:dyDescent="0.25">
      <c r="A667" s="2">
        <v>19.24541</v>
      </c>
      <c r="B667" s="1">
        <v>2.5405220000000002</v>
      </c>
    </row>
    <row r="668" spans="1:2" x14ac:dyDescent="0.25">
      <c r="A668" s="2">
        <f>-3.113546</f>
        <v>-3.1135459999999999</v>
      </c>
      <c r="B668" s="1">
        <v>-2.1822249999999999</v>
      </c>
    </row>
    <row r="669" spans="1:2" x14ac:dyDescent="0.25">
      <c r="A669" s="2">
        <f>-12.850704</f>
        <v>-12.850704</v>
      </c>
      <c r="B669" s="1">
        <v>-13.848113</v>
      </c>
    </row>
    <row r="670" spans="1:2" x14ac:dyDescent="0.25">
      <c r="A670" s="2">
        <v>21.100511000000001</v>
      </c>
      <c r="B670" s="1">
        <v>-4.5064919999999997</v>
      </c>
    </row>
    <row r="671" spans="1:2" x14ac:dyDescent="0.25">
      <c r="A671" s="2">
        <v>-12.937105000000001</v>
      </c>
      <c r="B671" s="1">
        <v>15.350135</v>
      </c>
    </row>
    <row r="672" spans="1:2" x14ac:dyDescent="0.25">
      <c r="A672" s="2">
        <v>16.998583</v>
      </c>
      <c r="B672" s="1">
        <v>8.9027639999999995</v>
      </c>
    </row>
    <row r="673" spans="1:2" x14ac:dyDescent="0.25">
      <c r="A673" s="2">
        <v>1.198731</v>
      </c>
      <c r="B673" s="1">
        <v>-12.56865</v>
      </c>
    </row>
    <row r="674" spans="1:2" x14ac:dyDescent="0.25">
      <c r="A674" s="2">
        <f>-16.90225</f>
        <v>-16.902249999999999</v>
      </c>
      <c r="B674" s="1">
        <v>-11.59463</v>
      </c>
    </row>
    <row r="675" spans="1:2" x14ac:dyDescent="0.25">
      <c r="A675" s="2">
        <v>14.005436</v>
      </c>
      <c r="B675" s="1">
        <v>-10.517909</v>
      </c>
    </row>
    <row r="676" spans="1:2" x14ac:dyDescent="0.25">
      <c r="A676" s="2">
        <f>-2.935967</f>
        <v>-2.9359670000000002</v>
      </c>
      <c r="B676" s="1">
        <v>-17.476893</v>
      </c>
    </row>
    <row r="677" spans="1:2" x14ac:dyDescent="0.25">
      <c r="A677" s="2">
        <v>-1.2226300000000001</v>
      </c>
      <c r="B677" s="1">
        <v>18.138991000000001</v>
      </c>
    </row>
    <row r="678" spans="1:2" x14ac:dyDescent="0.25">
      <c r="A678" s="2">
        <v>-4.6774420000000001</v>
      </c>
      <c r="B678" s="1">
        <v>15.985514999999999</v>
      </c>
    </row>
    <row r="679" spans="1:2" x14ac:dyDescent="0.25">
      <c r="A679" s="2">
        <v>6.2637910000000003</v>
      </c>
      <c r="B679" s="1">
        <v>14.785107</v>
      </c>
    </row>
    <row r="680" spans="1:2" x14ac:dyDescent="0.25">
      <c r="A680" s="2">
        <v>20.997931999999999</v>
      </c>
      <c r="B680" s="1">
        <v>14.672019000000001</v>
      </c>
    </row>
    <row r="681" spans="1:2" x14ac:dyDescent="0.25">
      <c r="A681" s="2">
        <f>-12.720617</f>
        <v>-12.720617000000001</v>
      </c>
      <c r="B681" s="1">
        <v>-14.177754</v>
      </c>
    </row>
    <row r="682" spans="1:2" x14ac:dyDescent="0.25">
      <c r="A682" s="2">
        <f>-7.610726</f>
        <v>-7.6107259999999997</v>
      </c>
      <c r="B682" s="1">
        <v>-4.1104979999999998</v>
      </c>
    </row>
    <row r="683" spans="1:2" x14ac:dyDescent="0.25">
      <c r="A683" s="2">
        <f>-13.94364</f>
        <v>-13.94364</v>
      </c>
      <c r="B683" s="1">
        <v>-9.9766340000000007</v>
      </c>
    </row>
    <row r="684" spans="1:2" x14ac:dyDescent="0.25">
      <c r="A684" s="2">
        <v>19.779833</v>
      </c>
      <c r="B684" s="1">
        <v>8.09389</v>
      </c>
    </row>
    <row r="685" spans="1:2" x14ac:dyDescent="0.25">
      <c r="A685" s="2">
        <v>16.488973000000001</v>
      </c>
      <c r="B685" s="1">
        <v>9.1169049999999991</v>
      </c>
    </row>
    <row r="686" spans="1:2" x14ac:dyDescent="0.25">
      <c r="A686" s="2">
        <v>-4.3302870000000002</v>
      </c>
      <c r="B686" s="1">
        <v>16.196778999999999</v>
      </c>
    </row>
    <row r="687" spans="1:2" x14ac:dyDescent="0.25">
      <c r="A687" s="2">
        <v>-10.083610999999999</v>
      </c>
      <c r="B687" s="1">
        <v>20.007994</v>
      </c>
    </row>
    <row r="688" spans="1:2" x14ac:dyDescent="0.25">
      <c r="A688" s="2">
        <v>8.8482489999999991</v>
      </c>
      <c r="B688" s="1">
        <v>10.770165</v>
      </c>
    </row>
    <row r="689" spans="1:2" x14ac:dyDescent="0.25">
      <c r="A689" s="2">
        <v>5.2966240000000004</v>
      </c>
      <c r="B689" s="1">
        <v>1.6222160000000001</v>
      </c>
    </row>
    <row r="690" spans="1:2" x14ac:dyDescent="0.25">
      <c r="A690" s="2">
        <v>1.637748</v>
      </c>
      <c r="B690" s="1">
        <v>9.3479729999999996</v>
      </c>
    </row>
    <row r="691" spans="1:2" x14ac:dyDescent="0.25">
      <c r="A691" s="2">
        <f>-2.713622</f>
        <v>-2.713622</v>
      </c>
      <c r="B691" s="1">
        <v>-4.8024959999999997</v>
      </c>
    </row>
    <row r="692" spans="1:2" x14ac:dyDescent="0.25">
      <c r="A692" s="2">
        <v>6.1250549999999997</v>
      </c>
      <c r="B692" s="1">
        <v>-14.641888</v>
      </c>
    </row>
    <row r="693" spans="1:2" x14ac:dyDescent="0.25">
      <c r="A693" s="2">
        <f>-3.286807</f>
        <v>-3.286807</v>
      </c>
      <c r="B693" s="1">
        <v>-2.205063</v>
      </c>
    </row>
    <row r="694" spans="1:2" x14ac:dyDescent="0.25">
      <c r="A694" s="2">
        <v>16.418790999999999</v>
      </c>
      <c r="B694" s="1">
        <v>20.900131999999999</v>
      </c>
    </row>
    <row r="695" spans="1:2" x14ac:dyDescent="0.25">
      <c r="A695" s="2">
        <v>2.781256</v>
      </c>
      <c r="B695" s="1">
        <v>15.750503</v>
      </c>
    </row>
    <row r="696" spans="1:2" x14ac:dyDescent="0.25">
      <c r="A696" s="2">
        <v>3.6806920000000001</v>
      </c>
      <c r="B696" s="1">
        <v>5.5078959999999997</v>
      </c>
    </row>
    <row r="697" spans="1:2" x14ac:dyDescent="0.25">
      <c r="A697" s="2">
        <v>12.288081999999999</v>
      </c>
      <c r="B697" s="1">
        <v>9.2954899999999991</v>
      </c>
    </row>
    <row r="698" spans="1:2" x14ac:dyDescent="0.25">
      <c r="A698" s="2">
        <f>-6.404551</f>
        <v>-6.4045509999999997</v>
      </c>
      <c r="B698" s="1">
        <v>-0.25268600000000002</v>
      </c>
    </row>
    <row r="699" spans="1:2" x14ac:dyDescent="0.25">
      <c r="A699" s="2">
        <v>-4.5569360000000003</v>
      </c>
      <c r="B699" s="1">
        <v>16.286332999999999</v>
      </c>
    </row>
    <row r="700" spans="1:2" x14ac:dyDescent="0.25">
      <c r="A700" s="2">
        <v>11.266078</v>
      </c>
      <c r="B700" s="1">
        <v>-5.831995</v>
      </c>
    </row>
    <row r="701" spans="1:2" x14ac:dyDescent="0.25">
      <c r="A701" s="2">
        <v>13.138161</v>
      </c>
      <c r="B701" s="1">
        <v>-9.4285569999999996</v>
      </c>
    </row>
    <row r="702" spans="1:2" x14ac:dyDescent="0.25">
      <c r="A702" s="2">
        <f>-6.532398</f>
        <v>-6.5323979999999997</v>
      </c>
      <c r="B702" s="1">
        <v>-8.3211359999999992</v>
      </c>
    </row>
    <row r="703" spans="1:2" x14ac:dyDescent="0.25">
      <c r="A703" s="2">
        <v>13.38218</v>
      </c>
      <c r="B703" s="1">
        <v>-9.5474320000000006</v>
      </c>
    </row>
    <row r="704" spans="1:2" x14ac:dyDescent="0.25">
      <c r="A704" s="2">
        <v>7.1420999999999998E-2</v>
      </c>
      <c r="B704" s="1">
        <v>-4.837688</v>
      </c>
    </row>
    <row r="705" spans="1:2" x14ac:dyDescent="0.25">
      <c r="A705" s="2">
        <f>-2.577802</f>
        <v>-2.5778020000000001</v>
      </c>
      <c r="B705" s="1">
        <v>-10.438357999999999</v>
      </c>
    </row>
    <row r="706" spans="1:2" x14ac:dyDescent="0.25">
      <c r="A706" s="2">
        <f>-10.726789</f>
        <v>-10.726789</v>
      </c>
      <c r="B706" s="1">
        <v>-2.5531060000000001</v>
      </c>
    </row>
    <row r="707" spans="1:2" x14ac:dyDescent="0.25">
      <c r="A707" s="2">
        <v>-4.3003660000000004</v>
      </c>
      <c r="B707" s="1">
        <v>13.230390999999999</v>
      </c>
    </row>
    <row r="708" spans="1:2" x14ac:dyDescent="0.25">
      <c r="A708" s="2">
        <v>-3.8596620000000001</v>
      </c>
      <c r="B708" s="1">
        <v>12.816670999999999</v>
      </c>
    </row>
    <row r="709" spans="1:2" x14ac:dyDescent="0.25">
      <c r="A709" s="2">
        <v>11.110847</v>
      </c>
      <c r="B709" s="1">
        <v>16.800940000000001</v>
      </c>
    </row>
    <row r="710" spans="1:2" x14ac:dyDescent="0.25">
      <c r="A710" s="2">
        <v>12.658875</v>
      </c>
      <c r="B710" s="1">
        <v>9.9111069999999994</v>
      </c>
    </row>
    <row r="711" spans="1:2" x14ac:dyDescent="0.25">
      <c r="A711" s="2">
        <v>-8.9358280000000008</v>
      </c>
      <c r="B711" s="1">
        <v>20.077736000000002</v>
      </c>
    </row>
    <row r="712" spans="1:2" x14ac:dyDescent="0.25">
      <c r="A712" s="2">
        <v>3.9977520000000002</v>
      </c>
      <c r="B712" s="1">
        <v>4.7733590000000001</v>
      </c>
    </row>
    <row r="713" spans="1:2" x14ac:dyDescent="0.25">
      <c r="A713" s="2">
        <v>0.23823</v>
      </c>
      <c r="B713" s="1">
        <v>0.185254</v>
      </c>
    </row>
    <row r="714" spans="1:2" x14ac:dyDescent="0.25">
      <c r="A714" s="2">
        <v>21.191441000000001</v>
      </c>
      <c r="B714" s="1">
        <v>-4.5407830000000002</v>
      </c>
    </row>
    <row r="715" spans="1:2" x14ac:dyDescent="0.25">
      <c r="A715" s="2">
        <v>-12.165853</v>
      </c>
      <c r="B715" s="1">
        <v>12.112315000000001</v>
      </c>
    </row>
    <row r="716" spans="1:2" x14ac:dyDescent="0.25">
      <c r="A716" s="2">
        <v>-7.5401170000000004</v>
      </c>
      <c r="B716" s="1">
        <v>0.15273800000000001</v>
      </c>
    </row>
    <row r="717" spans="1:2" x14ac:dyDescent="0.25">
      <c r="A717" s="2">
        <v>-9.1315500000000007</v>
      </c>
      <c r="B717" s="1">
        <v>7.4031149999999997</v>
      </c>
    </row>
    <row r="718" spans="1:2" x14ac:dyDescent="0.25">
      <c r="A718" s="2">
        <v>-4.8957600000000001</v>
      </c>
      <c r="B718" s="1">
        <v>16.484992999999999</v>
      </c>
    </row>
    <row r="719" spans="1:2" x14ac:dyDescent="0.25">
      <c r="A719" s="2">
        <f>-16.145512</f>
        <v>-16.145512</v>
      </c>
      <c r="B719" s="1">
        <v>-4.7889119999999998</v>
      </c>
    </row>
    <row r="720" spans="1:2" x14ac:dyDescent="0.25">
      <c r="A720" s="2">
        <v>7.7890940000000004</v>
      </c>
      <c r="B720" s="1">
        <v>-2.2118350000000002</v>
      </c>
    </row>
    <row r="721" spans="1:2" x14ac:dyDescent="0.25">
      <c r="A721" s="2">
        <v>4.1053509999999998</v>
      </c>
      <c r="B721" s="1">
        <v>-11.208537</v>
      </c>
    </row>
    <row r="722" spans="1:2" x14ac:dyDescent="0.25">
      <c r="A722" s="2">
        <v>1.988715</v>
      </c>
      <c r="B722" s="1">
        <v>-16.763750999999999</v>
      </c>
    </row>
    <row r="723" spans="1:2" x14ac:dyDescent="0.25">
      <c r="A723" s="2">
        <f>-11.200448</f>
        <v>-11.200448</v>
      </c>
      <c r="B723" s="1">
        <v>-2.619443</v>
      </c>
    </row>
    <row r="724" spans="1:2" x14ac:dyDescent="0.25">
      <c r="A724" s="2">
        <v>-9.9254440000000006</v>
      </c>
      <c r="B724" s="1">
        <v>20.221817000000001</v>
      </c>
    </row>
    <row r="725" spans="1:2" x14ac:dyDescent="0.25">
      <c r="A725" s="2">
        <v>-9.2915899999999993</v>
      </c>
      <c r="B725" s="1">
        <v>4.4088649999999996</v>
      </c>
    </row>
    <row r="726" spans="1:2" x14ac:dyDescent="0.25">
      <c r="A726" s="2">
        <v>16.120754999999999</v>
      </c>
      <c r="B726" s="1">
        <v>-6.8351629999999997</v>
      </c>
    </row>
    <row r="727" spans="1:2" x14ac:dyDescent="0.25">
      <c r="A727" s="2">
        <f>-14.519775</f>
        <v>-14.519774999999999</v>
      </c>
      <c r="B727" s="1">
        <v>-2.7800319999999998</v>
      </c>
    </row>
    <row r="728" spans="1:2" x14ac:dyDescent="0.25">
      <c r="A728" s="2">
        <v>-5.8155590000000004</v>
      </c>
      <c r="B728" s="1">
        <v>0.80817399999999995</v>
      </c>
    </row>
    <row r="729" spans="1:2" x14ac:dyDescent="0.25">
      <c r="A729" s="2">
        <f>-14.8478</f>
        <v>-14.847799999999999</v>
      </c>
      <c r="B729" s="1">
        <v>-18.118417000000001</v>
      </c>
    </row>
    <row r="730" spans="1:2" x14ac:dyDescent="0.25">
      <c r="A730" s="2">
        <v>12.645859</v>
      </c>
      <c r="B730" s="1">
        <v>20.032488000000001</v>
      </c>
    </row>
    <row r="731" spans="1:2" x14ac:dyDescent="0.25">
      <c r="A731" s="2">
        <v>-1.073682</v>
      </c>
      <c r="B731" s="1">
        <v>10.668787999999999</v>
      </c>
    </row>
    <row r="732" spans="1:2" x14ac:dyDescent="0.25">
      <c r="A732" s="2">
        <v>-8.399362</v>
      </c>
      <c r="B732" s="1">
        <v>11.589733000000001</v>
      </c>
    </row>
    <row r="733" spans="1:2" x14ac:dyDescent="0.25">
      <c r="A733" s="2">
        <v>9.3618600000000001</v>
      </c>
      <c r="B733" s="1">
        <v>10.801114999999999</v>
      </c>
    </row>
    <row r="734" spans="1:2" x14ac:dyDescent="0.25">
      <c r="A734" s="2">
        <v>12.127465000000001</v>
      </c>
      <c r="B734" s="1">
        <v>21.118608999999999</v>
      </c>
    </row>
    <row r="735" spans="1:2" x14ac:dyDescent="0.25">
      <c r="A735" s="2">
        <v>16.169601</v>
      </c>
      <c r="B735" s="1">
        <v>-7.6580380000000003</v>
      </c>
    </row>
    <row r="736" spans="1:2" x14ac:dyDescent="0.25">
      <c r="A736" s="2">
        <v>-15.932283999999999</v>
      </c>
      <c r="B736" s="1">
        <v>3.4978289999999999</v>
      </c>
    </row>
    <row r="737" spans="1:2" x14ac:dyDescent="0.25">
      <c r="A737" s="2">
        <v>-12.894999</v>
      </c>
      <c r="B737" s="1">
        <v>1.4741610000000001</v>
      </c>
    </row>
    <row r="738" spans="1:2" x14ac:dyDescent="0.25">
      <c r="A738" s="2">
        <v>3.0741109999999998</v>
      </c>
      <c r="B738" s="1">
        <v>14.671720000000001</v>
      </c>
    </row>
    <row r="739" spans="1:2" x14ac:dyDescent="0.25">
      <c r="A739" s="2">
        <f>-16.966533</f>
        <v>-16.966532999999998</v>
      </c>
      <c r="B739" s="1">
        <v>-11.354088000000001</v>
      </c>
    </row>
    <row r="740" spans="1:2" x14ac:dyDescent="0.25">
      <c r="A740" s="2">
        <v>8.5815660000000005</v>
      </c>
      <c r="B740" s="1">
        <v>-10.644970000000001</v>
      </c>
    </row>
    <row r="741" spans="1:2" x14ac:dyDescent="0.25">
      <c r="A741" s="2">
        <v>20.341068</v>
      </c>
      <c r="B741" s="1">
        <v>-16.664251</v>
      </c>
    </row>
    <row r="742" spans="1:2" x14ac:dyDescent="0.25">
      <c r="A742" s="2">
        <f>-2.724692</f>
        <v>-2.7246920000000001</v>
      </c>
      <c r="B742" s="1">
        <v>-18.04091</v>
      </c>
    </row>
    <row r="743" spans="1:2" x14ac:dyDescent="0.25">
      <c r="A743" s="2">
        <v>-11.701381</v>
      </c>
      <c r="B743" s="1">
        <v>15.227133</v>
      </c>
    </row>
    <row r="744" spans="1:2" x14ac:dyDescent="0.25">
      <c r="A744" s="2">
        <v>-1.8010949999999999</v>
      </c>
      <c r="B744" s="1">
        <v>11.527233000000001</v>
      </c>
    </row>
    <row r="745" spans="1:2" x14ac:dyDescent="0.25">
      <c r="A745" s="2">
        <v>-0.70967499999999994</v>
      </c>
      <c r="B745" s="1">
        <v>18.626650999999999</v>
      </c>
    </row>
    <row r="746" spans="1:2" x14ac:dyDescent="0.25">
      <c r="A746" s="2">
        <v>2.2767040000000001</v>
      </c>
      <c r="B746" s="1">
        <v>9.8952000000000009</v>
      </c>
    </row>
    <row r="747" spans="1:2" x14ac:dyDescent="0.25">
      <c r="A747" s="2">
        <v>19.964400999999999</v>
      </c>
      <c r="B747" s="1">
        <v>3.148253</v>
      </c>
    </row>
    <row r="748" spans="1:2" x14ac:dyDescent="0.25">
      <c r="A748" s="2">
        <f>-9.459808</f>
        <v>-9.4598080000000007</v>
      </c>
      <c r="B748" s="1">
        <v>-10.634952999999999</v>
      </c>
    </row>
    <row r="749" spans="1:2" x14ac:dyDescent="0.25">
      <c r="A749" s="2">
        <f>-18.624408</f>
        <v>-18.624407999999999</v>
      </c>
      <c r="B749" s="1">
        <v>-18.185955</v>
      </c>
    </row>
    <row r="750" spans="1:2" x14ac:dyDescent="0.25">
      <c r="A750" s="2">
        <v>10.836494999999999</v>
      </c>
      <c r="B750" s="1">
        <v>8.2780000000000006E-2</v>
      </c>
    </row>
    <row r="751" spans="1:2" x14ac:dyDescent="0.25">
      <c r="A751" s="2">
        <v>-4.64269</v>
      </c>
      <c r="B751" s="1">
        <v>8.4550940000000008</v>
      </c>
    </row>
    <row r="752" spans="1:2" x14ac:dyDescent="0.25">
      <c r="A752" s="2">
        <v>4.8013279999999998</v>
      </c>
      <c r="B752" s="1">
        <v>10.801422000000001</v>
      </c>
    </row>
    <row r="753" spans="1:2" x14ac:dyDescent="0.25">
      <c r="A753" s="2">
        <v>-16.374374</v>
      </c>
      <c r="B753" s="1">
        <v>15.760539</v>
      </c>
    </row>
    <row r="754" spans="1:2" x14ac:dyDescent="0.25">
      <c r="A754" s="2">
        <v>13.027918</v>
      </c>
      <c r="B754" s="1">
        <v>13.976368000000001</v>
      </c>
    </row>
    <row r="755" spans="1:2" x14ac:dyDescent="0.25">
      <c r="A755" s="2">
        <v>2.0377399999999999</v>
      </c>
      <c r="B755" s="1">
        <v>9.9185619999999997</v>
      </c>
    </row>
    <row r="756" spans="1:2" x14ac:dyDescent="0.25">
      <c r="A756" s="2">
        <v>13.719703000000001</v>
      </c>
      <c r="B756" s="1">
        <v>1.6236349999999999</v>
      </c>
    </row>
    <row r="757" spans="1:2" x14ac:dyDescent="0.25">
      <c r="A757" s="2">
        <v>4.8381270000000001</v>
      </c>
      <c r="B757" s="1">
        <v>20.904228</v>
      </c>
    </row>
    <row r="758" spans="1:2" x14ac:dyDescent="0.25">
      <c r="A758" s="2">
        <v>-1.103E-3</v>
      </c>
      <c r="B758" s="1">
        <v>0.433944</v>
      </c>
    </row>
    <row r="759" spans="1:2" x14ac:dyDescent="0.25">
      <c r="A759" s="2">
        <f>-7.215798</f>
        <v>-7.2157980000000004</v>
      </c>
      <c r="B759" s="1">
        <v>-8.3621619999999997</v>
      </c>
    </row>
    <row r="760" spans="1:2" x14ac:dyDescent="0.25">
      <c r="A760" s="2">
        <v>12.380851</v>
      </c>
      <c r="B760" s="1">
        <v>9.8512620000000002</v>
      </c>
    </row>
    <row r="761" spans="1:2" x14ac:dyDescent="0.25">
      <c r="A761" s="2">
        <v>16.516090999999999</v>
      </c>
      <c r="B761" s="1">
        <v>9.7228119999999993</v>
      </c>
    </row>
    <row r="762" spans="1:2" x14ac:dyDescent="0.25">
      <c r="A762" s="2">
        <v>21.085716999999999</v>
      </c>
      <c r="B762" s="1">
        <v>14.422936999999999</v>
      </c>
    </row>
    <row r="763" spans="1:2" x14ac:dyDescent="0.25">
      <c r="A763" s="2">
        <v>4.614744</v>
      </c>
      <c r="B763" s="1">
        <v>-18.945409999999999</v>
      </c>
    </row>
    <row r="764" spans="1:2" x14ac:dyDescent="0.25">
      <c r="A764" s="2">
        <v>2.1981850000000001</v>
      </c>
      <c r="B764" s="1">
        <v>-16.552071999999999</v>
      </c>
    </row>
    <row r="765" spans="1:2" x14ac:dyDescent="0.25">
      <c r="A765" s="2">
        <f>-7.857856</f>
        <v>-7.857856</v>
      </c>
      <c r="B765" s="1">
        <v>-4.8950909999999999</v>
      </c>
    </row>
    <row r="766" spans="1:2" x14ac:dyDescent="0.25">
      <c r="A766" s="2">
        <v>-4.4682979999999999</v>
      </c>
      <c r="B766" s="1">
        <v>20.130461</v>
      </c>
    </row>
    <row r="767" spans="1:2" x14ac:dyDescent="0.25">
      <c r="A767" s="2">
        <v>13.507816</v>
      </c>
      <c r="B767" s="1">
        <v>-10.003716000000001</v>
      </c>
    </row>
    <row r="768" spans="1:2" x14ac:dyDescent="0.25">
      <c r="A768" s="2">
        <v>17.103867999999999</v>
      </c>
      <c r="B768" s="1">
        <v>9.2175259999999994</v>
      </c>
    </row>
    <row r="769" spans="1:2" x14ac:dyDescent="0.25">
      <c r="A769" s="2">
        <f>-10.868202</f>
        <v>-10.868202</v>
      </c>
      <c r="B769" s="1">
        <v>-6.1115170000000001</v>
      </c>
    </row>
    <row r="770" spans="1:2" x14ac:dyDescent="0.25">
      <c r="A770" s="2">
        <v>5.1930199999999997</v>
      </c>
      <c r="B770" s="1">
        <v>1.909681</v>
      </c>
    </row>
    <row r="771" spans="1:2" x14ac:dyDescent="0.25">
      <c r="A771" s="2">
        <v>20.636264000000001</v>
      </c>
      <c r="B771" s="1">
        <v>-12.050076000000001</v>
      </c>
    </row>
    <row r="772" spans="1:2" x14ac:dyDescent="0.25">
      <c r="A772" s="2">
        <f>-10.968783</f>
        <v>-10.968783</v>
      </c>
      <c r="B772" s="1">
        <v>-2.8120409999999998</v>
      </c>
    </row>
    <row r="773" spans="1:2" x14ac:dyDescent="0.25">
      <c r="A773" s="2">
        <f>-6.132764</f>
        <v>-6.1327639999999999</v>
      </c>
      <c r="B773" s="1">
        <v>-0.222028</v>
      </c>
    </row>
    <row r="774" spans="1:2" x14ac:dyDescent="0.25">
      <c r="A774" s="2">
        <v>-17.98105</v>
      </c>
      <c r="B774" s="1">
        <v>12.193451</v>
      </c>
    </row>
    <row r="775" spans="1:2" x14ac:dyDescent="0.25">
      <c r="A775" s="2">
        <v>20.869747</v>
      </c>
      <c r="B775" s="1">
        <v>-12.887326</v>
      </c>
    </row>
    <row r="776" spans="1:2" x14ac:dyDescent="0.25">
      <c r="A776" s="2">
        <v>-16.167649000000001</v>
      </c>
      <c r="B776" s="1">
        <v>3.7505039999999998</v>
      </c>
    </row>
    <row r="777" spans="1:2" x14ac:dyDescent="0.25">
      <c r="A777" s="2">
        <v>-19.170079999999999</v>
      </c>
      <c r="B777" s="1">
        <v>6.3391799999999998</v>
      </c>
    </row>
    <row r="778" spans="1:2" x14ac:dyDescent="0.25">
      <c r="A778" s="2">
        <v>16.295829000000001</v>
      </c>
      <c r="B778" s="1">
        <v>-7.0602600000000004</v>
      </c>
    </row>
    <row r="779" spans="1:2" x14ac:dyDescent="0.25">
      <c r="A779" s="2">
        <v>-9.066198</v>
      </c>
      <c r="B779" s="1">
        <v>3.835887</v>
      </c>
    </row>
    <row r="780" spans="1:2" x14ac:dyDescent="0.25">
      <c r="A780" s="2">
        <f>-18.970555</f>
        <v>-18.970555000000001</v>
      </c>
      <c r="B780" s="1">
        <v>-17.599717999999999</v>
      </c>
    </row>
    <row r="781" spans="1:2" x14ac:dyDescent="0.25">
      <c r="A781" s="2">
        <v>7.9138500000000001</v>
      </c>
      <c r="B781" s="1">
        <v>17.805209999999999</v>
      </c>
    </row>
    <row r="782" spans="1:2" x14ac:dyDescent="0.25">
      <c r="A782" s="2">
        <v>-4.3613</v>
      </c>
      <c r="B782" s="1">
        <v>9.0931979999999992</v>
      </c>
    </row>
    <row r="783" spans="1:2" x14ac:dyDescent="0.25">
      <c r="A783" s="2">
        <v>21.096405000000001</v>
      </c>
      <c r="B783" s="1">
        <v>15.684915</v>
      </c>
    </row>
    <row r="784" spans="1:2" x14ac:dyDescent="0.25">
      <c r="A784" s="2">
        <v>8.4287369999999999</v>
      </c>
      <c r="B784" s="1">
        <v>-16.794115000000001</v>
      </c>
    </row>
    <row r="785" spans="1:2" x14ac:dyDescent="0.25">
      <c r="A785" s="2">
        <v>7.6850259999999997</v>
      </c>
      <c r="B785" s="1">
        <v>-1.9758819999999999</v>
      </c>
    </row>
    <row r="786" spans="1:2" x14ac:dyDescent="0.25">
      <c r="A786" s="2">
        <v>-9.5254689999999993</v>
      </c>
      <c r="B786" s="1">
        <v>20.78453</v>
      </c>
    </row>
    <row r="787" spans="1:2" x14ac:dyDescent="0.25">
      <c r="A787" s="2">
        <v>13.959374</v>
      </c>
      <c r="B787" s="1">
        <v>-3.7417509999999998</v>
      </c>
    </row>
    <row r="788" spans="1:2" x14ac:dyDescent="0.25">
      <c r="A788" s="2">
        <v>15.717955</v>
      </c>
      <c r="B788" s="1">
        <v>-7.6277369999999998</v>
      </c>
    </row>
    <row r="789" spans="1:2" x14ac:dyDescent="0.25">
      <c r="A789" s="2">
        <v>-8.3587220000000002</v>
      </c>
      <c r="B789" s="1">
        <v>17.451473</v>
      </c>
    </row>
    <row r="790" spans="1:2" x14ac:dyDescent="0.25">
      <c r="A790" s="2">
        <v>3.1865269999999999</v>
      </c>
      <c r="B790" s="1">
        <v>9.2406360000000003</v>
      </c>
    </row>
    <row r="791" spans="1:2" x14ac:dyDescent="0.25">
      <c r="A791" s="2">
        <v>20.267448999999999</v>
      </c>
      <c r="B791" s="1">
        <v>11.424143000000001</v>
      </c>
    </row>
    <row r="792" spans="1:2" x14ac:dyDescent="0.25">
      <c r="A792" s="2">
        <f>-19.312605</f>
        <v>-19.312605000000001</v>
      </c>
      <c r="B792" s="1">
        <v>-17.91939</v>
      </c>
    </row>
    <row r="793" spans="1:2" x14ac:dyDescent="0.25">
      <c r="A793" s="2">
        <f>-17.680737</f>
        <v>-17.680737000000001</v>
      </c>
      <c r="B793" s="1">
        <v>-4.1534789999999999</v>
      </c>
    </row>
    <row r="794" spans="1:2" x14ac:dyDescent="0.25">
      <c r="A794" s="2">
        <v>19.403507999999999</v>
      </c>
      <c r="B794" s="1">
        <v>11.085941</v>
      </c>
    </row>
    <row r="795" spans="1:2" x14ac:dyDescent="0.25">
      <c r="A795" s="2">
        <v>-16.296868</v>
      </c>
      <c r="B795" s="1">
        <v>8.8578469999999996</v>
      </c>
    </row>
    <row r="796" spans="1:2" x14ac:dyDescent="0.25">
      <c r="A796" s="2">
        <v>20.473279999999999</v>
      </c>
      <c r="B796" s="1">
        <v>-13.019270000000001</v>
      </c>
    </row>
    <row r="797" spans="1:2" x14ac:dyDescent="0.25">
      <c r="A797" s="2">
        <f>-17.488084</f>
        <v>-17.488084000000001</v>
      </c>
      <c r="B797" s="1">
        <v>-3.760929</v>
      </c>
    </row>
    <row r="798" spans="1:2" x14ac:dyDescent="0.25">
      <c r="A798" s="2">
        <f>-2.719066</f>
        <v>-2.7190660000000002</v>
      </c>
      <c r="B798" s="1">
        <v>-14.10876</v>
      </c>
    </row>
    <row r="799" spans="1:2" x14ac:dyDescent="0.25">
      <c r="A799" s="2">
        <v>9.0161519999999999</v>
      </c>
      <c r="B799" s="1">
        <v>-16.061404</v>
      </c>
    </row>
    <row r="800" spans="1:2" x14ac:dyDescent="0.25">
      <c r="A800" s="2">
        <f>-14.3076</f>
        <v>-14.307600000000001</v>
      </c>
      <c r="B800" s="1">
        <v>-17.844137</v>
      </c>
    </row>
    <row r="801" spans="1:2" x14ac:dyDescent="0.25">
      <c r="A801" s="2">
        <f>-3.117824</f>
        <v>-3.1178240000000002</v>
      </c>
      <c r="B801" s="1">
        <v>-5.9824400000000004</v>
      </c>
    </row>
    <row r="802" spans="1:2" x14ac:dyDescent="0.25">
      <c r="A802" s="2">
        <v>8.7738589999999999</v>
      </c>
      <c r="B802" s="1">
        <v>10.682525</v>
      </c>
    </row>
    <row r="803" spans="1:2" x14ac:dyDescent="0.25">
      <c r="A803" s="2">
        <v>-16.08408</v>
      </c>
      <c r="B803" s="1">
        <v>20.719781000000001</v>
      </c>
    </row>
    <row r="804" spans="1:2" x14ac:dyDescent="0.25">
      <c r="A804" s="2">
        <f>-12.955304</f>
        <v>-12.955304</v>
      </c>
      <c r="B804" s="1">
        <v>-14.345803</v>
      </c>
    </row>
    <row r="805" spans="1:2" x14ac:dyDescent="0.25">
      <c r="A805" s="2">
        <v>4.5625710000000002</v>
      </c>
      <c r="B805" s="1">
        <v>-3.8720119999999998</v>
      </c>
    </row>
    <row r="806" spans="1:2" x14ac:dyDescent="0.25">
      <c r="A806" s="2">
        <v>-7.6733359999999999</v>
      </c>
      <c r="B806" s="1">
        <v>17.202238000000001</v>
      </c>
    </row>
    <row r="807" spans="1:2" x14ac:dyDescent="0.25">
      <c r="A807" s="2">
        <v>2.7827820000000001</v>
      </c>
      <c r="B807" s="1">
        <v>15.461023000000001</v>
      </c>
    </row>
    <row r="808" spans="1:2" x14ac:dyDescent="0.25">
      <c r="A808" s="2">
        <v>15.891518</v>
      </c>
      <c r="B808" s="1">
        <v>-7.8884069999999999</v>
      </c>
    </row>
    <row r="809" spans="1:2" x14ac:dyDescent="0.25">
      <c r="A809" s="2">
        <f>-9.061833</f>
        <v>-9.061833</v>
      </c>
      <c r="B809" s="1">
        <v>-10.872381000000001</v>
      </c>
    </row>
    <row r="810" spans="1:2" x14ac:dyDescent="0.25">
      <c r="A810" s="2">
        <v>5.7104480000000004</v>
      </c>
      <c r="B810" s="1">
        <v>-15.538342</v>
      </c>
    </row>
    <row r="811" spans="1:2" x14ac:dyDescent="0.25">
      <c r="A811" s="2">
        <v>-4.4505629999999998</v>
      </c>
      <c r="B811" s="1">
        <v>16.771398999999999</v>
      </c>
    </row>
    <row r="812" spans="1:2" x14ac:dyDescent="0.25">
      <c r="A812" s="2">
        <v>4.2275460000000002</v>
      </c>
      <c r="B812" s="1">
        <v>-3.302155</v>
      </c>
    </row>
    <row r="813" spans="1:2" x14ac:dyDescent="0.25">
      <c r="A813" s="2">
        <f>-3.381477</f>
        <v>-3.3814769999999998</v>
      </c>
      <c r="B813" s="1">
        <v>-17.714686</v>
      </c>
    </row>
    <row r="814" spans="1:2" x14ac:dyDescent="0.25">
      <c r="A814" s="2">
        <v>13.805186000000001</v>
      </c>
      <c r="B814" s="1">
        <v>-3.5302519999999999</v>
      </c>
    </row>
    <row r="815" spans="1:2" x14ac:dyDescent="0.25">
      <c r="A815" s="2">
        <f>-2.971759</f>
        <v>-2.971759</v>
      </c>
      <c r="B815" s="1">
        <v>-18.269798000000002</v>
      </c>
    </row>
    <row r="816" spans="1:2" x14ac:dyDescent="0.25">
      <c r="A816" s="2">
        <v>21.294124</v>
      </c>
      <c r="B816" s="1">
        <v>14.393506</v>
      </c>
    </row>
    <row r="817" spans="1:2" x14ac:dyDescent="0.25">
      <c r="A817" s="2">
        <v>10.968832000000001</v>
      </c>
      <c r="B817" s="1">
        <v>-12.820736999999999</v>
      </c>
    </row>
    <row r="818" spans="1:2" x14ac:dyDescent="0.25">
      <c r="A818" s="2">
        <v>0.22137100000000001</v>
      </c>
      <c r="B818" s="1">
        <v>-0.111459</v>
      </c>
    </row>
    <row r="819" spans="1:2" x14ac:dyDescent="0.25">
      <c r="A819" s="2">
        <v>2.0048149999999998</v>
      </c>
      <c r="B819" s="1">
        <v>-8.1687290000000008</v>
      </c>
    </row>
    <row r="820" spans="1:2" x14ac:dyDescent="0.25">
      <c r="A820" s="2">
        <f>-3.359916</f>
        <v>-3.3599160000000001</v>
      </c>
      <c r="B820" s="1">
        <v>-2.071507</v>
      </c>
    </row>
    <row r="821" spans="1:2" x14ac:dyDescent="0.25">
      <c r="A821" s="2">
        <f>-16.606041</f>
        <v>-16.606041000000001</v>
      </c>
      <c r="B821" s="1">
        <v>-3.9058760000000001</v>
      </c>
    </row>
    <row r="822" spans="1:2" x14ac:dyDescent="0.25">
      <c r="A822" s="2">
        <v>2.7823699999999998</v>
      </c>
      <c r="B822" s="1">
        <v>9.0293910000000004</v>
      </c>
    </row>
    <row r="823" spans="1:2" x14ac:dyDescent="0.25">
      <c r="A823" s="2">
        <v>-17.551418999999999</v>
      </c>
      <c r="B823" s="1">
        <v>12.534369</v>
      </c>
    </row>
    <row r="824" spans="1:2" x14ac:dyDescent="0.25">
      <c r="A824" s="2">
        <v>-12.339378999999999</v>
      </c>
      <c r="B824" s="1">
        <v>1.4668049999999999</v>
      </c>
    </row>
    <row r="825" spans="1:2" x14ac:dyDescent="0.25">
      <c r="A825" s="2">
        <v>-0.64879799999999999</v>
      </c>
      <c r="B825" s="1">
        <v>17.561816</v>
      </c>
    </row>
    <row r="826" spans="1:2" x14ac:dyDescent="0.25">
      <c r="A826" s="2">
        <f>-3.442007</f>
        <v>-3.4420069999999998</v>
      </c>
      <c r="B826" s="1">
        <v>-13.904887</v>
      </c>
    </row>
    <row r="827" spans="1:2" x14ac:dyDescent="0.25">
      <c r="A827" s="2">
        <f>-11.375689</f>
        <v>-11.375688999999999</v>
      </c>
      <c r="B827" s="1">
        <v>-6.6748430000000001</v>
      </c>
    </row>
    <row r="828" spans="1:2" x14ac:dyDescent="0.25">
      <c r="A828" s="2">
        <v>-8.2823320000000002</v>
      </c>
      <c r="B828" s="1">
        <v>17.868131000000002</v>
      </c>
    </row>
    <row r="829" spans="1:2" x14ac:dyDescent="0.25">
      <c r="A829" s="2">
        <f>-2.287312</f>
        <v>-2.287312</v>
      </c>
      <c r="B829" s="1">
        <v>-6.1096979999999999</v>
      </c>
    </row>
    <row r="830" spans="1:2" x14ac:dyDescent="0.25">
      <c r="A830" s="2">
        <f>-3.528725</f>
        <v>-3.5287250000000001</v>
      </c>
      <c r="B830" s="1">
        <v>-18.087712</v>
      </c>
    </row>
    <row r="831" spans="1:2" x14ac:dyDescent="0.25">
      <c r="A831" s="2">
        <f>-2.951322</f>
        <v>-2.9513219999999998</v>
      </c>
      <c r="B831" s="1">
        <v>-2.1382720000000002</v>
      </c>
    </row>
    <row r="832" spans="1:2" x14ac:dyDescent="0.25">
      <c r="A832" s="2">
        <v>17.186230999999999</v>
      </c>
      <c r="B832" s="1">
        <v>13.183726999999999</v>
      </c>
    </row>
    <row r="833" spans="1:2" x14ac:dyDescent="0.25">
      <c r="A833" s="2">
        <v>10.258654999999999</v>
      </c>
      <c r="B833" s="1">
        <v>1.0143249999999999</v>
      </c>
    </row>
    <row r="834" spans="1:2" x14ac:dyDescent="0.25">
      <c r="A834" s="2">
        <v>-18.337969000000001</v>
      </c>
      <c r="B834" s="1">
        <v>5.54596</v>
      </c>
    </row>
    <row r="835" spans="1:2" x14ac:dyDescent="0.25">
      <c r="A835" s="2">
        <v>6.9007810000000003</v>
      </c>
      <c r="B835" s="1">
        <v>18.027245000000001</v>
      </c>
    </row>
    <row r="836" spans="1:2" x14ac:dyDescent="0.25">
      <c r="A836" s="2">
        <v>5.7333170000000004</v>
      </c>
      <c r="B836" s="1">
        <v>-13.958598</v>
      </c>
    </row>
    <row r="837" spans="1:2" x14ac:dyDescent="0.25">
      <c r="A837" s="2">
        <v>-16.046916</v>
      </c>
      <c r="B837" s="1">
        <v>8.7427349999999997</v>
      </c>
    </row>
    <row r="838" spans="1:2" x14ac:dyDescent="0.25">
      <c r="A838" s="2">
        <v>15.712861999999999</v>
      </c>
      <c r="B838" s="1">
        <v>-12.878024</v>
      </c>
    </row>
    <row r="839" spans="1:2" x14ac:dyDescent="0.25">
      <c r="A839" s="2">
        <f>-6.995999</f>
        <v>-6.9959990000000003</v>
      </c>
      <c r="B839" s="1">
        <v>-7.9475069999999999</v>
      </c>
    </row>
    <row r="840" spans="1:2" x14ac:dyDescent="0.25">
      <c r="A840" s="2">
        <v>12.374041999999999</v>
      </c>
      <c r="B840" s="1">
        <v>19.553422000000001</v>
      </c>
    </row>
    <row r="841" spans="1:2" x14ac:dyDescent="0.25">
      <c r="A841" s="2">
        <v>20.336914</v>
      </c>
      <c r="B841" s="1">
        <v>21.033746000000001</v>
      </c>
    </row>
    <row r="842" spans="1:2" x14ac:dyDescent="0.25">
      <c r="A842" s="2">
        <v>4.89541</v>
      </c>
      <c r="B842" s="1">
        <v>-19.455714</v>
      </c>
    </row>
    <row r="843" spans="1:2" x14ac:dyDescent="0.25">
      <c r="A843" s="2">
        <v>-4.9894090000000002</v>
      </c>
      <c r="B843" s="1">
        <v>15.862963000000001</v>
      </c>
    </row>
    <row r="844" spans="1:2" x14ac:dyDescent="0.25">
      <c r="A844" s="2">
        <v>6.4746759999999997</v>
      </c>
      <c r="B844" s="1">
        <v>14.666762</v>
      </c>
    </row>
    <row r="845" spans="1:2" x14ac:dyDescent="0.25">
      <c r="A845" s="2">
        <f>-10.517881</f>
        <v>-10.517880999999999</v>
      </c>
      <c r="B845" s="1">
        <v>-1.801814</v>
      </c>
    </row>
    <row r="846" spans="1:2" x14ac:dyDescent="0.25">
      <c r="A846" s="2">
        <v>15.575569</v>
      </c>
      <c r="B846" s="1">
        <v>-12.933712</v>
      </c>
    </row>
    <row r="847" spans="1:2" x14ac:dyDescent="0.25">
      <c r="A847" s="2">
        <v>1.938366</v>
      </c>
      <c r="B847" s="1">
        <v>-8.0582150000000006</v>
      </c>
    </row>
    <row r="848" spans="1:2" x14ac:dyDescent="0.25">
      <c r="A848" s="2">
        <f>-18.871743</f>
        <v>-18.871742999999999</v>
      </c>
      <c r="B848" s="1">
        <v>-0.32861400000000002</v>
      </c>
    </row>
    <row r="849" spans="1:2" x14ac:dyDescent="0.25">
      <c r="A849" s="2">
        <v>19.885860999999998</v>
      </c>
      <c r="B849" s="1">
        <v>7.3551120000000001</v>
      </c>
    </row>
    <row r="850" spans="1:2" x14ac:dyDescent="0.25">
      <c r="A850" s="2">
        <v>13.029351999999999</v>
      </c>
      <c r="B850" s="1">
        <v>20.194906</v>
      </c>
    </row>
    <row r="851" spans="1:2" x14ac:dyDescent="0.25">
      <c r="A851" s="2">
        <v>-3.3170470000000001</v>
      </c>
      <c r="B851" s="1">
        <v>2.7880859999999998</v>
      </c>
    </row>
    <row r="852" spans="1:2" x14ac:dyDescent="0.25">
      <c r="A852" s="2">
        <v>11.188737</v>
      </c>
      <c r="B852" s="1">
        <v>-7.4425129999999999</v>
      </c>
    </row>
    <row r="853" spans="1:2" x14ac:dyDescent="0.25">
      <c r="A853" s="2">
        <v>15.880526</v>
      </c>
      <c r="B853" s="1">
        <v>6.1026090000000002</v>
      </c>
    </row>
    <row r="854" spans="1:2" x14ac:dyDescent="0.25">
      <c r="A854" s="2">
        <v>-7.9305729999999999</v>
      </c>
      <c r="B854" s="1">
        <v>16.937138999999998</v>
      </c>
    </row>
    <row r="855" spans="1:2" x14ac:dyDescent="0.25">
      <c r="A855" s="2">
        <v>13.663682</v>
      </c>
      <c r="B855" s="1">
        <v>14.624025</v>
      </c>
    </row>
    <row r="856" spans="1:2" x14ac:dyDescent="0.25">
      <c r="A856" s="2">
        <v>-4.0806990000000001</v>
      </c>
      <c r="B856" s="1">
        <v>12.732555</v>
      </c>
    </row>
    <row r="857" spans="1:2" x14ac:dyDescent="0.25">
      <c r="A857" s="2">
        <v>20.444156</v>
      </c>
      <c r="B857" s="1">
        <v>-5.2967899999999997</v>
      </c>
    </row>
    <row r="858" spans="1:2" x14ac:dyDescent="0.25">
      <c r="A858" s="2">
        <v>-7.9459999999999997</v>
      </c>
      <c r="B858" s="1">
        <v>18.517568000000001</v>
      </c>
    </row>
    <row r="859" spans="1:2" x14ac:dyDescent="0.25">
      <c r="A859" s="2">
        <v>-9.1731119999999997</v>
      </c>
      <c r="B859" s="1">
        <v>20.344356999999999</v>
      </c>
    </row>
    <row r="860" spans="1:2" x14ac:dyDescent="0.25">
      <c r="A860" s="2">
        <v>20.558751999999998</v>
      </c>
      <c r="B860" s="1">
        <v>-5.1439680000000001</v>
      </c>
    </row>
    <row r="861" spans="1:2" x14ac:dyDescent="0.25">
      <c r="A861" s="2">
        <f>-14.043652</f>
        <v>-14.043652</v>
      </c>
      <c r="B861" s="1">
        <v>-2.1059510000000001</v>
      </c>
    </row>
    <row r="862" spans="1:2" x14ac:dyDescent="0.25">
      <c r="A862" s="2">
        <v>10.504382</v>
      </c>
      <c r="B862" s="1">
        <v>0.41816599999999998</v>
      </c>
    </row>
    <row r="863" spans="1:2" x14ac:dyDescent="0.25">
      <c r="A863" s="2">
        <v>14.818505999999999</v>
      </c>
      <c r="B863" s="1">
        <v>5.4483870000000003</v>
      </c>
    </row>
    <row r="864" spans="1:2" x14ac:dyDescent="0.25">
      <c r="A864" s="2">
        <v>15.518307</v>
      </c>
      <c r="B864" s="1">
        <v>-12.873203</v>
      </c>
    </row>
    <row r="865" spans="1:2" x14ac:dyDescent="0.25">
      <c r="A865" s="2">
        <v>-0.31429000000000001</v>
      </c>
      <c r="B865" s="1">
        <v>18.717040000000001</v>
      </c>
    </row>
    <row r="866" spans="1:2" x14ac:dyDescent="0.25">
      <c r="A866" s="2">
        <v>19.441184</v>
      </c>
      <c r="B866" s="1">
        <v>2.671567</v>
      </c>
    </row>
    <row r="867" spans="1:2" x14ac:dyDescent="0.25">
      <c r="A867" s="2">
        <v>-11.905476</v>
      </c>
      <c r="B867" s="1">
        <v>14.665582000000001</v>
      </c>
    </row>
    <row r="868" spans="1:2" x14ac:dyDescent="0.25">
      <c r="A868" s="2">
        <v>13.747058000000001</v>
      </c>
      <c r="B868" s="1">
        <v>14.209962000000001</v>
      </c>
    </row>
    <row r="869" spans="1:2" x14ac:dyDescent="0.25">
      <c r="A869" s="2">
        <v>1.5505450000000001</v>
      </c>
      <c r="B869" s="1">
        <v>-12.139493999999999</v>
      </c>
    </row>
    <row r="870" spans="1:2" x14ac:dyDescent="0.25">
      <c r="A870" s="2">
        <v>12.592128000000001</v>
      </c>
      <c r="B870" s="1">
        <v>4.4051720000000003</v>
      </c>
    </row>
    <row r="871" spans="1:2" x14ac:dyDescent="0.25">
      <c r="A871" s="2">
        <v>11.485867000000001</v>
      </c>
      <c r="B871" s="1">
        <v>4.9800199999999997</v>
      </c>
    </row>
    <row r="872" spans="1:2" x14ac:dyDescent="0.25">
      <c r="A872" s="2">
        <v>-18.653721999999998</v>
      </c>
      <c r="B872" s="1">
        <v>6.3513270000000004</v>
      </c>
    </row>
    <row r="873" spans="1:2" x14ac:dyDescent="0.25">
      <c r="A873" s="2">
        <f>-16.949215</f>
        <v>-16.949214999999999</v>
      </c>
      <c r="B873" s="1">
        <v>-4.2940560000000003</v>
      </c>
    </row>
    <row r="874" spans="1:2" x14ac:dyDescent="0.25">
      <c r="A874" s="2">
        <v>16.545105</v>
      </c>
      <c r="B874" s="1">
        <v>-8.0200080000000007</v>
      </c>
    </row>
    <row r="875" spans="1:2" x14ac:dyDescent="0.25">
      <c r="A875" s="2">
        <v>10.811384</v>
      </c>
      <c r="B875" s="1">
        <v>-8.5809999999999997E-2</v>
      </c>
    </row>
    <row r="876" spans="1:2" x14ac:dyDescent="0.25">
      <c r="A876" s="2">
        <v>5.6327189999999998</v>
      </c>
      <c r="B876" s="1">
        <v>14.232808</v>
      </c>
    </row>
    <row r="877" spans="1:2" x14ac:dyDescent="0.25">
      <c r="A877" s="2">
        <v>-5.2176960000000001</v>
      </c>
      <c r="B877" s="1">
        <v>9.1505480000000006</v>
      </c>
    </row>
    <row r="878" spans="1:2" x14ac:dyDescent="0.25">
      <c r="A878" s="2">
        <v>20.228344</v>
      </c>
      <c r="B878" s="1">
        <v>7.7004580000000002</v>
      </c>
    </row>
    <row r="879" spans="1:2" x14ac:dyDescent="0.25">
      <c r="A879" s="2">
        <v>20.019233</v>
      </c>
      <c r="B879" s="1">
        <v>11.099802</v>
      </c>
    </row>
    <row r="880" spans="1:2" x14ac:dyDescent="0.25">
      <c r="A880" s="2">
        <f>-13.954652</f>
        <v>-13.954651999999999</v>
      </c>
      <c r="B880" s="1">
        <v>-2.2220569999999999</v>
      </c>
    </row>
    <row r="881" spans="1:2" x14ac:dyDescent="0.25">
      <c r="A881" s="2">
        <v>20.695913999999998</v>
      </c>
      <c r="B881" s="1">
        <v>15.416378999999999</v>
      </c>
    </row>
    <row r="882" spans="1:2" x14ac:dyDescent="0.25">
      <c r="A882" s="2">
        <v>19.606732999999998</v>
      </c>
      <c r="B882" s="1">
        <v>20.449686</v>
      </c>
    </row>
    <row r="883" spans="1:2" x14ac:dyDescent="0.25">
      <c r="A883" s="2">
        <v>6.7467389999999998</v>
      </c>
      <c r="B883" s="1">
        <v>6.0460130000000003</v>
      </c>
    </row>
    <row r="884" spans="1:2" x14ac:dyDescent="0.25">
      <c r="A884" s="2">
        <v>1.710961</v>
      </c>
      <c r="B884" s="1">
        <v>-16.519279999999998</v>
      </c>
    </row>
    <row r="885" spans="1:2" x14ac:dyDescent="0.25">
      <c r="A885" s="2">
        <v>7.7976729999999996</v>
      </c>
      <c r="B885" s="1">
        <v>-16.116773999999999</v>
      </c>
    </row>
    <row r="886" spans="1:2" x14ac:dyDescent="0.25">
      <c r="A886" s="2">
        <v>2.6585040000000002</v>
      </c>
      <c r="B886" s="1">
        <v>15.798627</v>
      </c>
    </row>
    <row r="887" spans="1:2" x14ac:dyDescent="0.25">
      <c r="A887" s="2">
        <v>-4.4061519999999996</v>
      </c>
      <c r="B887" s="1">
        <v>12.505379</v>
      </c>
    </row>
    <row r="888" spans="1:2" x14ac:dyDescent="0.25">
      <c r="A888" s="2">
        <v>16.495857000000001</v>
      </c>
      <c r="B888" s="1">
        <v>-17.933872000000001</v>
      </c>
    </row>
    <row r="889" spans="1:2" x14ac:dyDescent="0.25">
      <c r="A889" s="2">
        <v>17.569458000000001</v>
      </c>
      <c r="B889" s="1">
        <v>-1.7836860000000001</v>
      </c>
    </row>
    <row r="890" spans="1:2" x14ac:dyDescent="0.25">
      <c r="A890" s="2">
        <v>-4.0349640000000004</v>
      </c>
      <c r="B890" s="1">
        <v>20.008749000000002</v>
      </c>
    </row>
    <row r="891" spans="1:2" x14ac:dyDescent="0.25">
      <c r="A891" s="2">
        <v>5.2874090000000002</v>
      </c>
      <c r="B891" s="1">
        <v>11.041636</v>
      </c>
    </row>
    <row r="892" spans="1:2" x14ac:dyDescent="0.25">
      <c r="A892" s="2">
        <f>-3.626269</f>
        <v>-3.6262690000000002</v>
      </c>
      <c r="B892" s="1">
        <v>-14.17479</v>
      </c>
    </row>
    <row r="893" spans="1:2" x14ac:dyDescent="0.25">
      <c r="A893" s="2">
        <f>-7.354886</f>
        <v>-7.3548859999999996</v>
      </c>
      <c r="B893" s="1">
        <v>-0.15920400000000001</v>
      </c>
    </row>
    <row r="894" spans="1:2" x14ac:dyDescent="0.25">
      <c r="A894" s="2">
        <v>9.2629129999999993</v>
      </c>
      <c r="B894" s="1">
        <v>-10.565079000000001</v>
      </c>
    </row>
    <row r="895" spans="1:2" x14ac:dyDescent="0.25">
      <c r="A895" s="2">
        <v>7.2641619999999998</v>
      </c>
      <c r="B895" s="1">
        <v>18.604545000000002</v>
      </c>
    </row>
    <row r="896" spans="1:2" x14ac:dyDescent="0.25">
      <c r="A896" s="2">
        <v>1.385089</v>
      </c>
      <c r="B896" s="1">
        <v>-12.706237</v>
      </c>
    </row>
    <row r="897" spans="1:2" x14ac:dyDescent="0.25">
      <c r="A897" s="2">
        <v>13.013374000000001</v>
      </c>
      <c r="B897" s="1">
        <v>-16.271957</v>
      </c>
    </row>
    <row r="898" spans="1:2" x14ac:dyDescent="0.25">
      <c r="A898" s="2">
        <v>15.458285999999999</v>
      </c>
      <c r="B898" s="1">
        <v>-13.203970999999999</v>
      </c>
    </row>
    <row r="899" spans="1:2" x14ac:dyDescent="0.25">
      <c r="A899" s="2">
        <f>-3.30349</f>
        <v>-3.30349</v>
      </c>
      <c r="B899" s="1">
        <v>-4.309126</v>
      </c>
    </row>
    <row r="900" spans="1:2" x14ac:dyDescent="0.25">
      <c r="A900" s="2">
        <v>-16.610916</v>
      </c>
      <c r="B900" s="1">
        <v>19.789576</v>
      </c>
    </row>
    <row r="901" spans="1:2" x14ac:dyDescent="0.25">
      <c r="A901" s="2">
        <v>-4.66751</v>
      </c>
      <c r="B901" s="1">
        <v>9.3685200000000002</v>
      </c>
    </row>
    <row r="902" spans="1:2" x14ac:dyDescent="0.25">
      <c r="A902" s="2">
        <v>4.8581839999999996</v>
      </c>
      <c r="B902" s="1">
        <v>20.918507000000002</v>
      </c>
    </row>
    <row r="903" spans="1:2" x14ac:dyDescent="0.25">
      <c r="A903" s="2">
        <v>2.2173060000000002</v>
      </c>
      <c r="B903" s="1">
        <v>15.943955000000001</v>
      </c>
    </row>
    <row r="904" spans="1:2" x14ac:dyDescent="0.25">
      <c r="A904" s="2">
        <v>16.961473000000002</v>
      </c>
      <c r="B904" s="1">
        <v>8.4646139999999992</v>
      </c>
    </row>
    <row r="905" spans="1:2" x14ac:dyDescent="0.25">
      <c r="A905" s="2">
        <v>14.184039</v>
      </c>
      <c r="B905" s="1">
        <v>14.300242000000001</v>
      </c>
    </row>
    <row r="906" spans="1:2" x14ac:dyDescent="0.25">
      <c r="A906" s="2">
        <v>15.88096</v>
      </c>
      <c r="B906" s="1">
        <v>-13.364646</v>
      </c>
    </row>
    <row r="907" spans="1:2" x14ac:dyDescent="0.25">
      <c r="A907" s="2">
        <f>-16.865942</f>
        <v>-16.865942</v>
      </c>
      <c r="B907" s="1">
        <v>-5.1077409999999999</v>
      </c>
    </row>
    <row r="908" spans="1:2" x14ac:dyDescent="0.25">
      <c r="A908" s="2">
        <v>1.7754939999999999</v>
      </c>
      <c r="B908" s="1">
        <v>-11.739582</v>
      </c>
    </row>
    <row r="909" spans="1:2" x14ac:dyDescent="0.25">
      <c r="A909" s="2">
        <v>4.4909460000000001</v>
      </c>
      <c r="B909" s="1">
        <v>20.090765000000001</v>
      </c>
    </row>
    <row r="910" spans="1:2" x14ac:dyDescent="0.25">
      <c r="A910" s="2">
        <v>-12.270205000000001</v>
      </c>
      <c r="B910" s="1">
        <v>19.013572</v>
      </c>
    </row>
    <row r="911" spans="1:2" x14ac:dyDescent="0.25">
      <c r="A911" s="2">
        <v>19.635413</v>
      </c>
      <c r="B911" s="1">
        <v>-16.293246</v>
      </c>
    </row>
    <row r="912" spans="1:2" x14ac:dyDescent="0.25">
      <c r="A912" s="2">
        <v>-6.5951449999999996</v>
      </c>
      <c r="B912" s="1">
        <v>0.33354800000000001</v>
      </c>
    </row>
    <row r="913" spans="1:2" x14ac:dyDescent="0.25">
      <c r="A913" s="2">
        <v>-13.521134</v>
      </c>
      <c r="B913" s="1">
        <v>12.102624</v>
      </c>
    </row>
    <row r="914" spans="1:2" x14ac:dyDescent="0.25">
      <c r="A914" s="2">
        <f>-6.858788</f>
        <v>-6.8587879999999997</v>
      </c>
      <c r="B914" s="1">
        <v>-9.3505000000000003</v>
      </c>
    </row>
    <row r="915" spans="1:2" x14ac:dyDescent="0.25">
      <c r="A915" s="2">
        <v>8.0228210000000004</v>
      </c>
      <c r="B915" s="1">
        <v>-1.2213369999999999</v>
      </c>
    </row>
    <row r="916" spans="1:2" x14ac:dyDescent="0.25">
      <c r="A916" s="2">
        <f>-16.160042</f>
        <v>-16.160042000000001</v>
      </c>
      <c r="B916" s="1">
        <v>-7.7419409999999997</v>
      </c>
    </row>
    <row r="917" spans="1:2" x14ac:dyDescent="0.25">
      <c r="A917" s="2">
        <v>3.711128</v>
      </c>
      <c r="B917" s="1">
        <v>5.027285</v>
      </c>
    </row>
    <row r="918" spans="1:2" x14ac:dyDescent="0.25">
      <c r="A918" s="2">
        <v>7.3819780000000002</v>
      </c>
      <c r="B918" s="1">
        <v>6.235347</v>
      </c>
    </row>
    <row r="919" spans="1:2" x14ac:dyDescent="0.25">
      <c r="A919" s="2">
        <v>11.723433999999999</v>
      </c>
      <c r="B919" s="1">
        <v>5.4373360000000002</v>
      </c>
    </row>
    <row r="920" spans="1:2" x14ac:dyDescent="0.25">
      <c r="A920" s="2">
        <v>-16.958297000000002</v>
      </c>
      <c r="B920" s="1">
        <v>15.852183</v>
      </c>
    </row>
    <row r="921" spans="1:2" x14ac:dyDescent="0.25">
      <c r="A921" s="2">
        <v>-0.44838600000000001</v>
      </c>
      <c r="B921" s="1">
        <v>18.322683999999999</v>
      </c>
    </row>
    <row r="922" spans="1:2" x14ac:dyDescent="0.25">
      <c r="A922" s="2">
        <v>4.2919679999999998</v>
      </c>
      <c r="B922" s="1">
        <v>5.1426679999999996</v>
      </c>
    </row>
    <row r="923" spans="1:2" x14ac:dyDescent="0.25">
      <c r="A923" s="2">
        <v>-4.7780170000000002</v>
      </c>
      <c r="B923" s="1">
        <v>20.408591999999999</v>
      </c>
    </row>
    <row r="924" spans="1:2" x14ac:dyDescent="0.25">
      <c r="A924" s="2">
        <v>6.2065460000000003</v>
      </c>
      <c r="B924" s="1">
        <v>2.432604</v>
      </c>
    </row>
    <row r="925" spans="1:2" x14ac:dyDescent="0.25">
      <c r="A925" s="2">
        <v>13.24159</v>
      </c>
      <c r="B925" s="1">
        <v>9.3659630000000007</v>
      </c>
    </row>
    <row r="926" spans="1:2" x14ac:dyDescent="0.25">
      <c r="A926" s="2">
        <v>3.0045060000000001</v>
      </c>
      <c r="B926" s="1">
        <v>15.252371999999999</v>
      </c>
    </row>
    <row r="927" spans="1:2" x14ac:dyDescent="0.25">
      <c r="A927" s="2">
        <v>-3.5728870000000001</v>
      </c>
      <c r="B927" s="1">
        <v>3.1511459999999998</v>
      </c>
    </row>
    <row r="928" spans="1:2" x14ac:dyDescent="0.25">
      <c r="A928" s="2">
        <v>-1.66107</v>
      </c>
      <c r="B928" s="1">
        <v>10.743999000000001</v>
      </c>
    </row>
    <row r="929" spans="1:2" x14ac:dyDescent="0.25">
      <c r="A929" s="2">
        <v>16.571521000000001</v>
      </c>
      <c r="B929" s="1">
        <v>9.2827780000000004</v>
      </c>
    </row>
    <row r="930" spans="1:2" x14ac:dyDescent="0.25">
      <c r="A930" s="2">
        <f>-8.863671</f>
        <v>-8.8636710000000001</v>
      </c>
      <c r="B930" s="1">
        <v>-11.220924</v>
      </c>
    </row>
    <row r="931" spans="1:2" x14ac:dyDescent="0.25">
      <c r="A931" s="2">
        <f>-8.938734</f>
        <v>-8.9387340000000002</v>
      </c>
      <c r="B931" s="1">
        <v>-16.827642000000001</v>
      </c>
    </row>
    <row r="932" spans="1:2" x14ac:dyDescent="0.25">
      <c r="A932" s="2">
        <f>-0.814913</f>
        <v>-0.814913</v>
      </c>
      <c r="B932" s="1">
        <v>-1.1879789999999999</v>
      </c>
    </row>
    <row r="933" spans="1:2" x14ac:dyDescent="0.25">
      <c r="A933" s="2">
        <f>-12.528071</f>
        <v>-12.528071000000001</v>
      </c>
      <c r="B933" s="1">
        <v>-13.293771</v>
      </c>
    </row>
    <row r="934" spans="1:2" x14ac:dyDescent="0.25">
      <c r="A934" s="2">
        <v>7.0381400000000003</v>
      </c>
      <c r="B934" s="1">
        <v>6.1722570000000001</v>
      </c>
    </row>
    <row r="935" spans="1:2" x14ac:dyDescent="0.25">
      <c r="A935" s="2">
        <v>-12.632377999999999</v>
      </c>
      <c r="B935" s="1">
        <v>1.7013499999999999</v>
      </c>
    </row>
    <row r="936" spans="1:2" x14ac:dyDescent="0.25">
      <c r="A936" s="2">
        <v>-10.059747</v>
      </c>
      <c r="B936" s="1">
        <v>20.976163</v>
      </c>
    </row>
    <row r="937" spans="1:2" x14ac:dyDescent="0.25">
      <c r="A937" s="2">
        <v>3.3443930000000002</v>
      </c>
      <c r="B937" s="1">
        <v>4.8939640000000004</v>
      </c>
    </row>
    <row r="938" spans="1:2" x14ac:dyDescent="0.25">
      <c r="A938" s="2">
        <v>-9.6663119999999996</v>
      </c>
      <c r="B938" s="1">
        <v>20.422716999999999</v>
      </c>
    </row>
    <row r="939" spans="1:2" x14ac:dyDescent="0.25">
      <c r="A939" s="2">
        <f>-8.114509</f>
        <v>-8.114509</v>
      </c>
      <c r="B939" s="1">
        <v>-16.555617999999999</v>
      </c>
    </row>
    <row r="940" spans="1:2" x14ac:dyDescent="0.25">
      <c r="A940" s="2">
        <v>5.6545259999999997</v>
      </c>
      <c r="B940" s="1">
        <v>11.360837999999999</v>
      </c>
    </row>
    <row r="941" spans="1:2" x14ac:dyDescent="0.25">
      <c r="A941" s="2">
        <f>-3.526276</f>
        <v>-3.5262760000000002</v>
      </c>
      <c r="B941" s="1">
        <v>-2.1857169999999999</v>
      </c>
    </row>
    <row r="942" spans="1:2" x14ac:dyDescent="0.25">
      <c r="A942" s="2">
        <v>-4.3347340000000001</v>
      </c>
      <c r="B942" s="1">
        <v>19.955355999999998</v>
      </c>
    </row>
    <row r="943" spans="1:2" x14ac:dyDescent="0.25">
      <c r="A943" s="2">
        <v>2.0466570000000002</v>
      </c>
      <c r="B943" s="1">
        <v>8.8927420000000001</v>
      </c>
    </row>
    <row r="944" spans="1:2" x14ac:dyDescent="0.25">
      <c r="A944" s="2">
        <v>-12.058754</v>
      </c>
      <c r="B944" s="1">
        <v>0.89002599999999998</v>
      </c>
    </row>
    <row r="945" spans="1:2" x14ac:dyDescent="0.25">
      <c r="A945" s="2">
        <v>-1.149319</v>
      </c>
      <c r="B945" s="1">
        <v>10.921662</v>
      </c>
    </row>
    <row r="946" spans="1:2" x14ac:dyDescent="0.25">
      <c r="A946" s="2">
        <f>-3.752553</f>
        <v>-3.7525529999999998</v>
      </c>
      <c r="B946" s="1">
        <v>-14.304854000000001</v>
      </c>
    </row>
    <row r="947" spans="1:2" x14ac:dyDescent="0.25">
      <c r="A947" s="2">
        <v>16.925288999999999</v>
      </c>
      <c r="B947" s="1">
        <v>20.460830999999999</v>
      </c>
    </row>
    <row r="948" spans="1:2" x14ac:dyDescent="0.25">
      <c r="A948" s="2">
        <f>-12.815471</f>
        <v>-12.815471000000001</v>
      </c>
      <c r="B948" s="1">
        <v>-14.195669000000001</v>
      </c>
    </row>
    <row r="949" spans="1:2" x14ac:dyDescent="0.25">
      <c r="A949" s="2">
        <v>-12.384944000000001</v>
      </c>
      <c r="B949" s="1">
        <v>14.691043000000001</v>
      </c>
    </row>
    <row r="950" spans="1:2" x14ac:dyDescent="0.25">
      <c r="A950" s="2">
        <f>-11.646775</f>
        <v>-11.646775</v>
      </c>
      <c r="B950" s="1">
        <v>-6.0444389999999997</v>
      </c>
    </row>
    <row r="951" spans="1:2" x14ac:dyDescent="0.25">
      <c r="A951" s="2">
        <v>-8.9653650000000003</v>
      </c>
      <c r="B951" s="1">
        <v>20.720607999999999</v>
      </c>
    </row>
    <row r="952" spans="1:2" x14ac:dyDescent="0.25">
      <c r="A952" s="2">
        <v>0.98061399999999999</v>
      </c>
      <c r="B952" s="1">
        <v>-11.272741</v>
      </c>
    </row>
    <row r="953" spans="1:2" x14ac:dyDescent="0.25">
      <c r="A953" s="2">
        <v>12.700965999999999</v>
      </c>
      <c r="B953" s="1">
        <v>-17.130157000000001</v>
      </c>
    </row>
    <row r="954" spans="1:2" x14ac:dyDescent="0.25">
      <c r="A954" s="2">
        <v>10.972068</v>
      </c>
      <c r="B954" s="1">
        <v>17.725550999999999</v>
      </c>
    </row>
    <row r="955" spans="1:2" x14ac:dyDescent="0.25">
      <c r="A955" s="2">
        <v>8.5852550000000001</v>
      </c>
      <c r="B955" s="1">
        <v>-10.474568</v>
      </c>
    </row>
    <row r="956" spans="1:2" x14ac:dyDescent="0.25">
      <c r="A956" s="2">
        <v>10.988462</v>
      </c>
      <c r="B956" s="1">
        <v>16.238517000000002</v>
      </c>
    </row>
    <row r="957" spans="1:2" x14ac:dyDescent="0.25">
      <c r="A957" s="2">
        <v>12.146371</v>
      </c>
      <c r="B957" s="1">
        <v>4.5409389999999998</v>
      </c>
    </row>
    <row r="958" spans="1:2" x14ac:dyDescent="0.25">
      <c r="A958" s="2">
        <v>20.631119000000002</v>
      </c>
      <c r="B958" s="1">
        <v>-12.185218000000001</v>
      </c>
    </row>
    <row r="959" spans="1:2" x14ac:dyDescent="0.25">
      <c r="A959" s="2">
        <v>-13.154011000000001</v>
      </c>
      <c r="B959" s="1">
        <v>6.3520500000000002</v>
      </c>
    </row>
    <row r="960" spans="1:2" x14ac:dyDescent="0.25">
      <c r="A960" s="2">
        <v>12.775257999999999</v>
      </c>
      <c r="B960" s="1">
        <v>20.648275999999999</v>
      </c>
    </row>
    <row r="961" spans="1:2" x14ac:dyDescent="0.25">
      <c r="A961" s="2">
        <v>19.958373999999999</v>
      </c>
      <c r="B961" s="1">
        <v>11.539932</v>
      </c>
    </row>
    <row r="962" spans="1:2" x14ac:dyDescent="0.25">
      <c r="A962" s="2">
        <f>-0.034373</f>
        <v>-3.4373000000000001E-2</v>
      </c>
      <c r="B962" s="1">
        <v>-4.4151170000000004</v>
      </c>
    </row>
    <row r="963" spans="1:2" x14ac:dyDescent="0.25">
      <c r="A963" s="2">
        <f>-2.339935</f>
        <v>-2.3399350000000001</v>
      </c>
      <c r="B963" s="1">
        <v>-18.153606</v>
      </c>
    </row>
    <row r="964" spans="1:2" x14ac:dyDescent="0.25">
      <c r="A964" s="2">
        <f>-3.570613</f>
        <v>-3.5706129999999998</v>
      </c>
      <c r="B964" s="1">
        <v>-13.573554</v>
      </c>
    </row>
    <row r="965" spans="1:2" x14ac:dyDescent="0.25">
      <c r="A965" s="2">
        <v>-15.876054999999999</v>
      </c>
      <c r="B965" s="1">
        <v>19.527341</v>
      </c>
    </row>
    <row r="966" spans="1:2" x14ac:dyDescent="0.25">
      <c r="A966" s="2">
        <f>-7.359067</f>
        <v>-7.3590669999999996</v>
      </c>
      <c r="B966" s="1">
        <v>-7.8140580000000002</v>
      </c>
    </row>
    <row r="967" spans="1:2" x14ac:dyDescent="0.25">
      <c r="A967" s="2">
        <v>8.0598120000000009</v>
      </c>
      <c r="B967" s="1">
        <v>-16.338913000000002</v>
      </c>
    </row>
    <row r="968" spans="1:2" x14ac:dyDescent="0.25">
      <c r="A968" s="2">
        <v>-4.4586930000000002</v>
      </c>
      <c r="B968" s="1">
        <v>12.90466</v>
      </c>
    </row>
    <row r="969" spans="1:2" x14ac:dyDescent="0.25">
      <c r="A969" s="2">
        <v>15.544816000000001</v>
      </c>
      <c r="B969" s="1">
        <v>5.9830079999999999</v>
      </c>
    </row>
    <row r="970" spans="1:2" x14ac:dyDescent="0.25">
      <c r="A970" s="2">
        <f>-3.487868</f>
        <v>-3.4878680000000002</v>
      </c>
      <c r="B970" s="1">
        <v>-1.3513219999999999</v>
      </c>
    </row>
    <row r="971" spans="1:2" x14ac:dyDescent="0.25">
      <c r="A971" s="2">
        <v>16.106394999999999</v>
      </c>
      <c r="B971" s="1">
        <v>-17.612642999999998</v>
      </c>
    </row>
    <row r="972" spans="1:2" x14ac:dyDescent="0.25">
      <c r="A972" s="2">
        <v>-0.706399</v>
      </c>
      <c r="B972" s="1">
        <v>0.52327199999999996</v>
      </c>
    </row>
    <row r="973" spans="1:2" x14ac:dyDescent="0.25">
      <c r="A973" s="2">
        <f>-2.928015</f>
        <v>-2.9280149999999998</v>
      </c>
      <c r="B973" s="1">
        <v>-13.312768999999999</v>
      </c>
    </row>
    <row r="974" spans="1:2" x14ac:dyDescent="0.25">
      <c r="A974" s="2">
        <v>20.057703</v>
      </c>
      <c r="B974" s="1">
        <v>-12.953804999999999</v>
      </c>
    </row>
    <row r="975" spans="1:2" x14ac:dyDescent="0.25">
      <c r="A975" s="2">
        <v>20.445338</v>
      </c>
      <c r="B975" s="1">
        <v>-4.4135400000000002</v>
      </c>
    </row>
    <row r="976" spans="1:2" x14ac:dyDescent="0.25">
      <c r="A976" s="2">
        <v>8.7558769999999999</v>
      </c>
      <c r="B976" s="1">
        <v>-10.588291</v>
      </c>
    </row>
    <row r="977" spans="1:2" x14ac:dyDescent="0.25">
      <c r="A977" s="2">
        <f>-0.391176</f>
        <v>-0.39117600000000002</v>
      </c>
      <c r="B977" s="1">
        <v>-0.37968000000000002</v>
      </c>
    </row>
    <row r="978" spans="1:2" x14ac:dyDescent="0.25">
      <c r="A978" s="2">
        <f>-10.805979</f>
        <v>-10.805979000000001</v>
      </c>
      <c r="B978" s="1">
        <v>-2.9192450000000001</v>
      </c>
    </row>
    <row r="979" spans="1:2" x14ac:dyDescent="0.25">
      <c r="A979" s="2">
        <v>-0.99114199999999997</v>
      </c>
      <c r="B979" s="1">
        <v>10.451328999999999</v>
      </c>
    </row>
    <row r="980" spans="1:2" x14ac:dyDescent="0.25">
      <c r="A980" s="2">
        <v>5.2765149999999998</v>
      </c>
      <c r="B980" s="1">
        <v>-3.7138680000000002</v>
      </c>
    </row>
    <row r="981" spans="1:2" x14ac:dyDescent="0.25">
      <c r="A981" s="2">
        <v>5.1755000000000004</v>
      </c>
      <c r="B981" s="1">
        <v>-10.867239</v>
      </c>
    </row>
    <row r="982" spans="1:2" x14ac:dyDescent="0.25">
      <c r="A982" s="2">
        <v>20.255915999999999</v>
      </c>
      <c r="B982" s="1">
        <v>-12.469218</v>
      </c>
    </row>
    <row r="983" spans="1:2" x14ac:dyDescent="0.25">
      <c r="A983" s="2">
        <v>14.241072000000001</v>
      </c>
      <c r="B983" s="1">
        <v>-3.5248240000000002</v>
      </c>
    </row>
    <row r="984" spans="1:2" x14ac:dyDescent="0.25">
      <c r="A984" s="2">
        <v>4.1076230000000002</v>
      </c>
      <c r="B984" s="1">
        <v>-3.440591</v>
      </c>
    </row>
    <row r="985" spans="1:2" x14ac:dyDescent="0.25">
      <c r="A985" s="2">
        <v>-17.740967000000001</v>
      </c>
      <c r="B985" s="1">
        <v>12.721259999999999</v>
      </c>
    </row>
    <row r="986" spans="1:2" x14ac:dyDescent="0.25">
      <c r="A986" s="2">
        <v>-16.889925000000002</v>
      </c>
      <c r="B986" s="1">
        <v>16.352015999999999</v>
      </c>
    </row>
    <row r="987" spans="1:2" x14ac:dyDescent="0.25">
      <c r="A987" s="2">
        <v>4.998068</v>
      </c>
      <c r="B987" s="1">
        <v>-10.224913000000001</v>
      </c>
    </row>
    <row r="988" spans="1:2" x14ac:dyDescent="0.25">
      <c r="A988" s="2">
        <v>13.297174999999999</v>
      </c>
      <c r="B988" s="1">
        <v>-10.054892000000001</v>
      </c>
    </row>
    <row r="989" spans="1:2" x14ac:dyDescent="0.25">
      <c r="A989" s="2">
        <f>-9.68074</f>
        <v>-9.6807400000000001</v>
      </c>
      <c r="B989" s="1">
        <v>-16.510836000000001</v>
      </c>
    </row>
    <row r="990" spans="1:2" x14ac:dyDescent="0.25">
      <c r="A990" s="2">
        <v>1.4597500000000001</v>
      </c>
      <c r="B990" s="1">
        <v>-12.423486</v>
      </c>
    </row>
    <row r="991" spans="1:2" x14ac:dyDescent="0.25">
      <c r="A991" s="2">
        <v>-8.2154830000000008</v>
      </c>
      <c r="B991" s="1">
        <v>11.673473</v>
      </c>
    </row>
    <row r="992" spans="1:2" x14ac:dyDescent="0.25">
      <c r="A992" s="2">
        <f>-12.594293</f>
        <v>-12.594293</v>
      </c>
      <c r="B992" s="1">
        <v>-13.151342</v>
      </c>
    </row>
    <row r="993" spans="1:2" x14ac:dyDescent="0.25">
      <c r="A993" s="2">
        <v>16.481078</v>
      </c>
      <c r="B993" s="1">
        <v>-17.611342</v>
      </c>
    </row>
    <row r="994" spans="1:2" x14ac:dyDescent="0.25">
      <c r="A994" s="2">
        <v>10.574019</v>
      </c>
      <c r="B994" s="1">
        <v>16.915538999999999</v>
      </c>
    </row>
    <row r="995" spans="1:2" x14ac:dyDescent="0.25">
      <c r="A995" s="2">
        <v>16.623881999999998</v>
      </c>
      <c r="B995" s="1">
        <v>20.152331</v>
      </c>
    </row>
    <row r="996" spans="1:2" x14ac:dyDescent="0.25">
      <c r="A996" s="2">
        <v>2.018329</v>
      </c>
      <c r="B996" s="1">
        <v>-17.216674999999999</v>
      </c>
    </row>
    <row r="997" spans="1:2" x14ac:dyDescent="0.25">
      <c r="A997" s="2">
        <v>12.190377</v>
      </c>
      <c r="B997" s="1">
        <v>4.8072460000000001</v>
      </c>
    </row>
    <row r="998" spans="1:2" x14ac:dyDescent="0.25">
      <c r="A998" s="2">
        <v>-1.3952599999999999</v>
      </c>
      <c r="B998" s="1">
        <v>10.517915</v>
      </c>
    </row>
    <row r="999" spans="1:2" x14ac:dyDescent="0.25">
      <c r="A999" s="2">
        <v>13.676170000000001</v>
      </c>
      <c r="B999" s="1">
        <v>14.763676</v>
      </c>
    </row>
    <row r="1000" spans="1:2" x14ac:dyDescent="0.25">
      <c r="A1000" s="2">
        <v>1.8716809999999999</v>
      </c>
      <c r="B1000" s="1">
        <v>15.090236000000001</v>
      </c>
    </row>
    <row r="1001" spans="1:2" x14ac:dyDescent="0.25">
      <c r="A1001" s="2">
        <v>18.081620000000001</v>
      </c>
      <c r="B1001" s="1">
        <v>17.932286000000001</v>
      </c>
    </row>
    <row r="1002" spans="1:2" x14ac:dyDescent="0.25">
      <c r="A1002" s="2">
        <v>9.0721310000000006</v>
      </c>
      <c r="B1002" s="1">
        <v>-16.045453999999999</v>
      </c>
    </row>
    <row r="1003" spans="1:2" x14ac:dyDescent="0.25">
      <c r="A1003" s="2">
        <v>-8.7138380000000009</v>
      </c>
      <c r="B1003" s="1">
        <v>3.7857590000000001</v>
      </c>
    </row>
    <row r="1004" spans="1:2" x14ac:dyDescent="0.25">
      <c r="A1004" s="2">
        <v>-4.6593119999999999</v>
      </c>
      <c r="B1004" s="1">
        <v>8.7343600000000006</v>
      </c>
    </row>
    <row r="1005" spans="1:2" x14ac:dyDescent="0.25">
      <c r="A1005" s="2">
        <v>1.4409590000000001</v>
      </c>
      <c r="B1005" s="1">
        <v>-12.117029</v>
      </c>
    </row>
    <row r="1006" spans="1:2" x14ac:dyDescent="0.25">
      <c r="A1006" s="2">
        <v>1.2330239999999999</v>
      </c>
      <c r="B1006" s="1">
        <v>-12.805993000000001</v>
      </c>
    </row>
    <row r="1007" spans="1:2" x14ac:dyDescent="0.25">
      <c r="A1007" s="2">
        <v>12.930002999999999</v>
      </c>
      <c r="B1007" s="1">
        <v>21.045133</v>
      </c>
    </row>
    <row r="1008" spans="1:2" x14ac:dyDescent="0.25">
      <c r="A1008" s="2">
        <v>-5.1662850000000002</v>
      </c>
      <c r="B1008" s="1">
        <v>4.7436550000000004</v>
      </c>
    </row>
    <row r="1009" spans="1:2" x14ac:dyDescent="0.25">
      <c r="A1009" s="2">
        <v>-3.5018790000000002</v>
      </c>
      <c r="B1009" s="1">
        <v>12.884817</v>
      </c>
    </row>
    <row r="1010" spans="1:2" x14ac:dyDescent="0.25">
      <c r="A1010" s="2">
        <f>-13.402396</f>
        <v>-13.402396</v>
      </c>
      <c r="B1010" s="1">
        <v>-13.989943</v>
      </c>
    </row>
    <row r="1011" spans="1:2" x14ac:dyDescent="0.25">
      <c r="A1011" s="2">
        <v>19.721822</v>
      </c>
      <c r="B1011" s="1">
        <v>7.2383819999999996</v>
      </c>
    </row>
    <row r="1012" spans="1:2" x14ac:dyDescent="0.25">
      <c r="A1012" s="2">
        <f>-13.698198</f>
        <v>-13.698198</v>
      </c>
      <c r="B1012" s="1">
        <v>-9.2174289999999992</v>
      </c>
    </row>
    <row r="1013" spans="1:2" x14ac:dyDescent="0.25">
      <c r="A1013" s="2">
        <f>-2.011191</f>
        <v>-2.0111910000000002</v>
      </c>
      <c r="B1013" s="1">
        <v>-10.146667000000001</v>
      </c>
    </row>
    <row r="1014" spans="1:2" x14ac:dyDescent="0.25">
      <c r="A1014" s="2">
        <v>-12.937277999999999</v>
      </c>
      <c r="B1014" s="1">
        <v>12.12213</v>
      </c>
    </row>
    <row r="1015" spans="1:2" x14ac:dyDescent="0.25">
      <c r="A1015" s="2">
        <f>-17.241361</f>
        <v>-17.241361000000001</v>
      </c>
      <c r="B1015" s="1">
        <v>-10.970724000000001</v>
      </c>
    </row>
    <row r="1016" spans="1:2" x14ac:dyDescent="0.25">
      <c r="A1016" s="2">
        <v>5.5449330000000003</v>
      </c>
      <c r="B1016" s="1">
        <v>-14.650461</v>
      </c>
    </row>
    <row r="1017" spans="1:2" x14ac:dyDescent="0.25">
      <c r="A1017" s="2">
        <f>-13.12857</f>
        <v>-13.12857</v>
      </c>
      <c r="B1017" s="1">
        <v>-9.6279210000000006</v>
      </c>
    </row>
    <row r="1018" spans="1:2" x14ac:dyDescent="0.25">
      <c r="A1018" s="2">
        <v>7.6136520000000001</v>
      </c>
      <c r="B1018" s="1">
        <v>6.0371290000000002</v>
      </c>
    </row>
    <row r="1019" spans="1:2" x14ac:dyDescent="0.25">
      <c r="A1019" s="2">
        <v>20.618010999999999</v>
      </c>
      <c r="B1019" s="1">
        <v>-5.788735</v>
      </c>
    </row>
    <row r="1020" spans="1:2" x14ac:dyDescent="0.25">
      <c r="A1020" s="2">
        <v>-1.5319849999999999</v>
      </c>
      <c r="B1020" s="1">
        <v>11.464727999999999</v>
      </c>
    </row>
    <row r="1021" spans="1:2" x14ac:dyDescent="0.25">
      <c r="A1021" s="2">
        <v>-9.7859789999999993</v>
      </c>
      <c r="B1021" s="1">
        <v>21.298027000000001</v>
      </c>
    </row>
    <row r="1022" spans="1:2" x14ac:dyDescent="0.25">
      <c r="A1022" s="2">
        <v>20.174166</v>
      </c>
      <c r="B1022" s="1">
        <v>21.206789000000001</v>
      </c>
    </row>
    <row r="1023" spans="1:2" x14ac:dyDescent="0.25">
      <c r="A1023" s="2">
        <v>19.545774999999999</v>
      </c>
      <c r="B1023" s="1">
        <v>-9.1632400000000001</v>
      </c>
    </row>
    <row r="1024" spans="1:2" x14ac:dyDescent="0.25">
      <c r="A1024" s="2">
        <v>4.161492</v>
      </c>
      <c r="B1024" s="1">
        <v>-3.9620669999999998</v>
      </c>
    </row>
    <row r="1025" spans="1:2" x14ac:dyDescent="0.25">
      <c r="A1025" s="2">
        <f>-15.36498</f>
        <v>-15.364979999999999</v>
      </c>
      <c r="B1025" s="1">
        <v>-7.1438110000000004</v>
      </c>
    </row>
    <row r="1026" spans="1:2" x14ac:dyDescent="0.25">
      <c r="A1026" s="2">
        <v>16.596259</v>
      </c>
      <c r="B1026" s="1">
        <v>20.084101</v>
      </c>
    </row>
    <row r="1027" spans="1:2" x14ac:dyDescent="0.25">
      <c r="A1027" s="2">
        <v>-0.89774500000000002</v>
      </c>
      <c r="B1027" s="1">
        <v>14.772404</v>
      </c>
    </row>
    <row r="1028" spans="1:2" x14ac:dyDescent="0.25">
      <c r="A1028" s="2">
        <f>-12.414717</f>
        <v>-12.414717</v>
      </c>
      <c r="B1028" s="1">
        <v>-13.913041</v>
      </c>
    </row>
    <row r="1029" spans="1:2" x14ac:dyDescent="0.25">
      <c r="A1029" s="2">
        <v>-16.508696</v>
      </c>
      <c r="B1029" s="1">
        <v>20.327781000000002</v>
      </c>
    </row>
    <row r="1030" spans="1:2" x14ac:dyDescent="0.25">
      <c r="A1030" s="2">
        <v>-18.141127000000001</v>
      </c>
      <c r="B1030" s="1">
        <v>6.2987679999999999</v>
      </c>
    </row>
    <row r="1031" spans="1:2" x14ac:dyDescent="0.25">
      <c r="A1031" s="2">
        <v>13.452181</v>
      </c>
      <c r="B1031" s="1">
        <v>14.244476000000001</v>
      </c>
    </row>
    <row r="1032" spans="1:2" x14ac:dyDescent="0.25">
      <c r="A1032" s="2">
        <f>-15.348037</f>
        <v>-15.348037</v>
      </c>
      <c r="B1032" s="1">
        <v>-17.514368000000001</v>
      </c>
    </row>
    <row r="1033" spans="1:2" x14ac:dyDescent="0.25">
      <c r="A1033" s="2">
        <f>-3.606896</f>
        <v>-3.6068959999999999</v>
      </c>
      <c r="B1033" s="1">
        <v>-4.9080750000000002</v>
      </c>
    </row>
    <row r="1034" spans="1:2" x14ac:dyDescent="0.25">
      <c r="A1034" s="2">
        <v>-15.674277</v>
      </c>
      <c r="B1034" s="1">
        <v>9.1658740000000005</v>
      </c>
    </row>
    <row r="1035" spans="1:2" x14ac:dyDescent="0.25">
      <c r="A1035" s="2">
        <v>1.319877</v>
      </c>
      <c r="B1035" s="1">
        <v>-12.365455000000001</v>
      </c>
    </row>
    <row r="1036" spans="1:2" x14ac:dyDescent="0.25">
      <c r="A1036" s="2">
        <v>-5.298133</v>
      </c>
      <c r="B1036" s="1">
        <v>4.7392529999999997</v>
      </c>
    </row>
    <row r="1037" spans="1:2" x14ac:dyDescent="0.25">
      <c r="A1037" s="2">
        <v>6.5448230000000001</v>
      </c>
      <c r="B1037" s="1">
        <v>1.5647439999999999</v>
      </c>
    </row>
    <row r="1038" spans="1:2" x14ac:dyDescent="0.25">
      <c r="A1038" s="2">
        <v>-3.4590380000000001</v>
      </c>
      <c r="B1038" s="1">
        <v>20.396429000000001</v>
      </c>
    </row>
    <row r="1039" spans="1:2" x14ac:dyDescent="0.25">
      <c r="A1039" s="2">
        <v>-1.5420879999999999</v>
      </c>
      <c r="B1039" s="1">
        <v>10.609830000000001</v>
      </c>
    </row>
    <row r="1040" spans="1:2" x14ac:dyDescent="0.25">
      <c r="A1040" s="2">
        <v>-4.9565109999999999</v>
      </c>
      <c r="B1040" s="1">
        <v>9.6682389999999998</v>
      </c>
    </row>
    <row r="1041" spans="1:2" x14ac:dyDescent="0.25">
      <c r="A1041" s="2">
        <v>4.5791089999999999</v>
      </c>
      <c r="B1041" s="1">
        <v>21.428592999999999</v>
      </c>
    </row>
    <row r="1042" spans="1:2" x14ac:dyDescent="0.25">
      <c r="A1042" s="2">
        <v>-17.791160999999999</v>
      </c>
      <c r="B1042" s="1">
        <v>12.474595000000001</v>
      </c>
    </row>
    <row r="1043" spans="1:2" x14ac:dyDescent="0.25">
      <c r="A1043" s="2">
        <v>-4.6800839999999999</v>
      </c>
      <c r="B1043" s="1">
        <v>5.0328980000000003</v>
      </c>
    </row>
    <row r="1044" spans="1:2" x14ac:dyDescent="0.25">
      <c r="A1044" s="2">
        <v>10.323843999999999</v>
      </c>
      <c r="B1044" s="1">
        <v>16.207246000000001</v>
      </c>
    </row>
    <row r="1045" spans="1:2" x14ac:dyDescent="0.25">
      <c r="A1045" s="2">
        <v>-8.1563619999999997</v>
      </c>
      <c r="B1045" s="1">
        <v>7.1547020000000003</v>
      </c>
    </row>
    <row r="1046" spans="1:2" x14ac:dyDescent="0.25">
      <c r="A1046" s="2">
        <v>-7.6643039999999996</v>
      </c>
      <c r="B1046" s="1">
        <v>17.485161000000002</v>
      </c>
    </row>
    <row r="1047" spans="1:2" x14ac:dyDescent="0.25">
      <c r="A1047" s="2">
        <v>1.7219949999999999</v>
      </c>
      <c r="B1047" s="1">
        <v>-8.0338829999999994</v>
      </c>
    </row>
    <row r="1048" spans="1:2" x14ac:dyDescent="0.25">
      <c r="A1048" s="2">
        <v>12.08315</v>
      </c>
      <c r="B1048" s="1">
        <v>-7.2275660000000004</v>
      </c>
    </row>
    <row r="1049" spans="1:2" x14ac:dyDescent="0.25">
      <c r="A1049" s="2">
        <v>-1.08402</v>
      </c>
      <c r="B1049" s="1">
        <v>14.573408000000001</v>
      </c>
    </row>
    <row r="1050" spans="1:2" x14ac:dyDescent="0.25">
      <c r="A1050" s="2">
        <f>-15.658568</f>
        <v>-15.658568000000001</v>
      </c>
      <c r="B1050" s="1">
        <v>-17.009955000000001</v>
      </c>
    </row>
    <row r="1051" spans="1:2" x14ac:dyDescent="0.25">
      <c r="A1051" s="2">
        <v>-8.5136420000000008</v>
      </c>
      <c r="B1051" s="1">
        <v>17.468045</v>
      </c>
    </row>
    <row r="1052" spans="1:2" x14ac:dyDescent="0.25">
      <c r="A1052" s="2">
        <f>-6.126051</f>
        <v>-6.1260510000000004</v>
      </c>
      <c r="B1052" s="1">
        <v>-8.1569040000000008</v>
      </c>
    </row>
    <row r="1053" spans="1:2" x14ac:dyDescent="0.25">
      <c r="A1053" s="2">
        <v>1.199106</v>
      </c>
      <c r="B1053" s="1">
        <v>-11.682897000000001</v>
      </c>
    </row>
    <row r="1054" spans="1:2" x14ac:dyDescent="0.25">
      <c r="A1054" s="2">
        <v>-8.3360629999999993</v>
      </c>
      <c r="B1054" s="1">
        <v>7.2947040000000003</v>
      </c>
    </row>
    <row r="1055" spans="1:2" x14ac:dyDescent="0.25">
      <c r="A1055" s="2">
        <v>4.4843770000000003</v>
      </c>
      <c r="B1055" s="1">
        <v>-10.521359</v>
      </c>
    </row>
    <row r="1056" spans="1:2" x14ac:dyDescent="0.25">
      <c r="A1056" s="2">
        <v>0.63363000000000003</v>
      </c>
      <c r="B1056" s="1">
        <v>-4.0968340000000003</v>
      </c>
    </row>
    <row r="1057" spans="1:2" x14ac:dyDescent="0.25">
      <c r="A1057" s="2">
        <v>0.43732500000000002</v>
      </c>
      <c r="B1057" s="1">
        <v>-4.8703900000000004</v>
      </c>
    </row>
    <row r="1058" spans="1:2" x14ac:dyDescent="0.25">
      <c r="A1058" s="2">
        <v>15.724745</v>
      </c>
      <c r="B1058" s="1">
        <v>-13.599432999999999</v>
      </c>
    </row>
    <row r="1059" spans="1:2" x14ac:dyDescent="0.25">
      <c r="A1059" s="2">
        <v>8.0640839999999994</v>
      </c>
      <c r="B1059" s="1">
        <v>-2.0180690000000001</v>
      </c>
    </row>
    <row r="1060" spans="1:2" x14ac:dyDescent="0.25">
      <c r="A1060" s="2">
        <v>-15.635885</v>
      </c>
      <c r="B1060" s="1">
        <v>4.0545220000000004</v>
      </c>
    </row>
    <row r="1061" spans="1:2" x14ac:dyDescent="0.25">
      <c r="A1061" s="2">
        <v>-13.631356</v>
      </c>
      <c r="B1061" s="1">
        <v>6.6520580000000002</v>
      </c>
    </row>
    <row r="1062" spans="1:2" x14ac:dyDescent="0.25">
      <c r="A1062" s="2">
        <v>3.3254220000000001</v>
      </c>
      <c r="B1062" s="1">
        <v>15.203825</v>
      </c>
    </row>
    <row r="1063" spans="1:2" x14ac:dyDescent="0.25">
      <c r="A1063" s="2">
        <v>-5.083596</v>
      </c>
      <c r="B1063" s="1">
        <v>16.329097000000001</v>
      </c>
    </row>
    <row r="1064" spans="1:2" x14ac:dyDescent="0.25">
      <c r="A1064" s="2">
        <v>-18.982022000000001</v>
      </c>
      <c r="B1064" s="1">
        <v>5.6714359999999999</v>
      </c>
    </row>
    <row r="1065" spans="1:2" x14ac:dyDescent="0.25">
      <c r="A1065" s="2">
        <v>4.7491099999999999</v>
      </c>
      <c r="B1065" s="1">
        <v>-19.598008</v>
      </c>
    </row>
    <row r="1066" spans="1:2" x14ac:dyDescent="0.25">
      <c r="A1066" s="2">
        <v>5.786098</v>
      </c>
      <c r="B1066" s="1">
        <v>-6.5898339999999997</v>
      </c>
    </row>
    <row r="1067" spans="1:2" x14ac:dyDescent="0.25">
      <c r="A1067" s="2">
        <v>11.632087</v>
      </c>
      <c r="B1067" s="1">
        <v>-5.9276859999999996</v>
      </c>
    </row>
    <row r="1068" spans="1:2" x14ac:dyDescent="0.25">
      <c r="A1068" s="2">
        <v>-17.274650999999999</v>
      </c>
      <c r="B1068" s="1">
        <v>16.150352000000002</v>
      </c>
    </row>
    <row r="1069" spans="1:2" x14ac:dyDescent="0.25">
      <c r="A1069" s="2">
        <v>10.370227999999999</v>
      </c>
      <c r="B1069" s="1">
        <v>17.100376000000001</v>
      </c>
    </row>
    <row r="1070" spans="1:2" x14ac:dyDescent="0.25">
      <c r="A1070" s="2">
        <f>-19.32681</f>
        <v>-19.326809999999998</v>
      </c>
      <c r="B1070" s="1">
        <v>-1.878325</v>
      </c>
    </row>
    <row r="1071" spans="1:2" x14ac:dyDescent="0.25">
      <c r="A1071" s="2">
        <v>-16.765568999999999</v>
      </c>
      <c r="B1071" s="1">
        <v>8.9559809999999995</v>
      </c>
    </row>
    <row r="1072" spans="1:2" x14ac:dyDescent="0.25">
      <c r="A1072" s="2">
        <v>-15.645776</v>
      </c>
      <c r="B1072" s="1">
        <v>19.891206</v>
      </c>
    </row>
    <row r="1073" spans="1:2" x14ac:dyDescent="0.25">
      <c r="A1073" s="2">
        <f>-17.408157</f>
        <v>-17.408156999999999</v>
      </c>
      <c r="B1073" s="1">
        <v>-11.402158</v>
      </c>
    </row>
    <row r="1074" spans="1:2" x14ac:dyDescent="0.25">
      <c r="A1074" s="2">
        <v>14.243133</v>
      </c>
      <c r="B1074" s="1">
        <v>-3.238982</v>
      </c>
    </row>
    <row r="1075" spans="1:2" x14ac:dyDescent="0.25">
      <c r="A1075" s="2">
        <v>-7.5901389999999997</v>
      </c>
      <c r="B1075" s="1">
        <v>17.242433999999999</v>
      </c>
    </row>
    <row r="1076" spans="1:2" x14ac:dyDescent="0.25">
      <c r="A1076" s="2">
        <v>5.199446</v>
      </c>
      <c r="B1076" s="1">
        <v>10.673786</v>
      </c>
    </row>
    <row r="1077" spans="1:2" x14ac:dyDescent="0.25">
      <c r="A1077" s="2">
        <v>19.889475000000001</v>
      </c>
      <c r="B1077" s="1">
        <v>-4.7066660000000002</v>
      </c>
    </row>
    <row r="1078" spans="1:2" x14ac:dyDescent="0.25">
      <c r="A1078" s="2">
        <v>17.174707999999999</v>
      </c>
      <c r="B1078" s="1">
        <v>-17.154108999999998</v>
      </c>
    </row>
    <row r="1079" spans="1:2" x14ac:dyDescent="0.25">
      <c r="A1079" s="2">
        <v>17.017945000000001</v>
      </c>
      <c r="B1079" s="1">
        <v>13.509382</v>
      </c>
    </row>
    <row r="1080" spans="1:2" x14ac:dyDescent="0.25">
      <c r="A1080" s="2">
        <v>5.0638100000000001</v>
      </c>
      <c r="B1080" s="1">
        <v>-18.803943</v>
      </c>
    </row>
    <row r="1081" spans="1:2" x14ac:dyDescent="0.25">
      <c r="A1081" s="2">
        <v>7.2841950000000004</v>
      </c>
      <c r="B1081" s="1">
        <v>6.4102670000000002</v>
      </c>
    </row>
    <row r="1082" spans="1:2" x14ac:dyDescent="0.25">
      <c r="A1082" s="2">
        <v>18.942253000000001</v>
      </c>
      <c r="B1082" s="1">
        <v>-1.2764489999999999</v>
      </c>
    </row>
    <row r="1083" spans="1:2" x14ac:dyDescent="0.25">
      <c r="A1083" s="2">
        <v>-9.265333</v>
      </c>
      <c r="B1083" s="1">
        <v>20.392455999999999</v>
      </c>
    </row>
    <row r="1084" spans="1:2" x14ac:dyDescent="0.25">
      <c r="A1084" s="2">
        <f>-0.345242</f>
        <v>-0.34524199999999999</v>
      </c>
      <c r="B1084" s="1">
        <v>-8.8447999999999999E-2</v>
      </c>
    </row>
    <row r="1085" spans="1:2" x14ac:dyDescent="0.25">
      <c r="A1085" s="2">
        <v>4.2616699999999996</v>
      </c>
      <c r="B1085" s="1">
        <v>5.2708219999999999</v>
      </c>
    </row>
    <row r="1086" spans="1:2" x14ac:dyDescent="0.25">
      <c r="A1086" s="2">
        <v>1.379823</v>
      </c>
      <c r="B1086" s="1">
        <v>-7.7305330000000003</v>
      </c>
    </row>
    <row r="1087" spans="1:2" x14ac:dyDescent="0.25">
      <c r="A1087" s="2">
        <v>2.4174829999999998</v>
      </c>
      <c r="B1087" s="1">
        <v>9.3863009999999996</v>
      </c>
    </row>
    <row r="1088" spans="1:2" x14ac:dyDescent="0.25">
      <c r="A1088" s="2">
        <f>-13.701669</f>
        <v>-13.701669000000001</v>
      </c>
      <c r="B1088" s="1">
        <v>-9.1383519999999994</v>
      </c>
    </row>
    <row r="1089" spans="1:2" x14ac:dyDescent="0.25">
      <c r="A1089" s="2">
        <v>7.2943179999999996</v>
      </c>
      <c r="B1089" s="1">
        <v>18.537251999999999</v>
      </c>
    </row>
    <row r="1090" spans="1:2" x14ac:dyDescent="0.25">
      <c r="A1090" s="2">
        <v>-2.6233629999999999</v>
      </c>
      <c r="B1090" s="1">
        <v>2.6994129999999998</v>
      </c>
    </row>
    <row r="1091" spans="1:2" x14ac:dyDescent="0.25">
      <c r="A1091" s="2">
        <v>-15.483596</v>
      </c>
      <c r="B1091" s="1">
        <v>20.000985</v>
      </c>
    </row>
    <row r="1092" spans="1:2" x14ac:dyDescent="0.25">
      <c r="A1092" s="2">
        <v>7.820576</v>
      </c>
      <c r="B1092" s="1">
        <v>-11.304031999999999</v>
      </c>
    </row>
    <row r="1093" spans="1:2" x14ac:dyDescent="0.25">
      <c r="A1093" s="2">
        <v>0.99565400000000004</v>
      </c>
      <c r="B1093" s="1">
        <v>-4.3735160000000004</v>
      </c>
    </row>
    <row r="1094" spans="1:2" x14ac:dyDescent="0.25">
      <c r="A1094" s="2">
        <v>13.060055999999999</v>
      </c>
      <c r="B1094" s="1">
        <v>-15.620317</v>
      </c>
    </row>
    <row r="1095" spans="1:2" x14ac:dyDescent="0.25">
      <c r="A1095" s="2">
        <v>21.517620999999998</v>
      </c>
      <c r="B1095" s="1">
        <v>14.313503000000001</v>
      </c>
    </row>
    <row r="1096" spans="1:2" x14ac:dyDescent="0.25">
      <c r="A1096" s="2">
        <f>-6.828185</f>
        <v>-6.8281850000000004</v>
      </c>
      <c r="B1096" s="1">
        <v>-3.832128</v>
      </c>
    </row>
    <row r="1097" spans="1:2" x14ac:dyDescent="0.25">
      <c r="A1097" s="2">
        <v>11.131307</v>
      </c>
      <c r="B1097" s="1">
        <v>17.332421</v>
      </c>
    </row>
    <row r="1098" spans="1:2" x14ac:dyDescent="0.25">
      <c r="A1098" s="2">
        <v>-16.902743000000001</v>
      </c>
      <c r="B1098" s="1">
        <v>15.93852</v>
      </c>
    </row>
    <row r="1099" spans="1:2" x14ac:dyDescent="0.25">
      <c r="A1099" s="2">
        <v>7.8226259999999996</v>
      </c>
      <c r="B1099" s="1">
        <v>-16.365169999999999</v>
      </c>
    </row>
    <row r="1100" spans="1:2" x14ac:dyDescent="0.25">
      <c r="A1100" s="2">
        <f>-18.71317</f>
        <v>-18.713170000000002</v>
      </c>
      <c r="B1100" s="1">
        <v>-18.063970999999999</v>
      </c>
    </row>
    <row r="1101" spans="1:2" x14ac:dyDescent="0.25">
      <c r="A1101" s="2">
        <v>8.736694</v>
      </c>
      <c r="B1101" s="1">
        <v>11.060442</v>
      </c>
    </row>
    <row r="1102" spans="1:2" x14ac:dyDescent="0.25">
      <c r="A1102" s="2">
        <v>19.320585000000001</v>
      </c>
      <c r="B1102" s="1">
        <v>-16.192664000000001</v>
      </c>
    </row>
    <row r="1103" spans="1:2" x14ac:dyDescent="0.25">
      <c r="A1103" s="2">
        <v>16.964082000000001</v>
      </c>
      <c r="B1103" s="1">
        <v>-16.855211000000001</v>
      </c>
    </row>
    <row r="1104" spans="1:2" x14ac:dyDescent="0.25">
      <c r="A1104" s="2">
        <v>-12.742791</v>
      </c>
      <c r="B1104" s="1">
        <v>12.482894</v>
      </c>
    </row>
    <row r="1105" spans="1:2" x14ac:dyDescent="0.25">
      <c r="A1105" s="2">
        <v>-4.3287529999999999</v>
      </c>
      <c r="B1105" s="1">
        <v>20.731998000000001</v>
      </c>
    </row>
    <row r="1106" spans="1:2" x14ac:dyDescent="0.25">
      <c r="A1106" s="2">
        <v>20.287168999999999</v>
      </c>
      <c r="B1106" s="1">
        <v>15.012364</v>
      </c>
    </row>
    <row r="1107" spans="1:2" x14ac:dyDescent="0.25">
      <c r="A1107" s="2">
        <v>16.407681</v>
      </c>
      <c r="B1107" s="1">
        <v>20.71068</v>
      </c>
    </row>
    <row r="1108" spans="1:2" x14ac:dyDescent="0.25">
      <c r="A1108" s="2">
        <f>-16.993209</f>
        <v>-16.993209</v>
      </c>
      <c r="B1108" s="1">
        <v>-4.0997620000000001</v>
      </c>
    </row>
    <row r="1109" spans="1:2" x14ac:dyDescent="0.25">
      <c r="A1109" s="2">
        <f>-18.863925</f>
        <v>-18.863924999999998</v>
      </c>
      <c r="B1109" s="1">
        <v>-0.93918100000000004</v>
      </c>
    </row>
    <row r="1110" spans="1:2" x14ac:dyDescent="0.25">
      <c r="A1110" s="2">
        <v>15.303457999999999</v>
      </c>
      <c r="B1110" s="1">
        <v>-13.906447999999999</v>
      </c>
    </row>
    <row r="1111" spans="1:2" x14ac:dyDescent="0.25">
      <c r="A1111" s="2">
        <v>4.6145160000000001</v>
      </c>
      <c r="B1111" s="1">
        <v>10.252328</v>
      </c>
    </row>
    <row r="1112" spans="1:2" x14ac:dyDescent="0.25">
      <c r="A1112" s="2">
        <f>-7.028668</f>
        <v>-7.0286679999999997</v>
      </c>
      <c r="B1112" s="1">
        <v>-8.5840779999999999</v>
      </c>
    </row>
    <row r="1113" spans="1:2" x14ac:dyDescent="0.25">
      <c r="A1113" s="2">
        <f>-12.293794</f>
        <v>-12.293794</v>
      </c>
      <c r="B1113" s="1">
        <v>-13.539187999999999</v>
      </c>
    </row>
    <row r="1114" spans="1:2" x14ac:dyDescent="0.25">
      <c r="A1114" s="2">
        <v>5.5701219999999996</v>
      </c>
      <c r="B1114" s="1">
        <v>-14.731519</v>
      </c>
    </row>
    <row r="1115" spans="1:2" x14ac:dyDescent="0.25">
      <c r="A1115" s="2">
        <v>16.653970000000001</v>
      </c>
      <c r="B1115" s="1">
        <v>9.4928349999999995</v>
      </c>
    </row>
    <row r="1116" spans="1:2" x14ac:dyDescent="0.25">
      <c r="A1116" s="2">
        <v>5.6847539999999999</v>
      </c>
      <c r="B1116" s="1">
        <v>-14.422065</v>
      </c>
    </row>
    <row r="1117" spans="1:2" x14ac:dyDescent="0.25">
      <c r="A1117" s="2">
        <f>-6.53233</f>
        <v>-6.53233</v>
      </c>
      <c r="B1117" s="1">
        <v>-4.0010719999999997</v>
      </c>
    </row>
    <row r="1118" spans="1:2" x14ac:dyDescent="0.25">
      <c r="A1118" s="2">
        <f>-16.779451</f>
        <v>-16.779451000000002</v>
      </c>
      <c r="B1118" s="1">
        <v>-11.708285</v>
      </c>
    </row>
    <row r="1119" spans="1:2" x14ac:dyDescent="0.25">
      <c r="A1119" s="2">
        <v>21.061900999999999</v>
      </c>
      <c r="B1119" s="1">
        <v>-11.746772999999999</v>
      </c>
    </row>
    <row r="1120" spans="1:2" x14ac:dyDescent="0.25">
      <c r="A1120" s="2">
        <v>-4.9512809999999998</v>
      </c>
      <c r="B1120" s="1">
        <v>20.17314</v>
      </c>
    </row>
    <row r="1121" spans="1:2" x14ac:dyDescent="0.25">
      <c r="A1121" s="2">
        <f>-6.380594</f>
        <v>-6.3805940000000003</v>
      </c>
      <c r="B1121" s="1">
        <v>-8.6209900000000008</v>
      </c>
    </row>
    <row r="1122" spans="1:2" x14ac:dyDescent="0.25">
      <c r="A1122" s="2">
        <v>-10.093825000000001</v>
      </c>
      <c r="B1122" s="1">
        <v>3.428823</v>
      </c>
    </row>
    <row r="1123" spans="1:2" x14ac:dyDescent="0.25">
      <c r="A1123" s="2">
        <v>15.527253</v>
      </c>
      <c r="B1123" s="1">
        <v>-12.821137999999999</v>
      </c>
    </row>
    <row r="1124" spans="1:2" x14ac:dyDescent="0.25">
      <c r="A1124" s="2">
        <v>-16.242179</v>
      </c>
      <c r="B1124" s="1">
        <v>3.797552</v>
      </c>
    </row>
    <row r="1125" spans="1:2" x14ac:dyDescent="0.25">
      <c r="A1125" s="2">
        <v>12.498281</v>
      </c>
      <c r="B1125" s="1">
        <v>5.1634399999999996</v>
      </c>
    </row>
    <row r="1126" spans="1:2" x14ac:dyDescent="0.25">
      <c r="A1126" s="2">
        <f>-12.946564</f>
        <v>-12.946564</v>
      </c>
      <c r="B1126" s="1">
        <v>-10.51817</v>
      </c>
    </row>
    <row r="1127" spans="1:2" x14ac:dyDescent="0.25">
      <c r="A1127" s="2">
        <v>-8.3116509999999995</v>
      </c>
      <c r="B1127" s="1">
        <v>18.197215</v>
      </c>
    </row>
    <row r="1128" spans="1:2" x14ac:dyDescent="0.25">
      <c r="A1128" s="2">
        <v>11.908683999999999</v>
      </c>
      <c r="B1128" s="1">
        <v>5.3202239999999996</v>
      </c>
    </row>
    <row r="1129" spans="1:2" x14ac:dyDescent="0.25">
      <c r="A1129" s="2">
        <v>4.6510179999999997</v>
      </c>
      <c r="B1129" s="1">
        <v>5.0493410000000001</v>
      </c>
    </row>
    <row r="1130" spans="1:2" x14ac:dyDescent="0.25">
      <c r="A1130" s="2">
        <f>-17.155479</f>
        <v>-17.155479</v>
      </c>
      <c r="B1130" s="1">
        <v>-3.642407</v>
      </c>
    </row>
    <row r="1131" spans="1:2" x14ac:dyDescent="0.25">
      <c r="A1131" s="2">
        <v>20.406928000000001</v>
      </c>
      <c r="B1131" s="1">
        <v>2.9562729999999999</v>
      </c>
    </row>
    <row r="1132" spans="1:2" x14ac:dyDescent="0.25">
      <c r="A1132" s="2">
        <v>8.0638760000000005</v>
      </c>
      <c r="B1132" s="1">
        <v>-11.060566</v>
      </c>
    </row>
    <row r="1133" spans="1:2" x14ac:dyDescent="0.25">
      <c r="A1133" s="2">
        <f>-17.677467</f>
        <v>-17.677467</v>
      </c>
      <c r="B1133" s="1">
        <v>-4.9698120000000001</v>
      </c>
    </row>
    <row r="1134" spans="1:2" x14ac:dyDescent="0.25">
      <c r="A1134" s="2">
        <v>-9.5860509999999994</v>
      </c>
      <c r="B1134" s="1">
        <v>20.664249000000002</v>
      </c>
    </row>
    <row r="1135" spans="1:2" x14ac:dyDescent="0.25">
      <c r="A1135" s="2">
        <v>6.7428330000000001</v>
      </c>
      <c r="B1135" s="1">
        <v>15.212586</v>
      </c>
    </row>
    <row r="1136" spans="1:2" x14ac:dyDescent="0.25">
      <c r="A1136" s="2">
        <f>-3.284225</f>
        <v>-3.2842250000000002</v>
      </c>
      <c r="B1136" s="1">
        <v>-14.392466000000001</v>
      </c>
    </row>
    <row r="1137" spans="1:2" x14ac:dyDescent="0.25">
      <c r="A1137" s="2">
        <v>-12.830957</v>
      </c>
      <c r="B1137" s="1">
        <v>6.8242500000000001</v>
      </c>
    </row>
    <row r="1138" spans="1:2" x14ac:dyDescent="0.25">
      <c r="A1138" s="2">
        <f>-12.821285</f>
        <v>-12.821285</v>
      </c>
      <c r="B1138" s="1">
        <v>-9.2920770000000008</v>
      </c>
    </row>
    <row r="1139" spans="1:2" x14ac:dyDescent="0.25">
      <c r="A1139" s="2">
        <v>-15.610194999999999</v>
      </c>
      <c r="B1139" s="1">
        <v>3.7643049999999998</v>
      </c>
    </row>
    <row r="1140" spans="1:2" x14ac:dyDescent="0.25">
      <c r="A1140" s="2">
        <f>-6.239447</f>
        <v>-6.2394470000000002</v>
      </c>
      <c r="B1140" s="1">
        <v>-8.9816380000000002</v>
      </c>
    </row>
    <row r="1141" spans="1:2" x14ac:dyDescent="0.25">
      <c r="A1141" s="2">
        <f>-6.985666</f>
        <v>-6.9856660000000002</v>
      </c>
      <c r="B1141" s="1">
        <v>-3.8622190000000001</v>
      </c>
    </row>
    <row r="1142" spans="1:2" x14ac:dyDescent="0.25">
      <c r="A1142" s="2">
        <f>-16.926797</f>
        <v>-16.926797000000001</v>
      </c>
      <c r="B1142" s="1">
        <v>-11.443928</v>
      </c>
    </row>
    <row r="1143" spans="1:2" x14ac:dyDescent="0.25">
      <c r="A1143" s="2">
        <v>20.030608000000001</v>
      </c>
      <c r="B1143" s="1">
        <v>21.477893999999999</v>
      </c>
    </row>
    <row r="1144" spans="1:2" x14ac:dyDescent="0.25">
      <c r="A1144" s="2">
        <f>-12.344799</f>
        <v>-12.344799</v>
      </c>
      <c r="B1144" s="1">
        <v>-13.555540000000001</v>
      </c>
    </row>
    <row r="1145" spans="1:2" x14ac:dyDescent="0.25">
      <c r="A1145" s="2">
        <v>-2.968172</v>
      </c>
      <c r="B1145" s="1">
        <v>3.1577769999999998</v>
      </c>
    </row>
    <row r="1146" spans="1:2" x14ac:dyDescent="0.25">
      <c r="A1146" s="2">
        <v>8.6077309999999994</v>
      </c>
      <c r="B1146" s="1">
        <v>-16.003896000000001</v>
      </c>
    </row>
    <row r="1147" spans="1:2" x14ac:dyDescent="0.25">
      <c r="A1147" s="2">
        <v>19.229095999999998</v>
      </c>
      <c r="B1147" s="1">
        <v>-8.1956880000000005</v>
      </c>
    </row>
    <row r="1148" spans="1:2" x14ac:dyDescent="0.25">
      <c r="A1148" s="2">
        <v>2.2571680000000001</v>
      </c>
      <c r="B1148" s="1">
        <v>-16.088317</v>
      </c>
    </row>
    <row r="1149" spans="1:2" x14ac:dyDescent="0.25">
      <c r="A1149" s="2">
        <v>-16.265581000000001</v>
      </c>
      <c r="B1149" s="1">
        <v>8.4166650000000001</v>
      </c>
    </row>
    <row r="1150" spans="1:2" x14ac:dyDescent="0.25">
      <c r="A1150" s="2">
        <v>11.090159999999999</v>
      </c>
      <c r="B1150" s="1">
        <v>-13.892548</v>
      </c>
    </row>
    <row r="1151" spans="1:2" x14ac:dyDescent="0.25">
      <c r="A1151" s="2">
        <v>-5.7457320000000003</v>
      </c>
      <c r="B1151" s="1">
        <v>0.24185400000000001</v>
      </c>
    </row>
    <row r="1152" spans="1:2" x14ac:dyDescent="0.25">
      <c r="A1152" s="2">
        <v>-4.8690490000000004</v>
      </c>
      <c r="B1152" s="1">
        <v>16.191065999999999</v>
      </c>
    </row>
    <row r="1153" spans="1:2" x14ac:dyDescent="0.25">
      <c r="A1153" s="2">
        <f>-7.157116</f>
        <v>-7.1571160000000003</v>
      </c>
      <c r="B1153" s="1">
        <v>-4.167853</v>
      </c>
    </row>
    <row r="1154" spans="1:2" x14ac:dyDescent="0.25">
      <c r="A1154" s="2">
        <f>-13.88652</f>
        <v>-13.886520000000001</v>
      </c>
      <c r="B1154" s="1">
        <v>-1.3369180000000001</v>
      </c>
    </row>
    <row r="1155" spans="1:2" x14ac:dyDescent="0.25">
      <c r="A1155" s="2">
        <v>14.09503</v>
      </c>
      <c r="B1155" s="1">
        <v>1.6990860000000001</v>
      </c>
    </row>
    <row r="1156" spans="1:2" x14ac:dyDescent="0.25">
      <c r="A1156" s="2">
        <v>16.404816</v>
      </c>
      <c r="B1156" s="1">
        <v>5.5977759999999996</v>
      </c>
    </row>
    <row r="1157" spans="1:2" x14ac:dyDescent="0.25">
      <c r="A1157" s="2">
        <v>1.109693</v>
      </c>
      <c r="B1157" s="1">
        <v>6.7934590000000004</v>
      </c>
    </row>
    <row r="1158" spans="1:2" x14ac:dyDescent="0.25">
      <c r="A1158" s="2">
        <v>5.4108049999999999</v>
      </c>
      <c r="B1158" s="1">
        <v>-15.362479</v>
      </c>
    </row>
    <row r="1159" spans="1:2" x14ac:dyDescent="0.25">
      <c r="A1159" s="2">
        <v>19.689874</v>
      </c>
      <c r="B1159" s="1">
        <v>7.6091059999999997</v>
      </c>
    </row>
    <row r="1160" spans="1:2" x14ac:dyDescent="0.25">
      <c r="A1160" s="2">
        <v>-12.386395</v>
      </c>
      <c r="B1160" s="1">
        <v>15.576203</v>
      </c>
    </row>
    <row r="1161" spans="1:2" x14ac:dyDescent="0.25">
      <c r="A1161" s="2">
        <v>4.0414409999999998</v>
      </c>
      <c r="B1161" s="1">
        <v>4.7011859999999999</v>
      </c>
    </row>
    <row r="1162" spans="1:2" x14ac:dyDescent="0.25">
      <c r="A1162" s="2">
        <v>-7.8713709999999999</v>
      </c>
      <c r="B1162" s="1">
        <v>17.299486000000002</v>
      </c>
    </row>
    <row r="1163" spans="1:2" x14ac:dyDescent="0.25">
      <c r="A1163" s="2">
        <v>-0.98315799999999998</v>
      </c>
      <c r="B1163" s="1">
        <v>18.445489999999999</v>
      </c>
    </row>
    <row r="1164" spans="1:2" x14ac:dyDescent="0.25">
      <c r="A1164" s="2">
        <f>-14.588877</f>
        <v>-14.588877</v>
      </c>
      <c r="B1164" s="1">
        <v>-17.915212</v>
      </c>
    </row>
    <row r="1165" spans="1:2" x14ac:dyDescent="0.25">
      <c r="A1165" s="2">
        <v>12.649457</v>
      </c>
      <c r="B1165" s="1">
        <v>-16.646311000000001</v>
      </c>
    </row>
    <row r="1166" spans="1:2" x14ac:dyDescent="0.25">
      <c r="A1166" s="2">
        <v>-16.415393999999999</v>
      </c>
      <c r="B1166" s="1">
        <v>9.1125710000000009</v>
      </c>
    </row>
    <row r="1167" spans="1:2" x14ac:dyDescent="0.25">
      <c r="A1167" s="2">
        <v>19.251101999999999</v>
      </c>
      <c r="B1167" s="1">
        <v>-8.8319449999999993</v>
      </c>
    </row>
    <row r="1168" spans="1:2" x14ac:dyDescent="0.25">
      <c r="A1168" s="2">
        <v>-12.597542000000001</v>
      </c>
      <c r="B1168" s="1">
        <v>15.005298</v>
      </c>
    </row>
    <row r="1169" spans="1:2" x14ac:dyDescent="0.25">
      <c r="A1169" s="2">
        <f>-16.498699</f>
        <v>-16.498698999999998</v>
      </c>
      <c r="B1169" s="1">
        <v>-10.705613</v>
      </c>
    </row>
    <row r="1170" spans="1:2" x14ac:dyDescent="0.25">
      <c r="A1170" s="2">
        <v>17.004819000000001</v>
      </c>
      <c r="B1170" s="1">
        <v>-18.194960999999999</v>
      </c>
    </row>
    <row r="1171" spans="1:2" x14ac:dyDescent="0.25">
      <c r="A1171" s="2">
        <v>19.028805999999999</v>
      </c>
      <c r="B1171" s="1">
        <v>7.4944670000000002</v>
      </c>
    </row>
    <row r="1172" spans="1:2" x14ac:dyDescent="0.25">
      <c r="A1172" s="2">
        <v>-9.2562929999999994</v>
      </c>
      <c r="B1172" s="1">
        <v>3.8955449999999998</v>
      </c>
    </row>
    <row r="1173" spans="1:2" x14ac:dyDescent="0.25">
      <c r="A1173" s="2">
        <f>-3.120811</f>
        <v>-3.1208109999999998</v>
      </c>
      <c r="B1173" s="1">
        <v>-2.5359289999999999</v>
      </c>
    </row>
    <row r="1174" spans="1:2" x14ac:dyDescent="0.25">
      <c r="A1174" s="2">
        <f>-18.517031</f>
        <v>-18.517030999999999</v>
      </c>
      <c r="B1174" s="1">
        <v>-18.149674000000001</v>
      </c>
    </row>
    <row r="1175" spans="1:2" x14ac:dyDescent="0.25">
      <c r="A1175" s="2">
        <v>-12.424220999999999</v>
      </c>
      <c r="B1175" s="1">
        <v>18.973979</v>
      </c>
    </row>
    <row r="1176" spans="1:2" x14ac:dyDescent="0.25">
      <c r="A1176" s="2">
        <v>4.5449080000000004</v>
      </c>
      <c r="B1176" s="1">
        <v>-19.423743000000002</v>
      </c>
    </row>
    <row r="1177" spans="1:2" x14ac:dyDescent="0.25">
      <c r="A1177" s="2">
        <f>-12.479673</f>
        <v>-12.479673</v>
      </c>
      <c r="B1177" s="1">
        <v>-14.06812</v>
      </c>
    </row>
    <row r="1178" spans="1:2" x14ac:dyDescent="0.25">
      <c r="A1178" s="2">
        <v>17.023706000000001</v>
      </c>
      <c r="B1178" s="1">
        <v>-17.539491999999999</v>
      </c>
    </row>
    <row r="1179" spans="1:2" x14ac:dyDescent="0.25">
      <c r="A1179" s="2">
        <f>-17.338111</f>
        <v>-17.338111000000001</v>
      </c>
      <c r="B1179" s="1">
        <v>-4.4035250000000001</v>
      </c>
    </row>
    <row r="1180" spans="1:2" x14ac:dyDescent="0.25">
      <c r="A1180" s="2">
        <v>7.9489470000000004</v>
      </c>
      <c r="B1180" s="1">
        <v>-16.573096</v>
      </c>
    </row>
    <row r="1181" spans="1:2" x14ac:dyDescent="0.25">
      <c r="A1181" s="2">
        <v>4.6325159999999999</v>
      </c>
      <c r="B1181" s="1">
        <v>4.8193070000000002</v>
      </c>
    </row>
    <row r="1182" spans="1:2" x14ac:dyDescent="0.25">
      <c r="A1182" s="2">
        <v>16.894342999999999</v>
      </c>
      <c r="B1182" s="1">
        <v>13.159698000000001</v>
      </c>
    </row>
    <row r="1183" spans="1:2" x14ac:dyDescent="0.25">
      <c r="A1183" s="2">
        <v>15.886187</v>
      </c>
      <c r="B1183" s="1">
        <v>-7.3749269999999996</v>
      </c>
    </row>
    <row r="1184" spans="1:2" x14ac:dyDescent="0.25">
      <c r="A1184" s="2">
        <v>20.234635000000001</v>
      </c>
      <c r="B1184" s="1">
        <v>11.348685</v>
      </c>
    </row>
    <row r="1185" spans="1:2" x14ac:dyDescent="0.25">
      <c r="A1185" s="2">
        <f>-5.937266</f>
        <v>-5.9372660000000002</v>
      </c>
      <c r="B1185" s="1">
        <v>-7.6097099999999998</v>
      </c>
    </row>
    <row r="1186" spans="1:2" x14ac:dyDescent="0.25">
      <c r="A1186" s="2">
        <v>0.78474200000000005</v>
      </c>
      <c r="B1186" s="1">
        <v>-4.2934130000000001</v>
      </c>
    </row>
    <row r="1187" spans="1:2" x14ac:dyDescent="0.25">
      <c r="A1187" s="2">
        <f>-18.145219</f>
        <v>-18.145219000000001</v>
      </c>
      <c r="B1187" s="1">
        <v>-1.1172139999999999</v>
      </c>
    </row>
    <row r="1188" spans="1:2" x14ac:dyDescent="0.25">
      <c r="A1188" s="2">
        <f>-18.81581</f>
        <v>-18.815809999999999</v>
      </c>
      <c r="B1188" s="1">
        <v>-18.176759000000001</v>
      </c>
    </row>
    <row r="1189" spans="1:2" x14ac:dyDescent="0.25">
      <c r="A1189" s="2">
        <v>-13.381038999999999</v>
      </c>
      <c r="B1189" s="1">
        <v>6.6617930000000003</v>
      </c>
    </row>
    <row r="1190" spans="1:2" x14ac:dyDescent="0.25">
      <c r="A1190" s="2">
        <f>-15.187239</f>
        <v>-15.187239</v>
      </c>
      <c r="B1190" s="1">
        <v>-18.079778999999998</v>
      </c>
    </row>
    <row r="1191" spans="1:2" x14ac:dyDescent="0.25">
      <c r="A1191" s="2">
        <f>-16.757905</f>
        <v>-16.757905000000001</v>
      </c>
      <c r="B1191" s="1">
        <v>-8.2399269999999998</v>
      </c>
    </row>
    <row r="1192" spans="1:2" x14ac:dyDescent="0.25">
      <c r="A1192" s="2">
        <v>-16.020945999999999</v>
      </c>
      <c r="B1192" s="1">
        <v>8.9967380000000006</v>
      </c>
    </row>
    <row r="1193" spans="1:2" x14ac:dyDescent="0.25">
      <c r="A1193" s="2">
        <v>-4.3887859999999996</v>
      </c>
      <c r="B1193" s="1">
        <v>12.834752</v>
      </c>
    </row>
    <row r="1194" spans="1:2" x14ac:dyDescent="0.25">
      <c r="A1194" s="2">
        <v>-9.8497430000000001</v>
      </c>
      <c r="B1194" s="1">
        <v>20.213038000000001</v>
      </c>
    </row>
    <row r="1195" spans="1:2" x14ac:dyDescent="0.25">
      <c r="A1195" s="2">
        <f>-13.969646</f>
        <v>-13.969645999999999</v>
      </c>
      <c r="B1195" s="1">
        <v>-9.5499679999999998</v>
      </c>
    </row>
    <row r="1196" spans="1:2" x14ac:dyDescent="0.25">
      <c r="A1196" s="2">
        <v>7.6302219999999998</v>
      </c>
      <c r="B1196" s="1">
        <v>17.748436000000002</v>
      </c>
    </row>
    <row r="1197" spans="1:2" x14ac:dyDescent="0.25">
      <c r="A1197" s="2">
        <v>2.2174830000000001</v>
      </c>
      <c r="B1197" s="1">
        <v>8.9433380000000007</v>
      </c>
    </row>
    <row r="1198" spans="1:2" x14ac:dyDescent="0.25">
      <c r="A1198" s="2">
        <v>14.757337</v>
      </c>
      <c r="B1198" s="1">
        <v>1.14716</v>
      </c>
    </row>
    <row r="1199" spans="1:2" x14ac:dyDescent="0.25">
      <c r="A1199" s="2">
        <v>0.76479600000000003</v>
      </c>
      <c r="B1199" s="1">
        <v>-4.2532969999999999</v>
      </c>
    </row>
    <row r="1200" spans="1:2" x14ac:dyDescent="0.25">
      <c r="A1200" s="2">
        <v>21.092649999999999</v>
      </c>
      <c r="B1200" s="1">
        <v>-4.7503330000000004</v>
      </c>
    </row>
    <row r="1201" spans="1:2" x14ac:dyDescent="0.25">
      <c r="A1201" s="2">
        <v>20.534126000000001</v>
      </c>
      <c r="B1201" s="1">
        <v>-4.5411809999999999</v>
      </c>
    </row>
    <row r="1202" spans="1:2" x14ac:dyDescent="0.25">
      <c r="A1202" s="2">
        <v>-18.322087</v>
      </c>
      <c r="B1202" s="1">
        <v>6.6279110000000001</v>
      </c>
    </row>
    <row r="1203" spans="1:2" x14ac:dyDescent="0.25">
      <c r="A1203" s="2">
        <f>-3.102807</f>
        <v>-3.1028069999999999</v>
      </c>
      <c r="B1203" s="1">
        <v>-1.891696</v>
      </c>
    </row>
    <row r="1204" spans="1:2" x14ac:dyDescent="0.25">
      <c r="A1204" s="2">
        <f>-12.795993</f>
        <v>-12.795992999999999</v>
      </c>
      <c r="B1204" s="1">
        <v>-13.701877</v>
      </c>
    </row>
    <row r="1205" spans="1:2" x14ac:dyDescent="0.25">
      <c r="A1205" s="2">
        <v>12.845297</v>
      </c>
      <c r="B1205" s="1">
        <v>-16.333546999999999</v>
      </c>
    </row>
    <row r="1206" spans="1:2" x14ac:dyDescent="0.25">
      <c r="A1206" s="2">
        <v>20.926238000000001</v>
      </c>
      <c r="B1206" s="1">
        <v>15.302121</v>
      </c>
    </row>
    <row r="1207" spans="1:2" x14ac:dyDescent="0.25">
      <c r="A1207" s="2">
        <f>-2.824781</f>
        <v>-2.8247810000000002</v>
      </c>
      <c r="B1207" s="1">
        <v>-1.910155</v>
      </c>
    </row>
    <row r="1208" spans="1:2" x14ac:dyDescent="0.25">
      <c r="A1208" s="2">
        <v>13.867610000000001</v>
      </c>
      <c r="B1208" s="1">
        <v>-9.1991549999999993</v>
      </c>
    </row>
    <row r="1209" spans="1:2" x14ac:dyDescent="0.25">
      <c r="A1209" s="2">
        <v>20.036897</v>
      </c>
      <c r="B1209" s="1">
        <v>2.1221380000000001</v>
      </c>
    </row>
    <row r="1210" spans="1:2" x14ac:dyDescent="0.25">
      <c r="A1210" s="2">
        <v>20.714399</v>
      </c>
      <c r="B1210" s="1">
        <v>14.556566</v>
      </c>
    </row>
    <row r="1211" spans="1:2" x14ac:dyDescent="0.25">
      <c r="A1211" s="2">
        <v>-12.678848</v>
      </c>
      <c r="B1211" s="1">
        <v>16.003155</v>
      </c>
    </row>
    <row r="1212" spans="1:2" x14ac:dyDescent="0.25">
      <c r="A1212" s="2">
        <v>5.0075810000000001</v>
      </c>
      <c r="B1212" s="1">
        <v>-7.6316240000000004</v>
      </c>
    </row>
    <row r="1213" spans="1:2" x14ac:dyDescent="0.25">
      <c r="A1213" s="2">
        <v>-12.752370000000001</v>
      </c>
      <c r="B1213" s="1">
        <v>0.88902999999999999</v>
      </c>
    </row>
    <row r="1214" spans="1:2" x14ac:dyDescent="0.25">
      <c r="A1214" s="2">
        <f>-9.1232</f>
        <v>-9.1232000000000006</v>
      </c>
      <c r="B1214" s="1">
        <v>-11.115171</v>
      </c>
    </row>
    <row r="1215" spans="1:2" x14ac:dyDescent="0.25">
      <c r="A1215" s="2">
        <v>8.9567779999999999</v>
      </c>
      <c r="B1215" s="1">
        <v>-16.210856</v>
      </c>
    </row>
    <row r="1216" spans="1:2" x14ac:dyDescent="0.25">
      <c r="A1216" s="2">
        <v>12.290099</v>
      </c>
      <c r="B1216" s="1">
        <v>20.041174000000002</v>
      </c>
    </row>
    <row r="1217" spans="1:2" x14ac:dyDescent="0.25">
      <c r="A1217" s="2">
        <v>-16.353677000000001</v>
      </c>
      <c r="B1217" s="1">
        <v>4.2515559999999999</v>
      </c>
    </row>
    <row r="1218" spans="1:2" x14ac:dyDescent="0.25">
      <c r="A1218" s="2">
        <v>19.700994000000001</v>
      </c>
      <c r="B1218" s="1">
        <v>20.669345</v>
      </c>
    </row>
    <row r="1219" spans="1:2" x14ac:dyDescent="0.25">
      <c r="A1219" s="2">
        <v>-0.79670799999999997</v>
      </c>
      <c r="B1219" s="1">
        <v>13.969925999999999</v>
      </c>
    </row>
    <row r="1220" spans="1:2" x14ac:dyDescent="0.25">
      <c r="A1220" s="2">
        <v>6.297212</v>
      </c>
      <c r="B1220" s="1">
        <v>14.932415000000001</v>
      </c>
    </row>
    <row r="1221" spans="1:2" x14ac:dyDescent="0.25">
      <c r="A1221" s="2">
        <v>15.941179</v>
      </c>
      <c r="B1221" s="1">
        <v>-7.559088</v>
      </c>
    </row>
    <row r="1222" spans="1:2" x14ac:dyDescent="0.25">
      <c r="A1222" s="2">
        <v>-16.105718</v>
      </c>
      <c r="B1222" s="1">
        <v>18.996689</v>
      </c>
    </row>
    <row r="1223" spans="1:2" x14ac:dyDescent="0.25">
      <c r="A1223" s="2">
        <v>4.3326599999999997</v>
      </c>
      <c r="B1223" s="1">
        <v>-18.568480000000001</v>
      </c>
    </row>
    <row r="1224" spans="1:2" x14ac:dyDescent="0.25">
      <c r="A1224" s="2">
        <v>20.175429999999999</v>
      </c>
      <c r="B1224" s="1">
        <v>20.940103000000001</v>
      </c>
    </row>
    <row r="1225" spans="1:2" x14ac:dyDescent="0.25">
      <c r="A1225" s="2">
        <v>-7.7314939999999996</v>
      </c>
      <c r="B1225" s="1">
        <v>18.077672</v>
      </c>
    </row>
    <row r="1226" spans="1:2" x14ac:dyDescent="0.25">
      <c r="A1226" s="2">
        <v>-4.1025999999999998</v>
      </c>
      <c r="B1226" s="1">
        <v>20.843665000000001</v>
      </c>
    </row>
    <row r="1227" spans="1:2" x14ac:dyDescent="0.25">
      <c r="A1227" s="2">
        <v>2.3817279999999998</v>
      </c>
      <c r="B1227" s="1">
        <v>16.378931999999999</v>
      </c>
    </row>
    <row r="1228" spans="1:2" x14ac:dyDescent="0.25">
      <c r="A1228" s="2">
        <f>-9.286127</f>
        <v>-9.2861270000000005</v>
      </c>
      <c r="B1228" s="1">
        <v>-17.206904000000002</v>
      </c>
    </row>
    <row r="1229" spans="1:2" x14ac:dyDescent="0.25">
      <c r="A1229" s="2">
        <v>11.631678000000001</v>
      </c>
      <c r="B1229" s="1">
        <v>16.476268000000001</v>
      </c>
    </row>
    <row r="1230" spans="1:2" x14ac:dyDescent="0.25">
      <c r="A1230" s="2">
        <v>11.484104</v>
      </c>
      <c r="B1230" s="1">
        <v>-6.9097289999999996</v>
      </c>
    </row>
    <row r="1231" spans="1:2" x14ac:dyDescent="0.25">
      <c r="A1231" s="2">
        <v>1.9918009999999999</v>
      </c>
      <c r="B1231" s="1">
        <v>-12.614153</v>
      </c>
    </row>
    <row r="1232" spans="1:2" x14ac:dyDescent="0.25">
      <c r="A1232" s="2">
        <v>5.2875550000000002</v>
      </c>
      <c r="B1232" s="1">
        <v>20.533702000000002</v>
      </c>
    </row>
    <row r="1233" spans="1:2" x14ac:dyDescent="0.25">
      <c r="A1233" s="2">
        <v>-12.071524999999999</v>
      </c>
      <c r="B1233" s="1">
        <v>15.696819</v>
      </c>
    </row>
    <row r="1234" spans="1:2" x14ac:dyDescent="0.25">
      <c r="A1234" s="2">
        <f>-7.484404</f>
        <v>-7.4844039999999996</v>
      </c>
      <c r="B1234" s="1">
        <v>-3.5715699999999999</v>
      </c>
    </row>
    <row r="1235" spans="1:2" x14ac:dyDescent="0.25">
      <c r="A1235" s="2">
        <f>-15.968837</f>
        <v>-15.968837000000001</v>
      </c>
      <c r="B1235" s="1">
        <v>-7.3990619999999998</v>
      </c>
    </row>
    <row r="1236" spans="1:2" x14ac:dyDescent="0.25">
      <c r="A1236" s="2">
        <v>-8.6658299999999997</v>
      </c>
      <c r="B1236" s="1">
        <v>7.0904160000000003</v>
      </c>
    </row>
    <row r="1237" spans="1:2" x14ac:dyDescent="0.25">
      <c r="A1237" s="2">
        <v>-4.6253849999999996</v>
      </c>
      <c r="B1237" s="1">
        <v>16.663250999999999</v>
      </c>
    </row>
    <row r="1238" spans="1:2" x14ac:dyDescent="0.25">
      <c r="A1238" s="2">
        <v>19.171071000000001</v>
      </c>
      <c r="B1238" s="1">
        <v>-9.3732509999999998</v>
      </c>
    </row>
    <row r="1239" spans="1:2" x14ac:dyDescent="0.25">
      <c r="A1239" s="2">
        <v>-12.579731000000001</v>
      </c>
      <c r="B1239" s="1">
        <v>18.733340999999999</v>
      </c>
    </row>
    <row r="1240" spans="1:2" x14ac:dyDescent="0.25">
      <c r="A1240" s="2">
        <v>1.564446</v>
      </c>
      <c r="B1240" s="1">
        <v>-17.013650999999999</v>
      </c>
    </row>
    <row r="1241" spans="1:2" x14ac:dyDescent="0.25">
      <c r="A1241" s="2">
        <f>-13.553064</f>
        <v>-13.553064000000001</v>
      </c>
      <c r="B1241" s="1">
        <v>-9.7478200000000008</v>
      </c>
    </row>
    <row r="1242" spans="1:2" x14ac:dyDescent="0.25">
      <c r="A1242" s="2">
        <f>-15.664731</f>
        <v>-15.664731</v>
      </c>
      <c r="B1242" s="1">
        <v>-18.054344</v>
      </c>
    </row>
    <row r="1243" spans="1:2" x14ac:dyDescent="0.25">
      <c r="A1243" s="2">
        <v>-16.795475</v>
      </c>
      <c r="B1243" s="1">
        <v>8.1703360000000007</v>
      </c>
    </row>
    <row r="1244" spans="1:2" x14ac:dyDescent="0.25">
      <c r="A1244" s="2">
        <f>-17.330129</f>
        <v>-17.330128999999999</v>
      </c>
      <c r="B1244" s="1">
        <v>-11.826479000000001</v>
      </c>
    </row>
    <row r="1245" spans="1:2" x14ac:dyDescent="0.25">
      <c r="A1245" s="2">
        <v>0.47281099999999998</v>
      </c>
      <c r="B1245" s="1">
        <v>6.5600909999999999</v>
      </c>
    </row>
    <row r="1246" spans="1:2" x14ac:dyDescent="0.25">
      <c r="A1246" s="2">
        <f>-7.226028</f>
        <v>-7.2260280000000003</v>
      </c>
      <c r="B1246" s="1">
        <v>-4.1081770000000004</v>
      </c>
    </row>
    <row r="1247" spans="1:2" x14ac:dyDescent="0.25">
      <c r="A1247" s="2">
        <v>8.5291730000000001</v>
      </c>
      <c r="B1247" s="1">
        <v>-1.903211</v>
      </c>
    </row>
    <row r="1248" spans="1:2" x14ac:dyDescent="0.25">
      <c r="A1248" s="2">
        <v>9.9951600000000003</v>
      </c>
      <c r="B1248" s="1">
        <v>-12.937834000000001</v>
      </c>
    </row>
    <row r="1249" spans="1:2" x14ac:dyDescent="0.25">
      <c r="A1249" s="2">
        <v>-12.113447000000001</v>
      </c>
      <c r="B1249" s="1">
        <v>15.176373999999999</v>
      </c>
    </row>
    <row r="1250" spans="1:2" x14ac:dyDescent="0.25">
      <c r="A1250" s="2">
        <v>20.163682000000001</v>
      </c>
      <c r="B1250" s="1">
        <v>3.082452</v>
      </c>
    </row>
    <row r="1251" spans="1:2" x14ac:dyDescent="0.25">
      <c r="A1251" s="2">
        <v>8.7400749999999992</v>
      </c>
      <c r="B1251" s="1">
        <v>10.413316999999999</v>
      </c>
    </row>
    <row r="1252" spans="1:2" x14ac:dyDescent="0.25">
      <c r="A1252" s="2">
        <v>20.021446000000001</v>
      </c>
      <c r="B1252" s="1">
        <v>8.1733820000000001</v>
      </c>
    </row>
    <row r="1253" spans="1:2" x14ac:dyDescent="0.25">
      <c r="A1253" s="2">
        <v>11.198245</v>
      </c>
      <c r="B1253" s="1">
        <v>-14.258794</v>
      </c>
    </row>
    <row r="1254" spans="1:2" x14ac:dyDescent="0.25">
      <c r="A1254" s="2">
        <v>13.609603999999999</v>
      </c>
      <c r="B1254" s="1">
        <v>14.882515</v>
      </c>
    </row>
    <row r="1255" spans="1:2" x14ac:dyDescent="0.25">
      <c r="A1255" s="2">
        <v>19.08352</v>
      </c>
      <c r="B1255" s="1">
        <v>-8.694623</v>
      </c>
    </row>
    <row r="1256" spans="1:2" x14ac:dyDescent="0.25">
      <c r="A1256" s="2">
        <f>-2.948729</f>
        <v>-2.9487290000000002</v>
      </c>
      <c r="B1256" s="1">
        <v>-18.077306</v>
      </c>
    </row>
    <row r="1257" spans="1:2" x14ac:dyDescent="0.25">
      <c r="A1257" s="2">
        <v>-13.034712000000001</v>
      </c>
      <c r="B1257" s="1">
        <v>6.3931420000000001</v>
      </c>
    </row>
    <row r="1258" spans="1:2" x14ac:dyDescent="0.25">
      <c r="A1258" s="2">
        <v>1.362447</v>
      </c>
      <c r="B1258" s="1">
        <v>-7.972162</v>
      </c>
    </row>
    <row r="1259" spans="1:2" x14ac:dyDescent="0.25">
      <c r="A1259" s="2">
        <v>19.926537</v>
      </c>
      <c r="B1259" s="1">
        <v>14.561911</v>
      </c>
    </row>
    <row r="1260" spans="1:2" x14ac:dyDescent="0.25">
      <c r="A1260" s="2">
        <v>-15.733081</v>
      </c>
      <c r="B1260" s="1">
        <v>19.275167</v>
      </c>
    </row>
    <row r="1261" spans="1:2" x14ac:dyDescent="0.25">
      <c r="A1261" s="2">
        <v>-4.9926630000000003</v>
      </c>
      <c r="B1261" s="1">
        <v>20.559805000000001</v>
      </c>
    </row>
    <row r="1262" spans="1:2" x14ac:dyDescent="0.25">
      <c r="A1262" s="2">
        <v>1.145464</v>
      </c>
      <c r="B1262" s="1">
        <v>-12.463229</v>
      </c>
    </row>
    <row r="1263" spans="1:2" x14ac:dyDescent="0.25">
      <c r="A1263" s="2">
        <v>13.078193000000001</v>
      </c>
      <c r="B1263" s="1">
        <v>-16.085329999999999</v>
      </c>
    </row>
    <row r="1264" spans="1:2" x14ac:dyDescent="0.25">
      <c r="A1264" s="2">
        <v>11.813834</v>
      </c>
      <c r="B1264" s="1">
        <v>5.3041530000000003</v>
      </c>
    </row>
    <row r="1265" spans="1:2" x14ac:dyDescent="0.25">
      <c r="A1265" s="2">
        <v>1.4790369999999999</v>
      </c>
      <c r="B1265" s="1">
        <v>-16.776647000000001</v>
      </c>
    </row>
    <row r="1266" spans="1:2" x14ac:dyDescent="0.25">
      <c r="A1266" s="2">
        <v>-0.65011399999999997</v>
      </c>
      <c r="B1266" s="1">
        <v>14.234245</v>
      </c>
    </row>
    <row r="1267" spans="1:2" x14ac:dyDescent="0.25">
      <c r="A1267" s="2">
        <v>-1.6659310000000001</v>
      </c>
      <c r="B1267" s="1">
        <v>10.162775</v>
      </c>
    </row>
    <row r="1268" spans="1:2" x14ac:dyDescent="0.25">
      <c r="A1268" s="2">
        <v>11.362031999999999</v>
      </c>
      <c r="B1268" s="1">
        <v>5.4617000000000004</v>
      </c>
    </row>
    <row r="1269" spans="1:2" x14ac:dyDescent="0.25">
      <c r="A1269" s="2">
        <v>-0.95572400000000002</v>
      </c>
      <c r="B1269" s="1">
        <v>18.813649999999999</v>
      </c>
    </row>
    <row r="1270" spans="1:2" x14ac:dyDescent="0.25">
      <c r="A1270" s="2">
        <v>-13.103171</v>
      </c>
      <c r="B1270" s="1">
        <v>0.958264</v>
      </c>
    </row>
    <row r="1271" spans="1:2" x14ac:dyDescent="0.25">
      <c r="A1271" s="2">
        <v>19.111704</v>
      </c>
      <c r="B1271" s="1">
        <v>3.571707</v>
      </c>
    </row>
    <row r="1272" spans="1:2" x14ac:dyDescent="0.25">
      <c r="A1272" s="2">
        <v>-4.4160700000000004</v>
      </c>
      <c r="B1272" s="1">
        <v>12.258369999999999</v>
      </c>
    </row>
    <row r="1273" spans="1:2" x14ac:dyDescent="0.25">
      <c r="A1273" s="2">
        <v>18.232831000000001</v>
      </c>
      <c r="B1273" s="1">
        <v>17.001935</v>
      </c>
    </row>
    <row r="1274" spans="1:2" x14ac:dyDescent="0.25">
      <c r="A1274" s="2">
        <v>-17.43638</v>
      </c>
      <c r="B1274" s="1">
        <v>12.850885</v>
      </c>
    </row>
    <row r="1275" spans="1:2" x14ac:dyDescent="0.25">
      <c r="A1275" s="2">
        <v>12.533640999999999</v>
      </c>
      <c r="B1275" s="1">
        <v>-16.42548</v>
      </c>
    </row>
    <row r="1276" spans="1:2" x14ac:dyDescent="0.25">
      <c r="A1276" s="2">
        <v>-8.4907649999999997</v>
      </c>
      <c r="B1276" s="1">
        <v>7.8175179999999997</v>
      </c>
    </row>
    <row r="1277" spans="1:2" x14ac:dyDescent="0.25">
      <c r="A1277" s="2">
        <v>2.5702859999999998</v>
      </c>
      <c r="B1277" s="1">
        <v>15.812905000000001</v>
      </c>
    </row>
    <row r="1278" spans="1:2" x14ac:dyDescent="0.25">
      <c r="A1278" s="2">
        <v>14.730475</v>
      </c>
      <c r="B1278" s="1">
        <v>1.549936</v>
      </c>
    </row>
    <row r="1279" spans="1:2" x14ac:dyDescent="0.25">
      <c r="A1279" s="2">
        <v>20.38907</v>
      </c>
      <c r="B1279" s="1">
        <v>14.573411999999999</v>
      </c>
    </row>
    <row r="1280" spans="1:2" x14ac:dyDescent="0.25">
      <c r="A1280" s="2">
        <v>16.389185999999999</v>
      </c>
      <c r="B1280" s="1">
        <v>20.320269</v>
      </c>
    </row>
    <row r="1281" spans="1:2" x14ac:dyDescent="0.25">
      <c r="A1281" s="2">
        <v>20.657861</v>
      </c>
      <c r="B1281" s="1">
        <v>19.996295</v>
      </c>
    </row>
    <row r="1282" spans="1:2" x14ac:dyDescent="0.25">
      <c r="A1282" s="2">
        <v>4.6865500000000004</v>
      </c>
      <c r="B1282" s="1">
        <v>11.277727000000001</v>
      </c>
    </row>
    <row r="1283" spans="1:2" x14ac:dyDescent="0.25">
      <c r="A1283" s="2">
        <v>-2.4666790000000001</v>
      </c>
      <c r="B1283" s="1">
        <v>2.0498690000000002</v>
      </c>
    </row>
    <row r="1284" spans="1:2" x14ac:dyDescent="0.25">
      <c r="A1284" s="2">
        <v>-15.589665999999999</v>
      </c>
      <c r="B1284" s="1">
        <v>4.4093159999999996</v>
      </c>
    </row>
    <row r="1285" spans="1:2" x14ac:dyDescent="0.25">
      <c r="A1285" s="2">
        <f>-0.844685</f>
        <v>-0.84468500000000002</v>
      </c>
      <c r="B1285" s="1">
        <v>-0.27942299999999998</v>
      </c>
    </row>
    <row r="1286" spans="1:2" x14ac:dyDescent="0.25">
      <c r="A1286" s="2">
        <f>-10.882965</f>
        <v>-10.882965</v>
      </c>
      <c r="B1286" s="1">
        <v>-1.8382480000000001</v>
      </c>
    </row>
    <row r="1287" spans="1:2" x14ac:dyDescent="0.25">
      <c r="A1287" s="2">
        <v>-1.508524</v>
      </c>
      <c r="B1287" s="1">
        <v>18.359757999999999</v>
      </c>
    </row>
    <row r="1288" spans="1:2" x14ac:dyDescent="0.25">
      <c r="A1288" s="2">
        <v>20.537559000000002</v>
      </c>
      <c r="B1288" s="1">
        <v>7.5435210000000001</v>
      </c>
    </row>
    <row r="1289" spans="1:2" x14ac:dyDescent="0.25">
      <c r="A1289" s="2">
        <v>-5.044937</v>
      </c>
      <c r="B1289" s="1">
        <v>5.7569650000000001</v>
      </c>
    </row>
    <row r="1290" spans="1:2" x14ac:dyDescent="0.25">
      <c r="A1290" s="2">
        <f>-18.775429</f>
        <v>-18.775428999999999</v>
      </c>
      <c r="B1290" s="1">
        <v>-1.18468</v>
      </c>
    </row>
    <row r="1291" spans="1:2" x14ac:dyDescent="0.25">
      <c r="A1291" s="2">
        <v>15.648673</v>
      </c>
      <c r="B1291" s="1">
        <v>5.996664</v>
      </c>
    </row>
    <row r="1292" spans="1:2" x14ac:dyDescent="0.25">
      <c r="A1292" s="2">
        <v>2.427219</v>
      </c>
      <c r="B1292" s="1">
        <v>-12.297034</v>
      </c>
    </row>
    <row r="1293" spans="1:2" x14ac:dyDescent="0.25">
      <c r="A1293" s="2">
        <v>20.534403999999999</v>
      </c>
      <c r="B1293" s="1">
        <v>14.497979000000001</v>
      </c>
    </row>
    <row r="1294" spans="1:2" x14ac:dyDescent="0.25">
      <c r="A1294" s="2">
        <v>4.1234149999999996</v>
      </c>
      <c r="B1294" s="1">
        <v>-19.245522000000001</v>
      </c>
    </row>
    <row r="1295" spans="1:2" x14ac:dyDescent="0.25">
      <c r="A1295" s="2">
        <v>-1.9469799999999999</v>
      </c>
      <c r="B1295" s="1">
        <v>9.6482569999999992</v>
      </c>
    </row>
    <row r="1296" spans="1:2" x14ac:dyDescent="0.25">
      <c r="A1296" s="2">
        <v>2.672723</v>
      </c>
      <c r="B1296" s="1">
        <v>15.531352</v>
      </c>
    </row>
    <row r="1297" spans="1:2" x14ac:dyDescent="0.25">
      <c r="A1297" s="2">
        <v>11.145422999999999</v>
      </c>
      <c r="B1297" s="1">
        <v>17.569248000000002</v>
      </c>
    </row>
    <row r="1298" spans="1:2" x14ac:dyDescent="0.25">
      <c r="A1298" s="2">
        <v>-12.558138</v>
      </c>
      <c r="B1298" s="1">
        <v>11.927474999999999</v>
      </c>
    </row>
    <row r="1299" spans="1:2" x14ac:dyDescent="0.25">
      <c r="A1299" s="2">
        <v>-18.228200999999999</v>
      </c>
      <c r="B1299" s="1">
        <v>6.7670170000000001</v>
      </c>
    </row>
    <row r="1300" spans="1:2" x14ac:dyDescent="0.25">
      <c r="A1300" s="2">
        <v>-12.869044000000001</v>
      </c>
      <c r="B1300" s="1">
        <v>1.317879</v>
      </c>
    </row>
    <row r="1301" spans="1:2" x14ac:dyDescent="0.25">
      <c r="A1301" s="2">
        <v>-8.2703009999999999</v>
      </c>
      <c r="B1301" s="1">
        <v>7.4186779999999999</v>
      </c>
    </row>
    <row r="1302" spans="1:2" x14ac:dyDescent="0.25">
      <c r="A1302" s="2">
        <v>-16.820201000000001</v>
      </c>
      <c r="B1302" s="1">
        <v>19.273371999999998</v>
      </c>
    </row>
    <row r="1303" spans="1:2" x14ac:dyDescent="0.25">
      <c r="A1303" s="2">
        <v>11.72306</v>
      </c>
      <c r="B1303" s="1">
        <v>-6.8764390000000004</v>
      </c>
    </row>
    <row r="1304" spans="1:2" x14ac:dyDescent="0.25">
      <c r="A1304" s="2">
        <f>-3.033413</f>
        <v>-3.0334129999999999</v>
      </c>
      <c r="B1304" s="1">
        <v>-5.3914309999999999</v>
      </c>
    </row>
    <row r="1305" spans="1:2" x14ac:dyDescent="0.25">
      <c r="A1305" s="2">
        <v>-3.0499670000000001</v>
      </c>
      <c r="B1305" s="1">
        <v>2.1638109999999999</v>
      </c>
    </row>
    <row r="1306" spans="1:2" x14ac:dyDescent="0.25">
      <c r="A1306" s="2">
        <v>3.3450769999999999</v>
      </c>
      <c r="B1306" s="1">
        <v>16.232458000000001</v>
      </c>
    </row>
    <row r="1307" spans="1:2" x14ac:dyDescent="0.25">
      <c r="A1307" s="2">
        <v>-16.471888</v>
      </c>
      <c r="B1307" s="1">
        <v>19.958593</v>
      </c>
    </row>
    <row r="1308" spans="1:2" x14ac:dyDescent="0.25">
      <c r="A1308" s="2">
        <f>-16.445951</f>
        <v>-16.445951000000001</v>
      </c>
      <c r="B1308" s="1">
        <v>-7.7527809999999997</v>
      </c>
    </row>
    <row r="1309" spans="1:2" x14ac:dyDescent="0.25">
      <c r="A1309" s="2">
        <v>15.631830000000001</v>
      </c>
      <c r="B1309" s="1">
        <v>20.647624</v>
      </c>
    </row>
    <row r="1310" spans="1:2" x14ac:dyDescent="0.25">
      <c r="A1310" s="2">
        <v>-9.4978619999999996</v>
      </c>
      <c r="B1310" s="1">
        <v>4.0203879999999996</v>
      </c>
    </row>
    <row r="1311" spans="1:2" x14ac:dyDescent="0.25">
      <c r="A1311" s="2">
        <f>-18.458291</f>
        <v>-18.458290999999999</v>
      </c>
      <c r="B1311" s="1">
        <v>-1.07175</v>
      </c>
    </row>
    <row r="1312" spans="1:2" x14ac:dyDescent="0.25">
      <c r="A1312" s="2">
        <f>-18.576705</f>
        <v>-18.576705</v>
      </c>
      <c r="B1312" s="1">
        <v>-17.720586999999998</v>
      </c>
    </row>
    <row r="1313" spans="1:2" x14ac:dyDescent="0.25">
      <c r="A1313" s="2">
        <v>14.019736999999999</v>
      </c>
      <c r="B1313" s="1">
        <v>-4.1730520000000002</v>
      </c>
    </row>
    <row r="1314" spans="1:2" x14ac:dyDescent="0.25">
      <c r="A1314" s="2">
        <v>5.5521799999999999</v>
      </c>
      <c r="B1314" s="1">
        <v>-15.677004</v>
      </c>
    </row>
    <row r="1315" spans="1:2" x14ac:dyDescent="0.25">
      <c r="A1315" s="2">
        <v>-12.163815</v>
      </c>
      <c r="B1315" s="1">
        <v>15.113289</v>
      </c>
    </row>
    <row r="1316" spans="1:2" x14ac:dyDescent="0.25">
      <c r="A1316" s="2">
        <v>10.978087</v>
      </c>
      <c r="B1316" s="1">
        <v>-0.466306</v>
      </c>
    </row>
    <row r="1317" spans="1:2" x14ac:dyDescent="0.25">
      <c r="A1317" s="2">
        <v>5.2078189999999998</v>
      </c>
      <c r="B1317" s="1">
        <v>-11.186933</v>
      </c>
    </row>
    <row r="1318" spans="1:2" x14ac:dyDescent="0.25">
      <c r="A1318" s="2">
        <v>0.81278300000000003</v>
      </c>
      <c r="B1318" s="1">
        <v>6.1897070000000003</v>
      </c>
    </row>
    <row r="1319" spans="1:2" x14ac:dyDescent="0.25">
      <c r="A1319" s="2">
        <v>-8.4099930000000001</v>
      </c>
      <c r="B1319" s="1">
        <v>6.9399709999999999</v>
      </c>
    </row>
    <row r="1320" spans="1:2" x14ac:dyDescent="0.25">
      <c r="A1320" s="2">
        <v>20.133475000000001</v>
      </c>
      <c r="B1320" s="1">
        <v>11.212255000000001</v>
      </c>
    </row>
    <row r="1321" spans="1:2" x14ac:dyDescent="0.25">
      <c r="A1321" s="2">
        <v>7.7150699999999999</v>
      </c>
      <c r="B1321" s="1">
        <v>-1.1957409999999999</v>
      </c>
    </row>
    <row r="1322" spans="1:2" x14ac:dyDescent="0.25">
      <c r="A1322" s="2">
        <f>-6.391367</f>
        <v>-6.3913669999999998</v>
      </c>
      <c r="B1322" s="1">
        <v>-0.27480900000000003</v>
      </c>
    </row>
    <row r="1323" spans="1:2" x14ac:dyDescent="0.25">
      <c r="A1323" s="2">
        <f>-7.018454</f>
        <v>-7.0184540000000002</v>
      </c>
      <c r="B1323" s="1">
        <v>-0.66515000000000002</v>
      </c>
    </row>
    <row r="1324" spans="1:2" x14ac:dyDescent="0.25">
      <c r="A1324" s="2">
        <v>0.53055399999999997</v>
      </c>
      <c r="B1324" s="1">
        <v>-4.152285</v>
      </c>
    </row>
    <row r="1325" spans="1:2" x14ac:dyDescent="0.25">
      <c r="A1325" s="2">
        <v>10.595414999999999</v>
      </c>
      <c r="B1325" s="1">
        <v>-6.8052770000000002</v>
      </c>
    </row>
    <row r="1326" spans="1:2" x14ac:dyDescent="0.25">
      <c r="A1326" s="2">
        <f>-16.704544</f>
        <v>-16.704543999999999</v>
      </c>
      <c r="B1326" s="1">
        <v>-11.509380999999999</v>
      </c>
    </row>
    <row r="1327" spans="1:2" x14ac:dyDescent="0.25">
      <c r="A1327" s="2">
        <f>-12.920941</f>
        <v>-12.920940999999999</v>
      </c>
      <c r="B1327" s="1">
        <v>-14.005414999999999</v>
      </c>
    </row>
    <row r="1328" spans="1:2" x14ac:dyDescent="0.25">
      <c r="A1328" s="2">
        <v>9.1574609999999996</v>
      </c>
      <c r="B1328" s="1">
        <v>11.016375</v>
      </c>
    </row>
    <row r="1329" spans="1:2" x14ac:dyDescent="0.25">
      <c r="A1329" s="2">
        <v>16.027235000000001</v>
      </c>
      <c r="B1329" s="1">
        <v>-7.1227140000000002</v>
      </c>
    </row>
    <row r="1330" spans="1:2" x14ac:dyDescent="0.25">
      <c r="A1330" s="2">
        <v>4.9812339999999997</v>
      </c>
      <c r="B1330" s="1">
        <v>20.184598000000001</v>
      </c>
    </row>
    <row r="1331" spans="1:2" x14ac:dyDescent="0.25">
      <c r="A1331" s="2">
        <v>20.771245</v>
      </c>
      <c r="B1331" s="1">
        <v>-12.014647</v>
      </c>
    </row>
    <row r="1332" spans="1:2" x14ac:dyDescent="0.25">
      <c r="A1332" s="2">
        <v>11.36016</v>
      </c>
      <c r="B1332" s="1">
        <v>0.52477200000000002</v>
      </c>
    </row>
    <row r="1333" spans="1:2" x14ac:dyDescent="0.25">
      <c r="A1333" s="2">
        <v>12.623021</v>
      </c>
      <c r="B1333" s="1">
        <v>9.0359459999999991</v>
      </c>
    </row>
    <row r="1334" spans="1:2" x14ac:dyDescent="0.25">
      <c r="A1334" s="2">
        <f>-11.321843</f>
        <v>-11.321842999999999</v>
      </c>
      <c r="B1334" s="1">
        <v>-5.9502259999999998</v>
      </c>
    </row>
    <row r="1335" spans="1:2" x14ac:dyDescent="0.25">
      <c r="A1335" s="2">
        <v>16.266829999999999</v>
      </c>
      <c r="B1335" s="1">
        <v>-13.496077</v>
      </c>
    </row>
    <row r="1336" spans="1:2" x14ac:dyDescent="0.25">
      <c r="A1336" s="2">
        <v>13.540832</v>
      </c>
      <c r="B1336" s="1">
        <v>19.533197999999999</v>
      </c>
    </row>
    <row r="1337" spans="1:2" x14ac:dyDescent="0.25">
      <c r="A1337" s="2">
        <f>-18.204714</f>
        <v>-18.204713999999999</v>
      </c>
      <c r="B1337" s="1">
        <v>-0.99759799999999998</v>
      </c>
    </row>
    <row r="1338" spans="1:2" x14ac:dyDescent="0.25">
      <c r="A1338" s="2">
        <v>19.999991999999999</v>
      </c>
      <c r="B1338" s="1">
        <v>11.214993</v>
      </c>
    </row>
    <row r="1339" spans="1:2" x14ac:dyDescent="0.25">
      <c r="A1339" s="2">
        <v>7.5019169999999997</v>
      </c>
      <c r="B1339" s="1">
        <v>5.3049739999999996</v>
      </c>
    </row>
    <row r="1340" spans="1:2" x14ac:dyDescent="0.25">
      <c r="A1340" s="2">
        <v>20.051466000000001</v>
      </c>
      <c r="B1340" s="1">
        <v>2.6813579999999999</v>
      </c>
    </row>
    <row r="1341" spans="1:2" x14ac:dyDescent="0.25">
      <c r="A1341" s="2">
        <f>-6.330089</f>
        <v>-6.3300890000000001</v>
      </c>
      <c r="B1341" s="1">
        <v>-4.696008</v>
      </c>
    </row>
    <row r="1342" spans="1:2" x14ac:dyDescent="0.25">
      <c r="A1342" s="2">
        <f>-13.989917</f>
        <v>-13.989917</v>
      </c>
      <c r="B1342" s="1">
        <v>-10.150297999999999</v>
      </c>
    </row>
    <row r="1343" spans="1:2" x14ac:dyDescent="0.25">
      <c r="A1343" s="2">
        <v>13.73315</v>
      </c>
      <c r="B1343" s="1">
        <v>-10.719761999999999</v>
      </c>
    </row>
    <row r="1344" spans="1:2" x14ac:dyDescent="0.25">
      <c r="A1344" s="2">
        <v>19.966353999999999</v>
      </c>
      <c r="B1344" s="1">
        <v>-16.220853000000002</v>
      </c>
    </row>
    <row r="1345" spans="1:2" x14ac:dyDescent="0.25">
      <c r="A1345" s="2">
        <v>7.4457389999999997</v>
      </c>
      <c r="B1345" s="1">
        <v>6.1476670000000002</v>
      </c>
    </row>
    <row r="1346" spans="1:2" x14ac:dyDescent="0.25">
      <c r="A1346" s="2">
        <v>9.9157060000000001</v>
      </c>
      <c r="B1346" s="1">
        <v>-13.42526</v>
      </c>
    </row>
    <row r="1347" spans="1:2" x14ac:dyDescent="0.25">
      <c r="A1347" s="2">
        <f>-3.603465</f>
        <v>-3.6034649999999999</v>
      </c>
      <c r="B1347" s="1">
        <v>-5.0917060000000003</v>
      </c>
    </row>
    <row r="1348" spans="1:2" x14ac:dyDescent="0.25">
      <c r="A1348" s="2">
        <v>-10.256437</v>
      </c>
      <c r="B1348" s="1">
        <v>20.545809999999999</v>
      </c>
    </row>
    <row r="1349" spans="1:2" x14ac:dyDescent="0.25">
      <c r="A1349" s="2">
        <v>1.8875949999999999</v>
      </c>
      <c r="B1349" s="1">
        <v>9.2287280000000003</v>
      </c>
    </row>
    <row r="1350" spans="1:2" x14ac:dyDescent="0.25">
      <c r="A1350" s="2">
        <v>11.646312</v>
      </c>
      <c r="B1350" s="1">
        <v>16.961755</v>
      </c>
    </row>
    <row r="1351" spans="1:2" x14ac:dyDescent="0.25">
      <c r="A1351" s="2">
        <v>4.1686480000000001</v>
      </c>
      <c r="B1351" s="1">
        <v>4.808179</v>
      </c>
    </row>
    <row r="1352" spans="1:2" x14ac:dyDescent="0.25">
      <c r="A1352" s="2">
        <v>-8.9468870000000003</v>
      </c>
      <c r="B1352" s="1">
        <v>21.169737000000001</v>
      </c>
    </row>
    <row r="1353" spans="1:2" x14ac:dyDescent="0.25">
      <c r="A1353" s="2">
        <v>7.8364469999999997</v>
      </c>
      <c r="B1353" s="1">
        <v>6.0115420000000004</v>
      </c>
    </row>
    <row r="1354" spans="1:2" x14ac:dyDescent="0.25">
      <c r="A1354" s="2">
        <v>-18.302512</v>
      </c>
      <c r="B1354" s="1">
        <v>6.3531899999999997</v>
      </c>
    </row>
    <row r="1355" spans="1:2" x14ac:dyDescent="0.25">
      <c r="A1355" s="2">
        <v>8.2092010000000002</v>
      </c>
      <c r="B1355" s="1">
        <v>-16.848182999999999</v>
      </c>
    </row>
    <row r="1356" spans="1:2" x14ac:dyDescent="0.25">
      <c r="A1356" s="2">
        <v>19.499324999999999</v>
      </c>
      <c r="B1356" s="1">
        <v>8.0161820000000006</v>
      </c>
    </row>
    <row r="1357" spans="1:2" x14ac:dyDescent="0.25">
      <c r="A1357" s="2">
        <v>18.421142</v>
      </c>
      <c r="B1357" s="1">
        <v>17.238375000000001</v>
      </c>
    </row>
    <row r="1358" spans="1:2" x14ac:dyDescent="0.25">
      <c r="A1358" s="2">
        <v>0.23522100000000001</v>
      </c>
      <c r="B1358" s="1">
        <v>6.1845939999999997</v>
      </c>
    </row>
    <row r="1359" spans="1:2" x14ac:dyDescent="0.25">
      <c r="A1359" s="2">
        <f>-11.911496</f>
        <v>-11.911496</v>
      </c>
      <c r="B1359" s="1">
        <v>-13.658576999999999</v>
      </c>
    </row>
    <row r="1360" spans="1:2" x14ac:dyDescent="0.25">
      <c r="A1360" s="2">
        <v>20.301302</v>
      </c>
      <c r="B1360" s="1">
        <v>-4.1492050000000003</v>
      </c>
    </row>
    <row r="1361" spans="1:2" x14ac:dyDescent="0.25">
      <c r="A1361" s="2">
        <v>-5.1817099999999998</v>
      </c>
      <c r="B1361" s="1">
        <v>19.895790999999999</v>
      </c>
    </row>
    <row r="1362" spans="1:2" x14ac:dyDescent="0.25">
      <c r="A1362" s="2">
        <v>-8.5056609999999999</v>
      </c>
      <c r="B1362" s="1">
        <v>17.009796000000001</v>
      </c>
    </row>
    <row r="1363" spans="1:2" x14ac:dyDescent="0.25">
      <c r="A1363" s="2">
        <v>15.499698</v>
      </c>
      <c r="B1363" s="1">
        <v>-12.851508000000001</v>
      </c>
    </row>
    <row r="1364" spans="1:2" x14ac:dyDescent="0.25">
      <c r="A1364" s="2">
        <v>20.079436000000001</v>
      </c>
      <c r="B1364" s="1">
        <v>2.2813240000000001</v>
      </c>
    </row>
    <row r="1365" spans="1:2" x14ac:dyDescent="0.25">
      <c r="A1365" s="2">
        <v>15.710164000000001</v>
      </c>
      <c r="B1365" s="1">
        <v>20.281981999999999</v>
      </c>
    </row>
    <row r="1366" spans="1:2" x14ac:dyDescent="0.25">
      <c r="A1366" s="2">
        <v>7.3971479999999996</v>
      </c>
      <c r="B1366" s="1">
        <v>6.3380780000000003</v>
      </c>
    </row>
    <row r="1367" spans="1:2" x14ac:dyDescent="0.25">
      <c r="A1367" s="2">
        <v>13.014884</v>
      </c>
      <c r="B1367" s="1">
        <v>14.205583000000001</v>
      </c>
    </row>
    <row r="1368" spans="1:2" x14ac:dyDescent="0.25">
      <c r="A1368" s="2">
        <v>19.555437999999999</v>
      </c>
      <c r="B1368" s="1">
        <v>7.8114540000000003</v>
      </c>
    </row>
    <row r="1369" spans="1:2" x14ac:dyDescent="0.25">
      <c r="A1369" s="2">
        <v>-4.9521249999999997</v>
      </c>
      <c r="B1369" s="1">
        <v>8.8894610000000007</v>
      </c>
    </row>
    <row r="1370" spans="1:2" x14ac:dyDescent="0.25">
      <c r="A1370" s="2">
        <v>5.7187010000000003</v>
      </c>
      <c r="B1370" s="1">
        <v>1.9583790000000001</v>
      </c>
    </row>
    <row r="1371" spans="1:2" x14ac:dyDescent="0.25">
      <c r="A1371" s="2">
        <v>-3.3425790000000002</v>
      </c>
      <c r="B1371" s="1">
        <v>12.301176</v>
      </c>
    </row>
    <row r="1372" spans="1:2" x14ac:dyDescent="0.25">
      <c r="A1372" s="2">
        <v>19.871972</v>
      </c>
      <c r="B1372" s="1">
        <v>3.3092269999999999</v>
      </c>
    </row>
    <row r="1373" spans="1:2" x14ac:dyDescent="0.25">
      <c r="A1373" s="2">
        <v>1.540754</v>
      </c>
      <c r="B1373" s="1">
        <v>-4.9892200000000004</v>
      </c>
    </row>
    <row r="1374" spans="1:2" x14ac:dyDescent="0.25">
      <c r="A1374" s="2">
        <v>3.8724050000000001</v>
      </c>
      <c r="B1374" s="1">
        <v>5.4173280000000004</v>
      </c>
    </row>
    <row r="1375" spans="1:2" x14ac:dyDescent="0.25">
      <c r="A1375" s="2">
        <f>-3.059284</f>
        <v>-3.0592839999999999</v>
      </c>
      <c r="B1375" s="1">
        <v>-18.341681999999999</v>
      </c>
    </row>
    <row r="1376" spans="1:2" x14ac:dyDescent="0.25">
      <c r="A1376" s="2">
        <v>4.6902030000000003</v>
      </c>
      <c r="B1376" s="1">
        <v>-7.1934659999999999</v>
      </c>
    </row>
    <row r="1377" spans="1:2" x14ac:dyDescent="0.25">
      <c r="A1377" s="2">
        <v>-17.306597</v>
      </c>
      <c r="B1377" s="1">
        <v>8.6624020000000002</v>
      </c>
    </row>
    <row r="1378" spans="1:2" x14ac:dyDescent="0.25">
      <c r="A1378" s="2">
        <v>2.3127040000000001</v>
      </c>
      <c r="B1378" s="1">
        <v>16.129180000000002</v>
      </c>
    </row>
    <row r="1379" spans="1:2" x14ac:dyDescent="0.25">
      <c r="A1379" s="2">
        <v>15.887651</v>
      </c>
      <c r="B1379" s="1">
        <v>5.3380200000000002</v>
      </c>
    </row>
    <row r="1380" spans="1:2" x14ac:dyDescent="0.25">
      <c r="A1380" s="2">
        <v>5.4369589999999999</v>
      </c>
      <c r="B1380" s="1">
        <v>-7.4499909999999998</v>
      </c>
    </row>
    <row r="1381" spans="1:2" x14ac:dyDescent="0.25">
      <c r="A1381" s="2">
        <v>-0.20546400000000001</v>
      </c>
      <c r="B1381" s="1">
        <v>0.25365500000000002</v>
      </c>
    </row>
    <row r="1382" spans="1:2" x14ac:dyDescent="0.25">
      <c r="A1382" s="2">
        <v>20.427101</v>
      </c>
      <c r="B1382" s="1">
        <v>15.397926</v>
      </c>
    </row>
    <row r="1383" spans="1:2" x14ac:dyDescent="0.25">
      <c r="A1383" s="2">
        <v>-3.9616530000000001</v>
      </c>
      <c r="B1383" s="1">
        <v>12.508685</v>
      </c>
    </row>
    <row r="1384" spans="1:2" x14ac:dyDescent="0.25">
      <c r="A1384" s="2">
        <v>20.415642999999999</v>
      </c>
      <c r="B1384" s="1">
        <v>-16.536476</v>
      </c>
    </row>
    <row r="1385" spans="1:2" x14ac:dyDescent="0.25">
      <c r="A1385" s="2">
        <v>20.737531000000001</v>
      </c>
      <c r="B1385" s="1">
        <v>-4.9816279999999997</v>
      </c>
    </row>
    <row r="1386" spans="1:2" x14ac:dyDescent="0.25">
      <c r="A1386" s="2">
        <f>-17.573468</f>
        <v>-17.573467999999998</v>
      </c>
      <c r="B1386" s="1">
        <v>-11.093719999999999</v>
      </c>
    </row>
    <row r="1387" spans="1:2" x14ac:dyDescent="0.25">
      <c r="A1387" s="2">
        <v>-8.2089440000000007</v>
      </c>
      <c r="B1387" s="1">
        <v>8.0698980000000002</v>
      </c>
    </row>
    <row r="1388" spans="1:2" x14ac:dyDescent="0.25">
      <c r="A1388" s="2">
        <v>-4.6886190000000001</v>
      </c>
      <c r="B1388" s="1">
        <v>9.0743299999999998</v>
      </c>
    </row>
    <row r="1389" spans="1:2" x14ac:dyDescent="0.25">
      <c r="A1389" s="2">
        <v>11.295750999999999</v>
      </c>
      <c r="B1389" s="1">
        <v>-13.218101000000001</v>
      </c>
    </row>
    <row r="1390" spans="1:2" x14ac:dyDescent="0.25">
      <c r="A1390" s="2">
        <v>19.316224999999999</v>
      </c>
      <c r="B1390" s="1">
        <v>-9.5679780000000001</v>
      </c>
    </row>
    <row r="1391" spans="1:2" x14ac:dyDescent="0.25">
      <c r="A1391" s="2">
        <v>-16.641237</v>
      </c>
      <c r="B1391" s="1">
        <v>20.219515000000001</v>
      </c>
    </row>
    <row r="1392" spans="1:2" x14ac:dyDescent="0.25">
      <c r="A1392" s="2">
        <f>-11.117656</f>
        <v>-11.117656</v>
      </c>
      <c r="B1392" s="1">
        <v>-5.8306190000000004</v>
      </c>
    </row>
    <row r="1393" spans="1:2" x14ac:dyDescent="0.25">
      <c r="A1393" s="2">
        <f>-3.218044</f>
        <v>-3.2180439999999999</v>
      </c>
      <c r="B1393" s="1">
        <v>-18.17529</v>
      </c>
    </row>
    <row r="1394" spans="1:2" x14ac:dyDescent="0.25">
      <c r="A1394" s="2">
        <v>-16.348025</v>
      </c>
      <c r="B1394" s="1">
        <v>19.903433</v>
      </c>
    </row>
    <row r="1395" spans="1:2" x14ac:dyDescent="0.25">
      <c r="A1395" s="2">
        <f>-16.505513</f>
        <v>-16.505513000000001</v>
      </c>
      <c r="B1395" s="1">
        <v>-3.7055609999999999</v>
      </c>
    </row>
    <row r="1396" spans="1:2" x14ac:dyDescent="0.25">
      <c r="A1396" s="2">
        <v>-4.1150200000000003</v>
      </c>
      <c r="B1396" s="1">
        <v>8.9955090000000002</v>
      </c>
    </row>
    <row r="1397" spans="1:2" x14ac:dyDescent="0.25">
      <c r="A1397" s="2">
        <v>-16.708911000000001</v>
      </c>
      <c r="B1397" s="1">
        <v>20.630585</v>
      </c>
    </row>
    <row r="1398" spans="1:2" x14ac:dyDescent="0.25">
      <c r="A1398" s="2">
        <v>15.191582</v>
      </c>
      <c r="B1398" s="1">
        <v>1.40913</v>
      </c>
    </row>
    <row r="1399" spans="1:2" x14ac:dyDescent="0.25">
      <c r="A1399" s="2">
        <f>-15.244768</f>
        <v>-15.244768000000001</v>
      </c>
      <c r="B1399" s="1">
        <v>-17.516649999999998</v>
      </c>
    </row>
    <row r="1400" spans="1:2" x14ac:dyDescent="0.25">
      <c r="A1400" s="2">
        <v>0.288607</v>
      </c>
      <c r="B1400" s="1">
        <v>6.4605639999999998</v>
      </c>
    </row>
    <row r="1401" spans="1:2" x14ac:dyDescent="0.25">
      <c r="A1401" s="2">
        <v>16.168603000000001</v>
      </c>
      <c r="B1401" s="1">
        <v>9.9363510000000002</v>
      </c>
    </row>
    <row r="1402" spans="1:2" x14ac:dyDescent="0.25">
      <c r="A1402" s="2">
        <v>13.716583</v>
      </c>
      <c r="B1402" s="1">
        <v>-10.27455</v>
      </c>
    </row>
    <row r="1403" spans="1:2" x14ac:dyDescent="0.25">
      <c r="A1403" s="2">
        <v>5.3570779999999996</v>
      </c>
      <c r="B1403" s="1">
        <v>-10.996921</v>
      </c>
    </row>
    <row r="1404" spans="1:2" x14ac:dyDescent="0.25">
      <c r="A1404" s="2">
        <v>12.766976</v>
      </c>
      <c r="B1404" s="1">
        <v>20.633707000000001</v>
      </c>
    </row>
    <row r="1405" spans="1:2" x14ac:dyDescent="0.25">
      <c r="A1405" s="2">
        <v>-9.1620790000000003</v>
      </c>
      <c r="B1405" s="1">
        <v>4.0421670000000001</v>
      </c>
    </row>
    <row r="1406" spans="1:2" x14ac:dyDescent="0.25">
      <c r="A1406" s="2">
        <v>20.247776000000002</v>
      </c>
      <c r="B1406" s="1">
        <v>-16.304257</v>
      </c>
    </row>
    <row r="1407" spans="1:2" x14ac:dyDescent="0.25">
      <c r="A1407" s="2">
        <v>-1.3018970000000001</v>
      </c>
      <c r="B1407" s="1">
        <v>10.423024</v>
      </c>
    </row>
    <row r="1408" spans="1:2" x14ac:dyDescent="0.25">
      <c r="A1408" s="2">
        <v>8.2895149999999997</v>
      </c>
      <c r="B1408" s="1">
        <v>-1.773085</v>
      </c>
    </row>
    <row r="1409" spans="1:2" x14ac:dyDescent="0.25">
      <c r="A1409" s="2">
        <v>7.8974029999999997</v>
      </c>
      <c r="B1409" s="1">
        <v>-16.695492999999999</v>
      </c>
    </row>
    <row r="1410" spans="1:2" x14ac:dyDescent="0.25">
      <c r="A1410" s="2">
        <f>-15.44466</f>
        <v>-15.444660000000001</v>
      </c>
      <c r="B1410" s="1">
        <v>-17.868223</v>
      </c>
    </row>
    <row r="1411" spans="1:2" x14ac:dyDescent="0.25">
      <c r="A1411" s="2">
        <v>-0.20755399999999999</v>
      </c>
      <c r="B1411" s="1">
        <v>17.897877999999999</v>
      </c>
    </row>
    <row r="1412" spans="1:2" x14ac:dyDescent="0.25">
      <c r="A1412" s="2">
        <v>-1.8292820000000001</v>
      </c>
      <c r="B1412" s="1">
        <v>10.586335</v>
      </c>
    </row>
    <row r="1413" spans="1:2" x14ac:dyDescent="0.25">
      <c r="A1413" s="2">
        <f>-16.537627</f>
        <v>-16.537627000000001</v>
      </c>
      <c r="B1413" s="1">
        <v>-7.5899200000000002</v>
      </c>
    </row>
    <row r="1414" spans="1:2" x14ac:dyDescent="0.25">
      <c r="A1414" s="2">
        <v>21.397169999999999</v>
      </c>
      <c r="B1414" s="1">
        <v>14.408353</v>
      </c>
    </row>
    <row r="1415" spans="1:2" x14ac:dyDescent="0.25">
      <c r="A1415" s="2">
        <v>12.992915</v>
      </c>
      <c r="B1415" s="1">
        <v>-16.205252999999999</v>
      </c>
    </row>
    <row r="1416" spans="1:2" x14ac:dyDescent="0.25">
      <c r="A1416" s="2">
        <v>-3.1352259999999998</v>
      </c>
      <c r="B1416" s="1">
        <v>3.2967469999999999</v>
      </c>
    </row>
    <row r="1417" spans="1:2" x14ac:dyDescent="0.25">
      <c r="A1417" s="2">
        <v>-9.5884450000000001</v>
      </c>
      <c r="B1417" s="1">
        <v>3.3261560000000001</v>
      </c>
    </row>
    <row r="1418" spans="1:2" x14ac:dyDescent="0.25">
      <c r="A1418" s="2">
        <v>-17.086172999999999</v>
      </c>
      <c r="B1418" s="1">
        <v>19.207345</v>
      </c>
    </row>
    <row r="1419" spans="1:2" x14ac:dyDescent="0.25">
      <c r="A1419" s="2">
        <v>-8.3512039999999992</v>
      </c>
      <c r="B1419" s="1">
        <v>7.518974</v>
      </c>
    </row>
    <row r="1420" spans="1:2" x14ac:dyDescent="0.25">
      <c r="A1420" s="2">
        <v>19.899322000000002</v>
      </c>
      <c r="B1420" s="1">
        <v>7.4231850000000001</v>
      </c>
    </row>
    <row r="1421" spans="1:2" x14ac:dyDescent="0.25">
      <c r="A1421" s="2">
        <v>7.4005919999999996</v>
      </c>
      <c r="B1421" s="1">
        <v>4.8715590000000004</v>
      </c>
    </row>
    <row r="1422" spans="1:2" x14ac:dyDescent="0.25">
      <c r="A1422" s="2">
        <v>15.010835</v>
      </c>
      <c r="B1422" s="1">
        <v>5.7390949999999998</v>
      </c>
    </row>
    <row r="1423" spans="1:2" x14ac:dyDescent="0.25">
      <c r="A1423" s="2">
        <v>2.466072</v>
      </c>
      <c r="B1423" s="1">
        <v>9.4760299999999997</v>
      </c>
    </row>
    <row r="1424" spans="1:2" x14ac:dyDescent="0.25">
      <c r="A1424" s="2">
        <v>-4.2014110000000002</v>
      </c>
      <c r="B1424" s="1">
        <v>13.366028999999999</v>
      </c>
    </row>
    <row r="1425" spans="1:2" x14ac:dyDescent="0.25">
      <c r="A1425" s="2">
        <v>-5.1486229999999997</v>
      </c>
      <c r="B1425" s="1">
        <v>20.675262</v>
      </c>
    </row>
    <row r="1426" spans="1:2" x14ac:dyDescent="0.25">
      <c r="A1426" s="2">
        <v>4.8270989999999996</v>
      </c>
      <c r="B1426" s="1">
        <v>20.986115000000002</v>
      </c>
    </row>
    <row r="1427" spans="1:2" x14ac:dyDescent="0.25">
      <c r="A1427" s="2">
        <v>13.506112999999999</v>
      </c>
      <c r="B1427" s="1">
        <v>-9.8692689999999992</v>
      </c>
    </row>
    <row r="1428" spans="1:2" x14ac:dyDescent="0.25">
      <c r="A1428" s="2">
        <v>0.69176000000000004</v>
      </c>
      <c r="B1428" s="1">
        <v>-12.281720999999999</v>
      </c>
    </row>
    <row r="1429" spans="1:2" x14ac:dyDescent="0.25">
      <c r="A1429" s="2">
        <f>-8.317085</f>
        <v>-8.3170850000000005</v>
      </c>
      <c r="B1429" s="1">
        <v>-16.983730999999999</v>
      </c>
    </row>
    <row r="1430" spans="1:2" x14ac:dyDescent="0.25">
      <c r="A1430" s="2">
        <v>20.534293999999999</v>
      </c>
      <c r="B1430" s="1">
        <v>10.684466</v>
      </c>
    </row>
    <row r="1431" spans="1:2" x14ac:dyDescent="0.25">
      <c r="A1431" s="2">
        <v>-16.958879</v>
      </c>
      <c r="B1431" s="1">
        <v>19.758748000000001</v>
      </c>
    </row>
    <row r="1432" spans="1:2" x14ac:dyDescent="0.25">
      <c r="A1432" s="2">
        <v>-15.808115000000001</v>
      </c>
      <c r="B1432" s="1">
        <v>3.288859</v>
      </c>
    </row>
    <row r="1433" spans="1:2" x14ac:dyDescent="0.25">
      <c r="A1433" s="2">
        <v>-17.123884</v>
      </c>
      <c r="B1433" s="1">
        <v>12.463722000000001</v>
      </c>
    </row>
    <row r="1434" spans="1:2" x14ac:dyDescent="0.25">
      <c r="A1434" s="2">
        <v>19.889120999999999</v>
      </c>
      <c r="B1434" s="1">
        <v>-12.477715</v>
      </c>
    </row>
    <row r="1435" spans="1:2" x14ac:dyDescent="0.25">
      <c r="A1435" s="2">
        <v>17.147448000000001</v>
      </c>
      <c r="B1435" s="1">
        <v>9.7862709999999993</v>
      </c>
    </row>
    <row r="1436" spans="1:2" x14ac:dyDescent="0.25">
      <c r="A1436" s="2">
        <v>20.192682999999999</v>
      </c>
      <c r="B1436" s="1">
        <v>-12.425132</v>
      </c>
    </row>
    <row r="1437" spans="1:2" x14ac:dyDescent="0.25">
      <c r="A1437" s="2">
        <v>13.570247999999999</v>
      </c>
      <c r="B1437" s="1">
        <v>-9.3004470000000001</v>
      </c>
    </row>
    <row r="1438" spans="1:2" x14ac:dyDescent="0.25">
      <c r="A1438" s="2">
        <v>-0.25686900000000001</v>
      </c>
      <c r="B1438" s="1">
        <v>14.699806000000001</v>
      </c>
    </row>
    <row r="1439" spans="1:2" x14ac:dyDescent="0.25">
      <c r="A1439" s="2">
        <v>5.4621979999999999</v>
      </c>
      <c r="B1439" s="1">
        <v>-8.104101</v>
      </c>
    </row>
    <row r="1440" spans="1:2" x14ac:dyDescent="0.25">
      <c r="A1440" s="2">
        <v>4.8240550000000004</v>
      </c>
      <c r="B1440" s="1">
        <v>4.5323070000000003</v>
      </c>
    </row>
    <row r="1441" spans="1:2" x14ac:dyDescent="0.25">
      <c r="A1441" s="2">
        <v>5.5416049999999997</v>
      </c>
      <c r="B1441" s="1">
        <v>11.504873999999999</v>
      </c>
    </row>
    <row r="1442" spans="1:2" x14ac:dyDescent="0.25">
      <c r="A1442" s="2">
        <f>-9.564588</f>
        <v>-9.5645880000000005</v>
      </c>
      <c r="B1442" s="1">
        <v>-2.8887999999999998</v>
      </c>
    </row>
    <row r="1443" spans="1:2" x14ac:dyDescent="0.25">
      <c r="A1443" s="2">
        <v>8.0057960000000001</v>
      </c>
      <c r="B1443" s="1">
        <v>-10.907384</v>
      </c>
    </row>
    <row r="1444" spans="1:2" x14ac:dyDescent="0.25">
      <c r="A1444" s="2">
        <v>18.718039999999998</v>
      </c>
      <c r="B1444" s="1">
        <v>18.045472</v>
      </c>
    </row>
    <row r="1445" spans="1:2" x14ac:dyDescent="0.25">
      <c r="A1445" s="2">
        <v>-15.716393</v>
      </c>
      <c r="B1445" s="1">
        <v>3.711392</v>
      </c>
    </row>
    <row r="1446" spans="1:2" x14ac:dyDescent="0.25">
      <c r="A1446" s="2">
        <v>-13.259930000000001</v>
      </c>
      <c r="B1446" s="1">
        <v>1.2275910000000001</v>
      </c>
    </row>
    <row r="1447" spans="1:2" x14ac:dyDescent="0.25">
      <c r="A1447" s="2">
        <v>-2.6869990000000001</v>
      </c>
      <c r="B1447" s="1">
        <v>2.7242120000000001</v>
      </c>
    </row>
    <row r="1448" spans="1:2" x14ac:dyDescent="0.25">
      <c r="A1448" s="2">
        <f>-17.685364</f>
        <v>-17.685364</v>
      </c>
      <c r="B1448" s="1">
        <v>-4.567234</v>
      </c>
    </row>
    <row r="1449" spans="1:2" x14ac:dyDescent="0.25">
      <c r="A1449" s="2">
        <v>-17.688614999999999</v>
      </c>
      <c r="B1449" s="1">
        <v>12.385396999999999</v>
      </c>
    </row>
    <row r="1450" spans="1:2" x14ac:dyDescent="0.25">
      <c r="A1450" s="2">
        <v>13.195874</v>
      </c>
      <c r="B1450" s="1">
        <v>-9.7852340000000009</v>
      </c>
    </row>
    <row r="1451" spans="1:2" x14ac:dyDescent="0.25">
      <c r="A1451" s="2">
        <v>12.196725000000001</v>
      </c>
      <c r="B1451" s="1">
        <v>-16.494672000000001</v>
      </c>
    </row>
    <row r="1452" spans="1:2" x14ac:dyDescent="0.25">
      <c r="A1452" s="2">
        <v>20.449653000000001</v>
      </c>
      <c r="B1452" s="1">
        <v>8.2507099999999998</v>
      </c>
    </row>
    <row r="1453" spans="1:2" x14ac:dyDescent="0.25">
      <c r="A1453" s="2">
        <v>-3.9953850000000002</v>
      </c>
      <c r="B1453" s="1">
        <v>20.259126999999999</v>
      </c>
    </row>
    <row r="1454" spans="1:2" x14ac:dyDescent="0.25">
      <c r="A1454" s="2">
        <v>15.194884999999999</v>
      </c>
      <c r="B1454" s="1">
        <v>-3.5897589999999999</v>
      </c>
    </row>
    <row r="1455" spans="1:2" x14ac:dyDescent="0.25">
      <c r="A1455" s="2">
        <v>-12.990295</v>
      </c>
      <c r="B1455" s="1">
        <v>18.349222000000001</v>
      </c>
    </row>
    <row r="1456" spans="1:2" x14ac:dyDescent="0.25">
      <c r="A1456" s="2">
        <v>15.748652999999999</v>
      </c>
      <c r="B1456" s="1">
        <v>-12.688402</v>
      </c>
    </row>
    <row r="1457" spans="1:2" x14ac:dyDescent="0.25">
      <c r="A1457" s="2">
        <v>5.6609569999999998</v>
      </c>
      <c r="B1457" s="1">
        <v>-14.31972</v>
      </c>
    </row>
    <row r="1458" spans="1:2" x14ac:dyDescent="0.25">
      <c r="A1458" s="2">
        <v>13.277317999999999</v>
      </c>
      <c r="B1458" s="1">
        <v>-16.324835</v>
      </c>
    </row>
    <row r="1459" spans="1:2" x14ac:dyDescent="0.25">
      <c r="A1459" s="2">
        <v>-4.0573119999999996</v>
      </c>
      <c r="B1459" s="1">
        <v>21.168973000000001</v>
      </c>
    </row>
    <row r="1460" spans="1:2" x14ac:dyDescent="0.25">
      <c r="A1460" s="2">
        <v>-16.260221000000001</v>
      </c>
      <c r="B1460" s="1">
        <v>19.688559999999999</v>
      </c>
    </row>
    <row r="1461" spans="1:2" x14ac:dyDescent="0.25">
      <c r="A1461" s="2">
        <v>-9.6517099999999996</v>
      </c>
      <c r="B1461" s="1">
        <v>3.1594169999999999</v>
      </c>
    </row>
    <row r="1462" spans="1:2" x14ac:dyDescent="0.25">
      <c r="A1462" s="2">
        <v>-12.318828</v>
      </c>
      <c r="B1462" s="1">
        <v>1.9485809999999999</v>
      </c>
    </row>
    <row r="1463" spans="1:2" x14ac:dyDescent="0.25">
      <c r="A1463" s="2">
        <v>12.547135000000001</v>
      </c>
      <c r="B1463" s="1">
        <v>5.204453</v>
      </c>
    </row>
    <row r="1464" spans="1:2" x14ac:dyDescent="0.25">
      <c r="A1464" s="2">
        <v>-12.422523</v>
      </c>
      <c r="B1464" s="1">
        <v>15.633556</v>
      </c>
    </row>
    <row r="1465" spans="1:2" x14ac:dyDescent="0.25">
      <c r="A1465" s="2">
        <v>-16.366247000000001</v>
      </c>
      <c r="B1465" s="1">
        <v>20.339034999999999</v>
      </c>
    </row>
    <row r="1466" spans="1:2" x14ac:dyDescent="0.25">
      <c r="A1466" s="2">
        <v>14.455825000000001</v>
      </c>
      <c r="B1466" s="1">
        <v>1.174058</v>
      </c>
    </row>
    <row r="1467" spans="1:2" x14ac:dyDescent="0.25">
      <c r="A1467" s="2">
        <v>4.0381479999999996</v>
      </c>
      <c r="B1467" s="1">
        <v>4.7468219999999999</v>
      </c>
    </row>
    <row r="1468" spans="1:2" x14ac:dyDescent="0.25">
      <c r="A1468" s="2">
        <v>19.904340000000001</v>
      </c>
      <c r="B1468" s="1">
        <v>-17.206800999999999</v>
      </c>
    </row>
    <row r="1469" spans="1:2" x14ac:dyDescent="0.25">
      <c r="A1469" s="2">
        <v>5.4929839999999999</v>
      </c>
      <c r="B1469" s="1">
        <v>11.133381</v>
      </c>
    </row>
    <row r="1470" spans="1:2" x14ac:dyDescent="0.25">
      <c r="A1470" s="2">
        <v>13.383943</v>
      </c>
      <c r="B1470" s="1">
        <v>19.540821000000001</v>
      </c>
    </row>
    <row r="1471" spans="1:2" x14ac:dyDescent="0.25">
      <c r="A1471" s="2">
        <v>15.407442</v>
      </c>
      <c r="B1471" s="1">
        <v>5.3366490000000004</v>
      </c>
    </row>
    <row r="1472" spans="1:2" x14ac:dyDescent="0.25">
      <c r="A1472" s="2">
        <v>16.145368999999999</v>
      </c>
      <c r="B1472" s="1">
        <v>20.501107000000001</v>
      </c>
    </row>
    <row r="1473" spans="1:2" x14ac:dyDescent="0.25">
      <c r="A1473" s="2">
        <v>4.6844349999999997</v>
      </c>
      <c r="B1473" s="1">
        <v>-19.532242</v>
      </c>
    </row>
    <row r="1474" spans="1:2" x14ac:dyDescent="0.25">
      <c r="A1474" s="2">
        <v>-13.133843000000001</v>
      </c>
      <c r="B1474" s="1">
        <v>12.241652999999999</v>
      </c>
    </row>
    <row r="1475" spans="1:2" x14ac:dyDescent="0.25">
      <c r="A1475" s="2">
        <v>5.5506659999999997</v>
      </c>
      <c r="B1475" s="1">
        <v>2.3851149999999999</v>
      </c>
    </row>
    <row r="1476" spans="1:2" x14ac:dyDescent="0.25">
      <c r="A1476" s="2">
        <v>20.599246000000001</v>
      </c>
      <c r="B1476" s="1">
        <v>-16.435931</v>
      </c>
    </row>
    <row r="1477" spans="1:2" x14ac:dyDescent="0.25">
      <c r="A1477" s="2">
        <f>-3.462051</f>
        <v>-3.4620510000000002</v>
      </c>
      <c r="B1477" s="1">
        <v>-1.3479140000000001</v>
      </c>
    </row>
    <row r="1478" spans="1:2" x14ac:dyDescent="0.25">
      <c r="A1478" s="2">
        <f>-13.954046</f>
        <v>-13.954046</v>
      </c>
      <c r="B1478" s="1">
        <v>-9.0606159999999996</v>
      </c>
    </row>
    <row r="1479" spans="1:2" x14ac:dyDescent="0.25">
      <c r="A1479" s="2">
        <v>19.884993999999999</v>
      </c>
      <c r="B1479" s="1">
        <v>20.465892</v>
      </c>
    </row>
    <row r="1480" spans="1:2" x14ac:dyDescent="0.25">
      <c r="A1480" s="2">
        <v>8.3834149999999994</v>
      </c>
      <c r="B1480" s="1">
        <v>11.235917000000001</v>
      </c>
    </row>
    <row r="1481" spans="1:2" x14ac:dyDescent="0.25">
      <c r="A1481" s="2">
        <v>-0.96589199999999997</v>
      </c>
      <c r="B1481" s="1">
        <v>18.229049</v>
      </c>
    </row>
    <row r="1482" spans="1:2" x14ac:dyDescent="0.25">
      <c r="A1482" s="2">
        <v>12.869923999999999</v>
      </c>
      <c r="B1482" s="1">
        <v>20.656780999999999</v>
      </c>
    </row>
    <row r="1483" spans="1:2" x14ac:dyDescent="0.25">
      <c r="A1483" s="2">
        <f>-2.514479</f>
        <v>-2.5144790000000001</v>
      </c>
      <c r="B1483" s="1">
        <v>-5.186134</v>
      </c>
    </row>
    <row r="1484" spans="1:2" x14ac:dyDescent="0.25">
      <c r="A1484" s="2">
        <f>-18.53645</f>
        <v>-18.536449999999999</v>
      </c>
      <c r="B1484" s="1">
        <v>-18.566085000000001</v>
      </c>
    </row>
    <row r="1485" spans="1:2" x14ac:dyDescent="0.25">
      <c r="A1485" s="2">
        <f>-16.404251</f>
        <v>-16.404250999999999</v>
      </c>
      <c r="B1485" s="1">
        <v>-4.6181489999999998</v>
      </c>
    </row>
    <row r="1486" spans="1:2" x14ac:dyDescent="0.25">
      <c r="A1486" s="2">
        <v>5.7923999999999998</v>
      </c>
      <c r="B1486" s="1">
        <v>-7.4552740000000002</v>
      </c>
    </row>
    <row r="1487" spans="1:2" x14ac:dyDescent="0.25">
      <c r="A1487" s="2">
        <v>20.537148999999999</v>
      </c>
      <c r="B1487" s="1">
        <v>3.3233380000000001</v>
      </c>
    </row>
    <row r="1488" spans="1:2" x14ac:dyDescent="0.25">
      <c r="A1488" s="2">
        <v>-8.1035070000000005</v>
      </c>
      <c r="B1488" s="1">
        <v>17.328325</v>
      </c>
    </row>
    <row r="1489" spans="1:2" x14ac:dyDescent="0.25">
      <c r="A1489" s="2">
        <v>-12.313985000000001</v>
      </c>
      <c r="B1489" s="1">
        <v>1.1551530000000001</v>
      </c>
    </row>
    <row r="1490" spans="1:2" x14ac:dyDescent="0.25">
      <c r="A1490" s="2">
        <v>19.910267999999999</v>
      </c>
      <c r="B1490" s="1">
        <v>20.478524</v>
      </c>
    </row>
    <row r="1491" spans="1:2" x14ac:dyDescent="0.25">
      <c r="A1491" s="2">
        <v>-4.5940599999999998</v>
      </c>
      <c r="B1491" s="1">
        <v>21.029893000000001</v>
      </c>
    </row>
    <row r="1492" spans="1:2" x14ac:dyDescent="0.25">
      <c r="A1492" s="2">
        <v>12.30857</v>
      </c>
      <c r="B1492" s="1">
        <v>5.2715670000000001</v>
      </c>
    </row>
    <row r="1493" spans="1:2" x14ac:dyDescent="0.25">
      <c r="A1493" s="2">
        <v>14.302301</v>
      </c>
      <c r="B1493" s="1">
        <v>-3.0693190000000001</v>
      </c>
    </row>
    <row r="1494" spans="1:2" x14ac:dyDescent="0.25">
      <c r="A1494" s="2">
        <v>-12.917648</v>
      </c>
      <c r="B1494" s="1">
        <v>6.0758780000000003</v>
      </c>
    </row>
    <row r="1495" spans="1:2" x14ac:dyDescent="0.25">
      <c r="A1495" s="2">
        <v>4.21915</v>
      </c>
      <c r="B1495" s="1">
        <v>21.616192000000002</v>
      </c>
    </row>
    <row r="1496" spans="1:2" x14ac:dyDescent="0.25">
      <c r="A1496" s="2">
        <f>-18.733466</f>
        <v>-18.733466</v>
      </c>
      <c r="B1496" s="1">
        <v>-1.289601</v>
      </c>
    </row>
    <row r="1497" spans="1:2" x14ac:dyDescent="0.25">
      <c r="A1497" s="2">
        <v>-4.7909740000000003</v>
      </c>
      <c r="B1497" s="1">
        <v>21.126877</v>
      </c>
    </row>
    <row r="1498" spans="1:2" x14ac:dyDescent="0.25">
      <c r="A1498" s="2">
        <v>1.4600869999999999</v>
      </c>
      <c r="B1498" s="1">
        <v>-7.7248599999999996</v>
      </c>
    </row>
    <row r="1499" spans="1:2" x14ac:dyDescent="0.25">
      <c r="A1499" s="2">
        <v>20.130264</v>
      </c>
      <c r="B1499" s="1">
        <v>7.8829180000000001</v>
      </c>
    </row>
    <row r="1500" spans="1:2" x14ac:dyDescent="0.25">
      <c r="A1500" s="2">
        <v>20.362760999999999</v>
      </c>
      <c r="B1500" s="1">
        <v>-16.331332</v>
      </c>
    </row>
    <row r="1501" spans="1:2" x14ac:dyDescent="0.25">
      <c r="A1501" s="2">
        <f>-3.422104</f>
        <v>-3.422104</v>
      </c>
      <c r="B1501" s="1">
        <v>-1.748578</v>
      </c>
    </row>
    <row r="1502" spans="1:2" x14ac:dyDescent="0.25">
      <c r="A1502" s="2">
        <v>6.2728650000000004</v>
      </c>
      <c r="B1502" s="1">
        <v>1.8108500000000001</v>
      </c>
    </row>
    <row r="1503" spans="1:2" x14ac:dyDescent="0.25">
      <c r="A1503" s="2">
        <v>1.5246059999999999</v>
      </c>
      <c r="B1503" s="1">
        <v>-12.376371000000001</v>
      </c>
    </row>
    <row r="1504" spans="1:2" x14ac:dyDescent="0.25">
      <c r="A1504" s="2">
        <v>-3.8602959999999999</v>
      </c>
      <c r="B1504" s="1">
        <v>12.865380999999999</v>
      </c>
    </row>
    <row r="1505" spans="1:2" x14ac:dyDescent="0.25">
      <c r="A1505" s="2">
        <v>9.1293000000000006</v>
      </c>
      <c r="B1505" s="1">
        <v>-15.714762</v>
      </c>
    </row>
    <row r="1506" spans="1:2" x14ac:dyDescent="0.25">
      <c r="A1506" s="2">
        <v>5.0733309999999996</v>
      </c>
      <c r="B1506" s="1">
        <v>21.434353999999999</v>
      </c>
    </row>
    <row r="1507" spans="1:2" x14ac:dyDescent="0.25">
      <c r="A1507" s="2">
        <v>18.291841000000002</v>
      </c>
      <c r="B1507" s="1">
        <v>-9.5475429999999992</v>
      </c>
    </row>
    <row r="1508" spans="1:2" x14ac:dyDescent="0.25">
      <c r="A1508" s="2">
        <f>-18.610617</f>
        <v>-18.610617000000001</v>
      </c>
      <c r="B1508" s="1">
        <v>-17.894511000000001</v>
      </c>
    </row>
    <row r="1509" spans="1:2" x14ac:dyDescent="0.25">
      <c r="A1509" s="2">
        <v>-4.24878</v>
      </c>
      <c r="B1509" s="1">
        <v>21.022241000000001</v>
      </c>
    </row>
    <row r="1510" spans="1:2" x14ac:dyDescent="0.25">
      <c r="A1510" s="2">
        <v>-8.5637170000000005</v>
      </c>
      <c r="B1510" s="1">
        <v>7.790152</v>
      </c>
    </row>
    <row r="1511" spans="1:2" x14ac:dyDescent="0.25">
      <c r="A1511" s="2">
        <v>-16.013185</v>
      </c>
      <c r="B1511" s="1">
        <v>3.6436700000000002</v>
      </c>
    </row>
    <row r="1512" spans="1:2" x14ac:dyDescent="0.25">
      <c r="A1512" s="2">
        <v>-3.309094</v>
      </c>
      <c r="B1512" s="1">
        <v>2.9442270000000001</v>
      </c>
    </row>
    <row r="1513" spans="1:2" x14ac:dyDescent="0.25">
      <c r="A1513" s="2">
        <f>-9.90779</f>
        <v>-9.9077900000000003</v>
      </c>
      <c r="B1513" s="1">
        <v>-10.35107</v>
      </c>
    </row>
    <row r="1514" spans="1:2" x14ac:dyDescent="0.25">
      <c r="A1514" s="2">
        <f>-11.443024</f>
        <v>-11.443023999999999</v>
      </c>
      <c r="B1514" s="1">
        <v>-6.1484449999999997</v>
      </c>
    </row>
    <row r="1515" spans="1:2" x14ac:dyDescent="0.25">
      <c r="A1515" s="2">
        <v>2.0657299999999998</v>
      </c>
      <c r="B1515" s="1">
        <v>-16.652951999999999</v>
      </c>
    </row>
    <row r="1516" spans="1:2" x14ac:dyDescent="0.25">
      <c r="A1516" s="2">
        <v>1.6656489999999999</v>
      </c>
      <c r="B1516" s="1">
        <v>-16.307333</v>
      </c>
    </row>
    <row r="1517" spans="1:2" x14ac:dyDescent="0.25">
      <c r="A1517" s="2">
        <v>5.9213380000000004</v>
      </c>
      <c r="B1517" s="1">
        <v>1.767075</v>
      </c>
    </row>
    <row r="1518" spans="1:2" x14ac:dyDescent="0.25">
      <c r="A1518" s="2">
        <f>-9.870393</f>
        <v>-9.870393</v>
      </c>
      <c r="B1518" s="1">
        <v>-11.033340000000001</v>
      </c>
    </row>
    <row r="1519" spans="1:2" x14ac:dyDescent="0.25">
      <c r="A1519" s="2">
        <v>6.0191819999999998</v>
      </c>
      <c r="B1519" s="1">
        <v>1.2534639999999999</v>
      </c>
    </row>
    <row r="1520" spans="1:2" x14ac:dyDescent="0.25">
      <c r="A1520" s="2">
        <v>-16.187698000000001</v>
      </c>
      <c r="B1520" s="1">
        <v>20.465398</v>
      </c>
    </row>
    <row r="1521" spans="1:2" x14ac:dyDescent="0.25">
      <c r="A1521" s="2">
        <v>1.2839389999999999</v>
      </c>
      <c r="B1521" s="1">
        <v>-16.522787000000001</v>
      </c>
    </row>
    <row r="1522" spans="1:2" x14ac:dyDescent="0.25">
      <c r="A1522" s="2">
        <v>5.105982</v>
      </c>
      <c r="B1522" s="1">
        <v>-10.267261</v>
      </c>
    </row>
    <row r="1523" spans="1:2" x14ac:dyDescent="0.25">
      <c r="A1523" s="2">
        <v>1.1781010000000001</v>
      </c>
      <c r="B1523" s="1">
        <v>6.5663970000000003</v>
      </c>
    </row>
    <row r="1524" spans="1:2" x14ac:dyDescent="0.25">
      <c r="A1524" s="2">
        <v>10.616447000000001</v>
      </c>
      <c r="B1524" s="1">
        <v>17.381779999999999</v>
      </c>
    </row>
    <row r="1525" spans="1:2" x14ac:dyDescent="0.25">
      <c r="A1525" s="2">
        <f>-13.564241</f>
        <v>-13.564241000000001</v>
      </c>
      <c r="B1525" s="1">
        <v>-2.3026339999999998</v>
      </c>
    </row>
    <row r="1526" spans="1:2" x14ac:dyDescent="0.25">
      <c r="A1526" s="2">
        <v>-18.402933999999998</v>
      </c>
      <c r="B1526" s="1">
        <v>5.855334</v>
      </c>
    </row>
    <row r="1527" spans="1:2" x14ac:dyDescent="0.25">
      <c r="A1527" s="2">
        <v>15.890399</v>
      </c>
      <c r="B1527" s="1">
        <v>5.1223960000000002</v>
      </c>
    </row>
    <row r="1528" spans="1:2" x14ac:dyDescent="0.25">
      <c r="A1528" s="2">
        <v>4.3786449999999997</v>
      </c>
      <c r="B1528" s="1">
        <v>-11.415709</v>
      </c>
    </row>
    <row r="1529" spans="1:2" x14ac:dyDescent="0.25">
      <c r="A1529" s="2">
        <v>-5.1599329999999997</v>
      </c>
      <c r="B1529" s="1">
        <v>15.466177999999999</v>
      </c>
    </row>
    <row r="1530" spans="1:2" x14ac:dyDescent="0.25">
      <c r="A1530" s="2">
        <v>0.52555700000000005</v>
      </c>
      <c r="B1530" s="1">
        <v>0.15296499999999999</v>
      </c>
    </row>
    <row r="1531" spans="1:2" x14ac:dyDescent="0.25">
      <c r="A1531" s="2">
        <v>4.0950790000000001</v>
      </c>
      <c r="B1531" s="1">
        <v>-3.6102080000000001</v>
      </c>
    </row>
    <row r="1532" spans="1:2" x14ac:dyDescent="0.25">
      <c r="A1532" s="2">
        <v>-12.884465000000001</v>
      </c>
      <c r="B1532" s="1">
        <v>1.3412299999999999</v>
      </c>
    </row>
    <row r="1533" spans="1:2" x14ac:dyDescent="0.25">
      <c r="A1533" s="2">
        <v>20.101134999999999</v>
      </c>
      <c r="B1533" s="1">
        <v>2.8991210000000001</v>
      </c>
    </row>
    <row r="1534" spans="1:2" x14ac:dyDescent="0.25">
      <c r="A1534" s="2">
        <f>-9.516054</f>
        <v>-9.5160540000000005</v>
      </c>
      <c r="B1534" s="1">
        <v>-17.313441000000001</v>
      </c>
    </row>
    <row r="1535" spans="1:2" x14ac:dyDescent="0.25">
      <c r="A1535" s="2">
        <v>6.0060469999999997</v>
      </c>
      <c r="B1535" s="1">
        <v>1.299401</v>
      </c>
    </row>
    <row r="1536" spans="1:2" x14ac:dyDescent="0.25">
      <c r="A1536" s="2">
        <v>10.540729000000001</v>
      </c>
      <c r="B1536" s="1">
        <v>-13.080632</v>
      </c>
    </row>
    <row r="1537" spans="1:2" x14ac:dyDescent="0.25">
      <c r="A1537" s="2">
        <f>-15.617924</f>
        <v>-15.617924</v>
      </c>
      <c r="B1537" s="1">
        <v>-7.5704520000000004</v>
      </c>
    </row>
    <row r="1538" spans="1:2" x14ac:dyDescent="0.25">
      <c r="A1538" s="2">
        <v>-0.89857200000000004</v>
      </c>
      <c r="B1538" s="1">
        <v>14.546383000000001</v>
      </c>
    </row>
    <row r="1539" spans="1:2" x14ac:dyDescent="0.25">
      <c r="A1539" s="2">
        <v>4.2495380000000003</v>
      </c>
      <c r="B1539" s="1">
        <v>-11.150872</v>
      </c>
    </row>
    <row r="1540" spans="1:2" x14ac:dyDescent="0.25">
      <c r="A1540" s="2">
        <v>0.34686400000000001</v>
      </c>
      <c r="B1540" s="1">
        <v>6.6699719999999996</v>
      </c>
    </row>
    <row r="1541" spans="1:2" x14ac:dyDescent="0.25">
      <c r="A1541" s="2">
        <v>0.26407799999999998</v>
      </c>
      <c r="B1541" s="1">
        <v>6.3818650000000003</v>
      </c>
    </row>
    <row r="1542" spans="1:2" x14ac:dyDescent="0.25">
      <c r="A1542" s="2">
        <v>-4.7682710000000004</v>
      </c>
      <c r="B1542" s="1">
        <v>9.4523489999999999</v>
      </c>
    </row>
    <row r="1543" spans="1:2" x14ac:dyDescent="0.25">
      <c r="A1543" s="2">
        <f>-7.134949</f>
        <v>-7.1349489999999998</v>
      </c>
      <c r="B1543" s="1">
        <v>-4.5023400000000002</v>
      </c>
    </row>
    <row r="1544" spans="1:2" x14ac:dyDescent="0.25">
      <c r="A1544" s="2">
        <f>-0.108322</f>
        <v>-0.108322</v>
      </c>
      <c r="B1544" s="1">
        <v>-0.32860400000000001</v>
      </c>
    </row>
    <row r="1545" spans="1:2" x14ac:dyDescent="0.25">
      <c r="A1545" s="2">
        <v>-13.2829</v>
      </c>
      <c r="B1545" s="1">
        <v>6.4827110000000001</v>
      </c>
    </row>
    <row r="1546" spans="1:2" x14ac:dyDescent="0.25">
      <c r="A1546" s="2">
        <v>-4.8038030000000003</v>
      </c>
      <c r="B1546" s="1">
        <v>8.7139830000000007</v>
      </c>
    </row>
    <row r="1547" spans="1:2" x14ac:dyDescent="0.25">
      <c r="A1547" s="2">
        <v>14.927417</v>
      </c>
      <c r="B1547" s="1">
        <v>1.350706</v>
      </c>
    </row>
    <row r="1548" spans="1:2" x14ac:dyDescent="0.25">
      <c r="A1548" s="2">
        <f>-6.515908</f>
        <v>-6.5159079999999996</v>
      </c>
      <c r="B1548" s="1">
        <v>-3.5662259999999999</v>
      </c>
    </row>
    <row r="1549" spans="1:2" x14ac:dyDescent="0.25">
      <c r="A1549" s="2">
        <f>-11.71592</f>
        <v>-11.715920000000001</v>
      </c>
      <c r="B1549" s="1">
        <v>-6.9499079999999998</v>
      </c>
    </row>
    <row r="1550" spans="1:2" x14ac:dyDescent="0.25">
      <c r="A1550" s="2">
        <f>-16.868237</f>
        <v>-16.868237000000001</v>
      </c>
      <c r="B1550" s="1">
        <v>-11.204053</v>
      </c>
    </row>
    <row r="1551" spans="1:2" x14ac:dyDescent="0.25">
      <c r="A1551" s="2">
        <f>-16.954926</f>
        <v>-16.954926</v>
      </c>
      <c r="B1551" s="1">
        <v>-4.7274710000000004</v>
      </c>
    </row>
    <row r="1552" spans="1:2" x14ac:dyDescent="0.25">
      <c r="A1552" s="2">
        <v>-0.67888499999999996</v>
      </c>
      <c r="B1552" s="1">
        <v>14.414091000000001</v>
      </c>
    </row>
    <row r="1553" spans="1:2" x14ac:dyDescent="0.25">
      <c r="A1553" s="2">
        <f>-15.661583</f>
        <v>-15.661583</v>
      </c>
      <c r="B1553" s="1">
        <v>-8.1502269999999992</v>
      </c>
    </row>
    <row r="1554" spans="1:2" x14ac:dyDescent="0.25">
      <c r="A1554" s="2">
        <f>-10.916941</f>
        <v>-10.916941</v>
      </c>
      <c r="B1554" s="1">
        <v>-6.6732639999999996</v>
      </c>
    </row>
    <row r="1555" spans="1:2" x14ac:dyDescent="0.25">
      <c r="A1555" s="2">
        <f>-3.630177</f>
        <v>-3.6301770000000002</v>
      </c>
      <c r="B1555" s="1">
        <v>-1.90215</v>
      </c>
    </row>
    <row r="1556" spans="1:2" x14ac:dyDescent="0.25">
      <c r="A1556" s="2">
        <v>13.794741</v>
      </c>
      <c r="B1556" s="1">
        <v>14.410045999999999</v>
      </c>
    </row>
    <row r="1557" spans="1:2" x14ac:dyDescent="0.25">
      <c r="A1557" s="2">
        <v>6.9363070000000002</v>
      </c>
      <c r="B1557" s="1">
        <v>6.2743669999999998</v>
      </c>
    </row>
    <row r="1558" spans="1:2" x14ac:dyDescent="0.25">
      <c r="A1558" s="2">
        <f>-2.977276</f>
        <v>-2.9772759999999998</v>
      </c>
      <c r="B1558" s="1">
        <v>-17.485023000000002</v>
      </c>
    </row>
    <row r="1559" spans="1:2" x14ac:dyDescent="0.25">
      <c r="A1559" s="2">
        <v>-4.221495</v>
      </c>
      <c r="B1559" s="1">
        <v>5.957827</v>
      </c>
    </row>
    <row r="1560" spans="1:2" x14ac:dyDescent="0.25">
      <c r="A1560" s="2">
        <v>8.5793970000000002</v>
      </c>
      <c r="B1560" s="1">
        <v>-9.6999809999999993</v>
      </c>
    </row>
    <row r="1561" spans="1:2" x14ac:dyDescent="0.25">
      <c r="A1561" s="2">
        <v>20.915700999999999</v>
      </c>
      <c r="B1561" s="1">
        <v>15.355197</v>
      </c>
    </row>
    <row r="1562" spans="1:2" x14ac:dyDescent="0.25">
      <c r="A1562" s="2">
        <v>11.731408</v>
      </c>
      <c r="B1562" s="1">
        <v>0.88340799999999997</v>
      </c>
    </row>
    <row r="1563" spans="1:2" x14ac:dyDescent="0.25">
      <c r="A1563" s="2">
        <v>14.597424</v>
      </c>
      <c r="B1563" s="1">
        <v>-3.6050870000000002</v>
      </c>
    </row>
    <row r="1564" spans="1:2" x14ac:dyDescent="0.25">
      <c r="A1564" s="2">
        <f>-14.872425</f>
        <v>-14.872425</v>
      </c>
      <c r="B1564" s="1">
        <v>-17.017927</v>
      </c>
    </row>
    <row r="1565" spans="1:2" x14ac:dyDescent="0.25">
      <c r="A1565" s="2">
        <f>-15.788016</f>
        <v>-15.788016000000001</v>
      </c>
      <c r="B1565" s="1">
        <v>-7.5352439999999996</v>
      </c>
    </row>
    <row r="1566" spans="1:2" x14ac:dyDescent="0.25">
      <c r="A1566" s="2">
        <v>-9.4689259999999997</v>
      </c>
      <c r="B1566" s="1">
        <v>4.5220149999999997</v>
      </c>
    </row>
    <row r="1567" spans="1:2" x14ac:dyDescent="0.25">
      <c r="A1567" s="2">
        <v>20.279487</v>
      </c>
      <c r="B1567" s="1">
        <v>-5.0969540000000002</v>
      </c>
    </row>
    <row r="1568" spans="1:2" x14ac:dyDescent="0.25">
      <c r="A1568" s="2">
        <f>-2.597106</f>
        <v>-2.5971060000000001</v>
      </c>
      <c r="B1568" s="1">
        <v>-11.001666</v>
      </c>
    </row>
    <row r="1569" spans="1:2" x14ac:dyDescent="0.25">
      <c r="A1569" s="2">
        <v>21.066089999999999</v>
      </c>
      <c r="B1569" s="1">
        <v>11.542122000000001</v>
      </c>
    </row>
    <row r="1570" spans="1:2" x14ac:dyDescent="0.25">
      <c r="A1570" s="2">
        <v>4.4511580000000004</v>
      </c>
      <c r="B1570" s="1">
        <v>21.505956000000001</v>
      </c>
    </row>
    <row r="1571" spans="1:2" x14ac:dyDescent="0.25">
      <c r="A1571" s="2">
        <v>16.027163999999999</v>
      </c>
      <c r="B1571" s="1">
        <v>-7.4660880000000001</v>
      </c>
    </row>
    <row r="1572" spans="1:2" x14ac:dyDescent="0.25">
      <c r="A1572" s="2">
        <v>-0.860487</v>
      </c>
      <c r="B1572" s="1">
        <v>14.285722</v>
      </c>
    </row>
    <row r="1573" spans="1:2" x14ac:dyDescent="0.25">
      <c r="A1573" s="2">
        <v>1.9051549999999999</v>
      </c>
      <c r="B1573" s="1">
        <v>-7.1367250000000002</v>
      </c>
    </row>
    <row r="1574" spans="1:2" x14ac:dyDescent="0.25">
      <c r="A1574" s="2">
        <v>21.271229999999999</v>
      </c>
      <c r="B1574" s="1">
        <v>15.332822</v>
      </c>
    </row>
    <row r="1575" spans="1:2" x14ac:dyDescent="0.25">
      <c r="A1575" s="2">
        <v>20.787694999999999</v>
      </c>
      <c r="B1575" s="1">
        <v>-5.6718510000000002</v>
      </c>
    </row>
    <row r="1576" spans="1:2" x14ac:dyDescent="0.25">
      <c r="A1576" s="2">
        <v>-8.3385090000000002</v>
      </c>
      <c r="B1576" s="1">
        <v>11.264023</v>
      </c>
    </row>
    <row r="1577" spans="1:2" x14ac:dyDescent="0.25">
      <c r="A1577" s="2">
        <v>1.374595</v>
      </c>
      <c r="B1577" s="1">
        <v>-11.575943000000001</v>
      </c>
    </row>
    <row r="1578" spans="1:2" x14ac:dyDescent="0.25">
      <c r="A1578" s="2">
        <f>-6.718376</f>
        <v>-6.7183760000000001</v>
      </c>
      <c r="B1578" s="1">
        <v>-8.6820450000000005</v>
      </c>
    </row>
    <row r="1579" spans="1:2" x14ac:dyDescent="0.25">
      <c r="A1579" s="2">
        <v>-9.0518889999999992</v>
      </c>
      <c r="B1579" s="1">
        <v>7.0536380000000003</v>
      </c>
    </row>
    <row r="1580" spans="1:2" x14ac:dyDescent="0.25">
      <c r="A1580" s="2">
        <v>18.012060999999999</v>
      </c>
      <c r="B1580" s="1">
        <v>-0.38653599999999999</v>
      </c>
    </row>
    <row r="1581" spans="1:2" x14ac:dyDescent="0.25">
      <c r="A1581" s="2">
        <v>-15.648895</v>
      </c>
      <c r="B1581" s="1">
        <v>4.1412800000000001</v>
      </c>
    </row>
    <row r="1582" spans="1:2" x14ac:dyDescent="0.25">
      <c r="A1582" s="2">
        <v>5.4580359999999999</v>
      </c>
      <c r="B1582" s="1">
        <v>-6.6706810000000001</v>
      </c>
    </row>
    <row r="1583" spans="1:2" x14ac:dyDescent="0.25">
      <c r="A1583" s="2">
        <v>4.308573</v>
      </c>
      <c r="B1583" s="1">
        <v>-18.646944999999999</v>
      </c>
    </row>
    <row r="1584" spans="1:2" x14ac:dyDescent="0.25">
      <c r="A1584" s="2">
        <v>20.601240000000001</v>
      </c>
      <c r="B1584" s="1">
        <v>-4.8365280000000004</v>
      </c>
    </row>
    <row r="1585" spans="1:2" x14ac:dyDescent="0.25">
      <c r="A1585" s="2">
        <f>-3.260822</f>
        <v>-3.2608220000000001</v>
      </c>
      <c r="B1585" s="1">
        <v>-10.332077</v>
      </c>
    </row>
    <row r="1586" spans="1:2" x14ac:dyDescent="0.25">
      <c r="A1586" s="2">
        <v>5.8163989999999997</v>
      </c>
      <c r="B1586" s="1">
        <v>14.143215</v>
      </c>
    </row>
    <row r="1587" spans="1:2" x14ac:dyDescent="0.25">
      <c r="A1587" s="2">
        <v>18.608387</v>
      </c>
      <c r="B1587" s="1">
        <v>18.052389999999999</v>
      </c>
    </row>
    <row r="1588" spans="1:2" x14ac:dyDescent="0.25">
      <c r="A1588" s="2">
        <f>-10.553806</f>
        <v>-10.553806</v>
      </c>
      <c r="B1588" s="1">
        <v>-2.5801029999999998</v>
      </c>
    </row>
    <row r="1589" spans="1:2" x14ac:dyDescent="0.25">
      <c r="A1589" s="2">
        <v>7.3981269999999997</v>
      </c>
      <c r="B1589" s="1">
        <v>-1.7396670000000001</v>
      </c>
    </row>
    <row r="1590" spans="1:2" x14ac:dyDescent="0.25">
      <c r="A1590" s="2">
        <v>11.17976</v>
      </c>
      <c r="B1590" s="1">
        <v>16.689696000000001</v>
      </c>
    </row>
    <row r="1591" spans="1:2" x14ac:dyDescent="0.25">
      <c r="A1591" s="2">
        <v>-16.195207</v>
      </c>
      <c r="B1591" s="1">
        <v>19.990459999999999</v>
      </c>
    </row>
    <row r="1592" spans="1:2" x14ac:dyDescent="0.25">
      <c r="A1592" s="2">
        <v>-9.2159449999999996</v>
      </c>
      <c r="B1592" s="1">
        <v>20.272570999999999</v>
      </c>
    </row>
    <row r="1593" spans="1:2" x14ac:dyDescent="0.25">
      <c r="A1593" s="2">
        <f>-14.046008</f>
        <v>-14.046008</v>
      </c>
      <c r="B1593" s="1">
        <v>-1.7582979999999999</v>
      </c>
    </row>
    <row r="1594" spans="1:2" x14ac:dyDescent="0.25">
      <c r="A1594" s="2">
        <v>-2.4665180000000002</v>
      </c>
      <c r="B1594" s="1">
        <v>2.5582470000000002</v>
      </c>
    </row>
    <row r="1595" spans="1:2" x14ac:dyDescent="0.25">
      <c r="A1595" s="2">
        <v>7.2493840000000001</v>
      </c>
      <c r="B1595" s="1">
        <v>5.4421460000000002</v>
      </c>
    </row>
    <row r="1596" spans="1:2" x14ac:dyDescent="0.25">
      <c r="A1596" s="2">
        <v>-8.0834519999999994</v>
      </c>
      <c r="B1596" s="1">
        <v>17.480388999999999</v>
      </c>
    </row>
    <row r="1597" spans="1:2" x14ac:dyDescent="0.25">
      <c r="A1597" s="2">
        <v>-18.567474000000001</v>
      </c>
      <c r="B1597" s="1">
        <v>5.9366640000000004</v>
      </c>
    </row>
    <row r="1598" spans="1:2" x14ac:dyDescent="0.25">
      <c r="A1598" s="2">
        <f>-6.580926</f>
        <v>-6.5809259999999998</v>
      </c>
      <c r="B1598" s="1">
        <v>-0.66040100000000002</v>
      </c>
    </row>
    <row r="1599" spans="1:2" x14ac:dyDescent="0.25">
      <c r="A1599" s="2">
        <v>20.122320999999999</v>
      </c>
      <c r="B1599" s="1">
        <v>-4.3024279999999999</v>
      </c>
    </row>
    <row r="1600" spans="1:2" x14ac:dyDescent="0.25">
      <c r="A1600" s="2">
        <v>10.589891</v>
      </c>
      <c r="B1600" s="1">
        <v>-13.614585999999999</v>
      </c>
    </row>
    <row r="1601" spans="1:2" x14ac:dyDescent="0.25">
      <c r="A1601" s="2">
        <v>20.950931000000001</v>
      </c>
      <c r="B1601" s="1">
        <v>11.403338</v>
      </c>
    </row>
    <row r="1602" spans="1:2" x14ac:dyDescent="0.25">
      <c r="A1602" s="2">
        <v>5.8532029999999997</v>
      </c>
      <c r="B1602" s="1">
        <v>2.2140140000000001</v>
      </c>
    </row>
    <row r="1603" spans="1:2" x14ac:dyDescent="0.25">
      <c r="A1603" s="2">
        <v>19.235958</v>
      </c>
      <c r="B1603" s="1">
        <v>-8.1530330000000006</v>
      </c>
    </row>
    <row r="1604" spans="1:2" x14ac:dyDescent="0.25">
      <c r="A1604" s="2">
        <v>5.5914060000000001</v>
      </c>
      <c r="B1604" s="1">
        <v>2.4693230000000002</v>
      </c>
    </row>
    <row r="1605" spans="1:2" x14ac:dyDescent="0.25">
      <c r="A1605" s="2">
        <v>19.838546000000001</v>
      </c>
      <c r="B1605" s="1">
        <v>20.922630000000002</v>
      </c>
    </row>
    <row r="1606" spans="1:2" x14ac:dyDescent="0.25">
      <c r="A1606" s="2">
        <v>5.773892</v>
      </c>
      <c r="B1606" s="1">
        <v>15.323136999999999</v>
      </c>
    </row>
    <row r="1607" spans="1:2" x14ac:dyDescent="0.25">
      <c r="A1607" s="2">
        <v>0.656308</v>
      </c>
      <c r="B1607" s="1">
        <v>6.7133779999999996</v>
      </c>
    </row>
    <row r="1608" spans="1:2" x14ac:dyDescent="0.25">
      <c r="A1608" s="2">
        <v>-4.2631480000000002</v>
      </c>
      <c r="B1608" s="1">
        <v>12.836643</v>
      </c>
    </row>
    <row r="1609" spans="1:2" x14ac:dyDescent="0.25">
      <c r="A1609" s="2">
        <v>5.2399060000000004</v>
      </c>
      <c r="B1609" s="1">
        <v>-19.695004000000001</v>
      </c>
    </row>
    <row r="1610" spans="1:2" x14ac:dyDescent="0.25">
      <c r="A1610" s="2">
        <v>16.683485000000001</v>
      </c>
      <c r="B1610" s="1">
        <v>-17.540326</v>
      </c>
    </row>
    <row r="1611" spans="1:2" x14ac:dyDescent="0.25">
      <c r="A1611" s="2">
        <v>-8.4289769999999997</v>
      </c>
      <c r="B1611" s="1">
        <v>11.13701</v>
      </c>
    </row>
    <row r="1612" spans="1:2" x14ac:dyDescent="0.25">
      <c r="A1612" s="2">
        <v>19.196483000000001</v>
      </c>
      <c r="B1612" s="1">
        <v>-9.0848110000000002</v>
      </c>
    </row>
    <row r="1613" spans="1:2" x14ac:dyDescent="0.25">
      <c r="A1613" s="2">
        <f>-10.445029</f>
        <v>-10.445029</v>
      </c>
      <c r="B1613" s="1">
        <v>-2.3281350000000001</v>
      </c>
    </row>
    <row r="1614" spans="1:2" x14ac:dyDescent="0.25">
      <c r="A1614" s="2">
        <v>-4.3014349999999997</v>
      </c>
      <c r="B1614" s="1">
        <v>20.735496999999999</v>
      </c>
    </row>
    <row r="1615" spans="1:2" x14ac:dyDescent="0.25">
      <c r="A1615" s="2">
        <v>9.1877019999999998</v>
      </c>
      <c r="B1615" s="1">
        <v>-16.261975</v>
      </c>
    </row>
    <row r="1616" spans="1:2" x14ac:dyDescent="0.25">
      <c r="A1616" s="2">
        <v>4.4332190000000002</v>
      </c>
      <c r="B1616" s="1">
        <v>-3.7009629999999998</v>
      </c>
    </row>
    <row r="1617" spans="1:2" x14ac:dyDescent="0.25">
      <c r="A1617" s="2">
        <v>1.6078619999999999</v>
      </c>
      <c r="B1617" s="1">
        <v>-17.090444999999999</v>
      </c>
    </row>
    <row r="1618" spans="1:2" x14ac:dyDescent="0.25">
      <c r="A1618" s="2">
        <f>-6.411434</f>
        <v>-6.4114339999999999</v>
      </c>
      <c r="B1618" s="1">
        <v>-1.5171E-2</v>
      </c>
    </row>
    <row r="1619" spans="1:2" x14ac:dyDescent="0.25">
      <c r="A1619" s="2">
        <v>8.4507370000000002</v>
      </c>
      <c r="B1619" s="1">
        <v>-10.075666999999999</v>
      </c>
    </row>
    <row r="1620" spans="1:2" x14ac:dyDescent="0.25">
      <c r="A1620" s="2">
        <f>-19.483019</f>
        <v>-19.483018999999999</v>
      </c>
      <c r="B1620" s="1">
        <v>-17.855862999999999</v>
      </c>
    </row>
    <row r="1621" spans="1:2" x14ac:dyDescent="0.25">
      <c r="A1621" s="2">
        <v>-1.349315</v>
      </c>
      <c r="B1621" s="1">
        <v>11.537513000000001</v>
      </c>
    </row>
    <row r="1622" spans="1:2" x14ac:dyDescent="0.25">
      <c r="A1622" s="2">
        <v>20.614443999999999</v>
      </c>
      <c r="B1622" s="1">
        <v>-5.2195710000000002</v>
      </c>
    </row>
    <row r="1623" spans="1:2" x14ac:dyDescent="0.25">
      <c r="A1623" s="2">
        <v>-15.932375</v>
      </c>
      <c r="B1623" s="1">
        <v>9.13476</v>
      </c>
    </row>
    <row r="1624" spans="1:2" x14ac:dyDescent="0.25">
      <c r="A1624" s="2">
        <v>2.1633230000000001</v>
      </c>
      <c r="B1624" s="1">
        <v>9.7213170000000009</v>
      </c>
    </row>
    <row r="1625" spans="1:2" x14ac:dyDescent="0.25">
      <c r="A1625" s="2">
        <f>-7.776721</f>
        <v>-7.7767210000000002</v>
      </c>
      <c r="B1625" s="1">
        <v>-3.9268269999999998</v>
      </c>
    </row>
    <row r="1626" spans="1:2" x14ac:dyDescent="0.25">
      <c r="A1626" s="2">
        <f>-7.519798</f>
        <v>-7.5197979999999998</v>
      </c>
      <c r="B1626" s="1">
        <v>-4.212135</v>
      </c>
    </row>
    <row r="1627" spans="1:2" x14ac:dyDescent="0.25">
      <c r="A1627" s="2">
        <f>-14.547899</f>
        <v>-14.547898999999999</v>
      </c>
      <c r="B1627" s="1">
        <v>-17.594404000000001</v>
      </c>
    </row>
    <row r="1628" spans="1:2" x14ac:dyDescent="0.25">
      <c r="A1628" s="2">
        <v>-11.831213999999999</v>
      </c>
      <c r="B1628" s="1">
        <v>14.916034</v>
      </c>
    </row>
    <row r="1629" spans="1:2" x14ac:dyDescent="0.25">
      <c r="A1629" s="2">
        <v>11.529598999999999</v>
      </c>
      <c r="B1629" s="1">
        <v>-6.7989639999999998</v>
      </c>
    </row>
    <row r="1630" spans="1:2" x14ac:dyDescent="0.25">
      <c r="A1630" s="2">
        <f>-3.756734</f>
        <v>-3.7567339999999998</v>
      </c>
      <c r="B1630" s="1">
        <v>-1.413084</v>
      </c>
    </row>
    <row r="1631" spans="1:2" x14ac:dyDescent="0.25">
      <c r="A1631" s="2">
        <v>11.951123000000001</v>
      </c>
      <c r="B1631" s="1">
        <v>4.7460889999999996</v>
      </c>
    </row>
    <row r="1632" spans="1:2" x14ac:dyDescent="0.25">
      <c r="A1632" s="2">
        <v>11.470715</v>
      </c>
      <c r="B1632" s="1">
        <v>-6.3590119999999999</v>
      </c>
    </row>
    <row r="1633" spans="1:2" x14ac:dyDescent="0.25">
      <c r="A1633" s="2">
        <v>16.616686000000001</v>
      </c>
      <c r="B1633" s="1">
        <v>13.289213999999999</v>
      </c>
    </row>
    <row r="1634" spans="1:2" x14ac:dyDescent="0.25">
      <c r="A1634" s="2">
        <v>5.3173009999999996</v>
      </c>
      <c r="B1634" s="1">
        <v>-14.799355</v>
      </c>
    </row>
    <row r="1635" spans="1:2" x14ac:dyDescent="0.25">
      <c r="A1635" s="2">
        <v>7.7849849999999998</v>
      </c>
      <c r="B1635" s="1">
        <v>19.028988999999999</v>
      </c>
    </row>
    <row r="1636" spans="1:2" x14ac:dyDescent="0.25">
      <c r="A1636" s="2">
        <f>-9.278357</f>
        <v>-9.2783569999999997</v>
      </c>
      <c r="B1636" s="1">
        <v>-17.096388000000001</v>
      </c>
    </row>
    <row r="1637" spans="1:2" x14ac:dyDescent="0.25">
      <c r="A1637" s="2">
        <v>6.6807869999999996</v>
      </c>
      <c r="B1637" s="1">
        <v>17.859580999999999</v>
      </c>
    </row>
    <row r="1638" spans="1:2" x14ac:dyDescent="0.25">
      <c r="A1638" s="2">
        <v>12.605622</v>
      </c>
      <c r="B1638" s="1">
        <v>-16.572859999999999</v>
      </c>
    </row>
    <row r="1639" spans="1:2" x14ac:dyDescent="0.25">
      <c r="A1639" s="2">
        <v>-5.0679990000000004</v>
      </c>
      <c r="B1639" s="1">
        <v>5.6816420000000001</v>
      </c>
    </row>
    <row r="1640" spans="1:2" x14ac:dyDescent="0.25">
      <c r="A1640" s="2">
        <v>2.159548</v>
      </c>
      <c r="B1640" s="1">
        <v>8.9553220000000007</v>
      </c>
    </row>
    <row r="1641" spans="1:2" x14ac:dyDescent="0.25">
      <c r="A1641" s="2">
        <v>-8.5827430000000007</v>
      </c>
      <c r="B1641" s="1">
        <v>7.2978649999999998</v>
      </c>
    </row>
    <row r="1642" spans="1:2" x14ac:dyDescent="0.25">
      <c r="A1642" s="2">
        <f>-9.53265</f>
        <v>-9.5326500000000003</v>
      </c>
      <c r="B1642" s="1">
        <v>-10.834822000000001</v>
      </c>
    </row>
    <row r="1643" spans="1:2" x14ac:dyDescent="0.25">
      <c r="A1643" s="2">
        <v>-12.646521</v>
      </c>
      <c r="B1643" s="1">
        <v>1.0874010000000001</v>
      </c>
    </row>
    <row r="1644" spans="1:2" x14ac:dyDescent="0.25">
      <c r="A1644" s="2">
        <f>-13.157497</f>
        <v>-13.157496999999999</v>
      </c>
      <c r="B1644" s="1">
        <v>-9.8647670000000005</v>
      </c>
    </row>
    <row r="1645" spans="1:2" x14ac:dyDescent="0.25">
      <c r="A1645" s="2">
        <v>-8.6554179999999992</v>
      </c>
      <c r="B1645" s="1">
        <v>3.8152789999999999</v>
      </c>
    </row>
    <row r="1646" spans="1:2" x14ac:dyDescent="0.25">
      <c r="A1646" s="2">
        <f>-10.468884</f>
        <v>-10.468883999999999</v>
      </c>
      <c r="B1646" s="1">
        <v>-2.3630909999999998</v>
      </c>
    </row>
    <row r="1647" spans="1:2" x14ac:dyDescent="0.25">
      <c r="A1647" s="2">
        <f>-3.701613</f>
        <v>-3.701613</v>
      </c>
      <c r="B1647" s="1">
        <v>-1.7695700000000001</v>
      </c>
    </row>
    <row r="1648" spans="1:2" x14ac:dyDescent="0.25">
      <c r="A1648" s="2">
        <f>-17.957184</f>
        <v>-17.957184000000002</v>
      </c>
      <c r="B1648" s="1">
        <v>-1.6466909999999999</v>
      </c>
    </row>
    <row r="1649" spans="1:2" x14ac:dyDescent="0.25">
      <c r="A1649" s="2">
        <v>4.5553980000000003</v>
      </c>
      <c r="B1649" s="1">
        <v>4.661289</v>
      </c>
    </row>
    <row r="1650" spans="1:2" x14ac:dyDescent="0.25">
      <c r="A1650" s="2">
        <v>-1.6291949999999999</v>
      </c>
      <c r="B1650" s="1">
        <v>17.453710000000001</v>
      </c>
    </row>
    <row r="1651" spans="1:2" x14ac:dyDescent="0.25">
      <c r="A1651" s="2">
        <f>-10.268938</f>
        <v>-10.268938</v>
      </c>
      <c r="B1651" s="1">
        <v>-6.4719749999999996</v>
      </c>
    </row>
    <row r="1652" spans="1:2" x14ac:dyDescent="0.25">
      <c r="A1652" s="2">
        <v>7.1625940000000003</v>
      </c>
      <c r="B1652" s="1">
        <v>5.834041</v>
      </c>
    </row>
    <row r="1653" spans="1:2" x14ac:dyDescent="0.25">
      <c r="A1653" s="2">
        <v>16.470545999999999</v>
      </c>
      <c r="B1653" s="1">
        <v>-13.836563</v>
      </c>
    </row>
    <row r="1654" spans="1:2" x14ac:dyDescent="0.25">
      <c r="A1654" s="2">
        <v>4.2147009999999998</v>
      </c>
      <c r="B1654" s="1">
        <v>5.2173949999999998</v>
      </c>
    </row>
    <row r="1655" spans="1:2" x14ac:dyDescent="0.25">
      <c r="A1655" s="2">
        <v>20.468149</v>
      </c>
      <c r="B1655" s="1">
        <v>-13.067206000000001</v>
      </c>
    </row>
    <row r="1656" spans="1:2" x14ac:dyDescent="0.25">
      <c r="A1656" s="2">
        <v>17.528271</v>
      </c>
      <c r="B1656" s="1">
        <v>9.5844690000000003</v>
      </c>
    </row>
    <row r="1657" spans="1:2" x14ac:dyDescent="0.25">
      <c r="A1657" s="2">
        <v>-0.21688299999999999</v>
      </c>
      <c r="B1657" s="1">
        <v>17.814765999999999</v>
      </c>
    </row>
    <row r="1658" spans="1:2" x14ac:dyDescent="0.25">
      <c r="A1658" s="2">
        <v>12.917023</v>
      </c>
      <c r="B1658" s="1">
        <v>13.684136000000001</v>
      </c>
    </row>
    <row r="1659" spans="1:2" x14ac:dyDescent="0.25">
      <c r="A1659" s="2">
        <v>2.0791970000000002</v>
      </c>
      <c r="B1659" s="1">
        <v>15.702890999999999</v>
      </c>
    </row>
    <row r="1660" spans="1:2" x14ac:dyDescent="0.25">
      <c r="A1660" s="2">
        <v>8.0854800000000004</v>
      </c>
      <c r="B1660" s="1">
        <v>-1.368295</v>
      </c>
    </row>
    <row r="1661" spans="1:2" x14ac:dyDescent="0.25">
      <c r="A1661" s="2">
        <v>11.271312999999999</v>
      </c>
      <c r="B1661" s="1">
        <v>-13.355153</v>
      </c>
    </row>
    <row r="1662" spans="1:2" x14ac:dyDescent="0.25">
      <c r="A1662" s="2">
        <v>20.528925000000001</v>
      </c>
      <c r="B1662" s="1">
        <v>6.949884</v>
      </c>
    </row>
    <row r="1663" spans="1:2" x14ac:dyDescent="0.25">
      <c r="A1663" s="2">
        <f>-10.169444</f>
        <v>-10.169444</v>
      </c>
      <c r="B1663" s="1">
        <v>-1.513639</v>
      </c>
    </row>
    <row r="1664" spans="1:2" x14ac:dyDescent="0.25">
      <c r="A1664" s="2">
        <v>19.175136999999999</v>
      </c>
      <c r="B1664" s="1">
        <v>-8.6122979999999991</v>
      </c>
    </row>
    <row r="1665" spans="1:2" x14ac:dyDescent="0.25">
      <c r="A1665" s="2">
        <v>1.4640599999999999</v>
      </c>
      <c r="B1665" s="1">
        <v>6.4452920000000002</v>
      </c>
    </row>
    <row r="1666" spans="1:2" x14ac:dyDescent="0.25">
      <c r="A1666" s="2">
        <v>4.4246499999999997</v>
      </c>
      <c r="B1666" s="1">
        <v>-18.498383</v>
      </c>
    </row>
    <row r="1667" spans="1:2" x14ac:dyDescent="0.25">
      <c r="A1667" s="2">
        <v>19.270372999999999</v>
      </c>
      <c r="B1667" s="1">
        <v>21.403343</v>
      </c>
    </row>
    <row r="1668" spans="1:2" x14ac:dyDescent="0.25">
      <c r="A1668" s="2">
        <f>-16.625561</f>
        <v>-16.625561000000001</v>
      </c>
      <c r="B1668" s="1">
        <v>-4.4556990000000001</v>
      </c>
    </row>
    <row r="1669" spans="1:2" x14ac:dyDescent="0.25">
      <c r="A1669" s="2">
        <v>-13.213627000000001</v>
      </c>
      <c r="B1669" s="1">
        <v>5.9231379999999998</v>
      </c>
    </row>
    <row r="1670" spans="1:2" x14ac:dyDescent="0.25">
      <c r="A1670" s="2">
        <f>-6.730755</f>
        <v>-6.7307550000000003</v>
      </c>
      <c r="B1670" s="1">
        <v>-7.4850000000000003E-3</v>
      </c>
    </row>
    <row r="1671" spans="1:2" x14ac:dyDescent="0.25">
      <c r="A1671" s="2">
        <v>8.3472080000000002</v>
      </c>
      <c r="B1671" s="1">
        <v>-16.074172999999998</v>
      </c>
    </row>
    <row r="1672" spans="1:2" x14ac:dyDescent="0.25">
      <c r="A1672" s="2">
        <v>-16.694564</v>
      </c>
      <c r="B1672" s="1">
        <v>15.67497</v>
      </c>
    </row>
    <row r="1673" spans="1:2" x14ac:dyDescent="0.25">
      <c r="A1673" s="2">
        <f>-10.775167</f>
        <v>-10.775167</v>
      </c>
      <c r="B1673" s="1">
        <v>-6.3503949999999998</v>
      </c>
    </row>
    <row r="1674" spans="1:2" x14ac:dyDescent="0.25">
      <c r="A1674" s="2">
        <v>7.5331229999999998</v>
      </c>
      <c r="B1674" s="1">
        <v>-2.3524159999999998</v>
      </c>
    </row>
    <row r="1675" spans="1:2" x14ac:dyDescent="0.25">
      <c r="A1675" s="2">
        <v>4.0009610000000002</v>
      </c>
      <c r="B1675" s="1">
        <v>-10.417253000000001</v>
      </c>
    </row>
    <row r="1676" spans="1:2" x14ac:dyDescent="0.25">
      <c r="A1676" s="2">
        <v>15.765737</v>
      </c>
      <c r="B1676" s="1">
        <v>9.1367150000000006</v>
      </c>
    </row>
    <row r="1677" spans="1:2" x14ac:dyDescent="0.25">
      <c r="A1677" s="2">
        <v>20.327137</v>
      </c>
      <c r="B1677" s="1">
        <v>-4.740507</v>
      </c>
    </row>
    <row r="1678" spans="1:2" x14ac:dyDescent="0.25">
      <c r="A1678" s="2">
        <v>15.722238000000001</v>
      </c>
      <c r="B1678" s="1">
        <v>-6.4983339999999998</v>
      </c>
    </row>
    <row r="1679" spans="1:2" x14ac:dyDescent="0.25">
      <c r="A1679" s="2">
        <v>-6.9897679999999998</v>
      </c>
      <c r="B1679" s="1">
        <v>0.84474700000000003</v>
      </c>
    </row>
    <row r="1680" spans="1:2" x14ac:dyDescent="0.25">
      <c r="A1680" s="2">
        <f>-2.984513</f>
        <v>-2.9845130000000002</v>
      </c>
      <c r="B1680" s="1">
        <v>-1.4092039999999999</v>
      </c>
    </row>
    <row r="1681" spans="1:2" x14ac:dyDescent="0.25">
      <c r="A1681" s="2">
        <v>-16.344968000000001</v>
      </c>
      <c r="B1681" s="1">
        <v>20.014514999999999</v>
      </c>
    </row>
    <row r="1682" spans="1:2" x14ac:dyDescent="0.25">
      <c r="A1682" s="2">
        <f>-7.774102</f>
        <v>-7.7741020000000001</v>
      </c>
      <c r="B1682" s="1">
        <v>-4.9845930000000003</v>
      </c>
    </row>
    <row r="1683" spans="1:2" x14ac:dyDescent="0.25">
      <c r="A1683" s="2">
        <v>-4.0882500000000004</v>
      </c>
      <c r="B1683" s="1">
        <v>13.114367</v>
      </c>
    </row>
    <row r="1684" spans="1:2" x14ac:dyDescent="0.25">
      <c r="A1684" s="2">
        <v>-17.620141</v>
      </c>
      <c r="B1684" s="1">
        <v>15.833631</v>
      </c>
    </row>
    <row r="1685" spans="1:2" x14ac:dyDescent="0.25">
      <c r="A1685" s="2">
        <v>-6.2875439999999996</v>
      </c>
      <c r="B1685" s="1">
        <v>0.14582300000000001</v>
      </c>
    </row>
    <row r="1686" spans="1:2" x14ac:dyDescent="0.25">
      <c r="A1686" s="2">
        <f>-2.484401</f>
        <v>-2.4844010000000001</v>
      </c>
      <c r="B1686" s="1">
        <v>-17.865473000000001</v>
      </c>
    </row>
    <row r="1687" spans="1:2" x14ac:dyDescent="0.25">
      <c r="A1687" s="2">
        <f>-18.965207</f>
        <v>-18.965206999999999</v>
      </c>
      <c r="B1687" s="1">
        <v>-1.2641340000000001</v>
      </c>
    </row>
    <row r="1688" spans="1:2" x14ac:dyDescent="0.25">
      <c r="A1688" s="2">
        <v>3.8883359999999998</v>
      </c>
      <c r="B1688" s="1">
        <v>-4.1366110000000003</v>
      </c>
    </row>
    <row r="1689" spans="1:2" x14ac:dyDescent="0.25">
      <c r="A1689" s="2">
        <f>-16.382335</f>
        <v>-16.382335000000001</v>
      </c>
      <c r="B1689" s="1">
        <v>-3.8551120000000001</v>
      </c>
    </row>
    <row r="1690" spans="1:2" x14ac:dyDescent="0.25">
      <c r="A1690" s="2">
        <v>12.938196</v>
      </c>
      <c r="B1690" s="1">
        <v>-16.280294999999999</v>
      </c>
    </row>
    <row r="1691" spans="1:2" x14ac:dyDescent="0.25">
      <c r="A1691" s="2">
        <v>7.7219889999999998</v>
      </c>
      <c r="B1691" s="1">
        <v>-15.632664999999999</v>
      </c>
    </row>
    <row r="1692" spans="1:2" x14ac:dyDescent="0.25">
      <c r="A1692" s="2">
        <v>1.540673</v>
      </c>
      <c r="B1692" s="1">
        <v>-17.059806999999999</v>
      </c>
    </row>
    <row r="1693" spans="1:2" x14ac:dyDescent="0.25">
      <c r="A1693" s="2">
        <v>4.4668479999999997</v>
      </c>
      <c r="B1693" s="1">
        <v>20.896317</v>
      </c>
    </row>
    <row r="1694" spans="1:2" x14ac:dyDescent="0.25">
      <c r="A1694" s="2">
        <v>13.909807000000001</v>
      </c>
      <c r="B1694" s="1">
        <v>13.990594</v>
      </c>
    </row>
    <row r="1695" spans="1:2" x14ac:dyDescent="0.25">
      <c r="A1695" s="2">
        <v>20.329460000000001</v>
      </c>
      <c r="B1695" s="1">
        <v>11.165811</v>
      </c>
    </row>
    <row r="1696" spans="1:2" x14ac:dyDescent="0.25">
      <c r="A1696" s="2">
        <v>-1.4525619999999999</v>
      </c>
      <c r="B1696" s="1">
        <v>15.050611</v>
      </c>
    </row>
    <row r="1697" spans="1:2" x14ac:dyDescent="0.25">
      <c r="A1697" s="2">
        <v>20.383212</v>
      </c>
      <c r="B1697" s="1">
        <v>7.3677619999999999</v>
      </c>
    </row>
    <row r="1698" spans="1:2" x14ac:dyDescent="0.25">
      <c r="A1698" s="2">
        <v>-5.1678119999999996</v>
      </c>
      <c r="B1698" s="1">
        <v>5.4758740000000001</v>
      </c>
    </row>
    <row r="1699" spans="1:2" x14ac:dyDescent="0.25">
      <c r="A1699" s="2">
        <f>-12.469743</f>
        <v>-12.469742999999999</v>
      </c>
      <c r="B1699" s="1">
        <v>-13.286123</v>
      </c>
    </row>
    <row r="1700" spans="1:2" x14ac:dyDescent="0.25">
      <c r="A1700" s="2">
        <v>20.525271</v>
      </c>
      <c r="B1700" s="1">
        <v>-12.911531999999999</v>
      </c>
    </row>
    <row r="1701" spans="1:2" x14ac:dyDescent="0.25">
      <c r="A1701" s="2">
        <v>15.638031</v>
      </c>
      <c r="B1701" s="1">
        <v>-7.2802030000000002</v>
      </c>
    </row>
    <row r="1702" spans="1:2" x14ac:dyDescent="0.25">
      <c r="A1702" s="2">
        <v>-4.8223570000000002</v>
      </c>
      <c r="B1702" s="1">
        <v>21.0258</v>
      </c>
    </row>
    <row r="1703" spans="1:2" x14ac:dyDescent="0.25">
      <c r="A1703" s="2">
        <v>19.025828000000001</v>
      </c>
      <c r="B1703" s="1">
        <v>3.6334789999999999</v>
      </c>
    </row>
    <row r="1704" spans="1:2" x14ac:dyDescent="0.25">
      <c r="A1704" s="2">
        <v>1.1806779999999999</v>
      </c>
      <c r="B1704" s="1">
        <v>-11.461646</v>
      </c>
    </row>
    <row r="1705" spans="1:2" x14ac:dyDescent="0.25">
      <c r="A1705" s="2">
        <v>4.7442630000000001</v>
      </c>
      <c r="B1705" s="1">
        <v>-11.385866</v>
      </c>
    </row>
    <row r="1706" spans="1:2" x14ac:dyDescent="0.25">
      <c r="A1706" s="2">
        <v>5.7827789999999997</v>
      </c>
      <c r="B1706" s="1">
        <v>15.389386999999999</v>
      </c>
    </row>
    <row r="1707" spans="1:2" x14ac:dyDescent="0.25">
      <c r="A1707" s="2">
        <v>-7.790368</v>
      </c>
      <c r="B1707" s="1">
        <v>18.045297999999999</v>
      </c>
    </row>
    <row r="1708" spans="1:2" x14ac:dyDescent="0.25">
      <c r="A1708" s="2">
        <v>14.775836</v>
      </c>
      <c r="B1708" s="1">
        <v>1.4906950000000001</v>
      </c>
    </row>
    <row r="1709" spans="1:2" x14ac:dyDescent="0.25">
      <c r="A1709" s="2">
        <v>-10.012710999999999</v>
      </c>
      <c r="B1709" s="1">
        <v>4.3707890000000003</v>
      </c>
    </row>
    <row r="1710" spans="1:2" x14ac:dyDescent="0.25">
      <c r="A1710" s="2">
        <v>18.301244000000001</v>
      </c>
      <c r="B1710" s="1">
        <v>-1.2975110000000001</v>
      </c>
    </row>
    <row r="1711" spans="1:2" x14ac:dyDescent="0.25">
      <c r="A1711" s="2">
        <f>-13.326231</f>
        <v>-13.326231</v>
      </c>
      <c r="B1711" s="1">
        <v>-9.6893309999999992</v>
      </c>
    </row>
    <row r="1712" spans="1:2" x14ac:dyDescent="0.25">
      <c r="A1712" s="2">
        <v>-4.7793089999999996</v>
      </c>
      <c r="B1712" s="1">
        <v>12.535964999999999</v>
      </c>
    </row>
    <row r="1713" spans="1:2" x14ac:dyDescent="0.25">
      <c r="A1713" s="2">
        <f>-10.744233</f>
        <v>-10.744232999999999</v>
      </c>
      <c r="B1713" s="1">
        <v>-2.1276670000000002</v>
      </c>
    </row>
    <row r="1714" spans="1:2" x14ac:dyDescent="0.25">
      <c r="A1714" s="2">
        <v>18.012699000000001</v>
      </c>
      <c r="B1714" s="1">
        <v>-1.9110339999999999</v>
      </c>
    </row>
    <row r="1715" spans="1:2" x14ac:dyDescent="0.25">
      <c r="A1715" s="2">
        <v>5.9606479999999999</v>
      </c>
      <c r="B1715" s="1">
        <v>-7.7375670000000003</v>
      </c>
    </row>
    <row r="1716" spans="1:2" x14ac:dyDescent="0.25">
      <c r="A1716" s="2">
        <v>9.3677869999999999</v>
      </c>
      <c r="B1716" s="1">
        <v>10.694307999999999</v>
      </c>
    </row>
    <row r="1717" spans="1:2" x14ac:dyDescent="0.25">
      <c r="A1717" s="2">
        <v>-3.6078769999999998</v>
      </c>
      <c r="B1717" s="1">
        <v>20.113641000000001</v>
      </c>
    </row>
    <row r="1718" spans="1:2" x14ac:dyDescent="0.25">
      <c r="A1718" s="2">
        <v>7.8047620000000002</v>
      </c>
      <c r="B1718" s="1">
        <v>-16.923392</v>
      </c>
    </row>
    <row r="1719" spans="1:2" x14ac:dyDescent="0.25">
      <c r="A1719" s="2">
        <v>-5.0620060000000002</v>
      </c>
      <c r="B1719" s="1">
        <v>5.5584600000000002</v>
      </c>
    </row>
    <row r="1720" spans="1:2" x14ac:dyDescent="0.25">
      <c r="A1720" s="2">
        <v>4.907794</v>
      </c>
      <c r="B1720" s="1">
        <v>20.806152999999998</v>
      </c>
    </row>
    <row r="1721" spans="1:2" x14ac:dyDescent="0.25">
      <c r="A1721" s="2">
        <v>0.34124199999999999</v>
      </c>
      <c r="B1721" s="1">
        <v>-4.6128840000000002</v>
      </c>
    </row>
    <row r="1722" spans="1:2" x14ac:dyDescent="0.25">
      <c r="A1722" s="2">
        <v>14.617274</v>
      </c>
      <c r="B1722" s="1">
        <v>1.855089</v>
      </c>
    </row>
    <row r="1723" spans="1:2" x14ac:dyDescent="0.25">
      <c r="A1723" s="2">
        <f>-9.581088</f>
        <v>-9.5810879999999994</v>
      </c>
      <c r="B1723" s="1">
        <v>-10.844378000000001</v>
      </c>
    </row>
    <row r="1724" spans="1:2" x14ac:dyDescent="0.25">
      <c r="A1724" s="2">
        <v>21.586562000000001</v>
      </c>
      <c r="B1724" s="1">
        <v>14.270446</v>
      </c>
    </row>
    <row r="1725" spans="1:2" x14ac:dyDescent="0.25">
      <c r="A1725" s="2">
        <v>2.3108080000000002</v>
      </c>
      <c r="B1725" s="1">
        <v>10.238847</v>
      </c>
    </row>
    <row r="1726" spans="1:2" x14ac:dyDescent="0.25">
      <c r="A1726" s="2">
        <v>19.807126</v>
      </c>
      <c r="B1726" s="1">
        <v>11.102131</v>
      </c>
    </row>
    <row r="1727" spans="1:2" x14ac:dyDescent="0.25">
      <c r="A1727" s="2">
        <f>-7.149588</f>
        <v>-7.1495879999999996</v>
      </c>
      <c r="B1727" s="1">
        <v>-3.3506330000000002</v>
      </c>
    </row>
    <row r="1728" spans="1:2" x14ac:dyDescent="0.25">
      <c r="A1728" s="2">
        <f>-7.874441</f>
        <v>-7.874441</v>
      </c>
      <c r="B1728" s="1">
        <v>-4.6309940000000003</v>
      </c>
    </row>
    <row r="1729" spans="1:2" x14ac:dyDescent="0.25">
      <c r="A1729" s="2">
        <v>1.301623</v>
      </c>
      <c r="B1729" s="1">
        <v>-16.816116000000001</v>
      </c>
    </row>
    <row r="1730" spans="1:2" x14ac:dyDescent="0.25">
      <c r="A1730" s="2">
        <v>14.255137</v>
      </c>
      <c r="B1730" s="1">
        <v>-3.5358049999999999</v>
      </c>
    </row>
    <row r="1731" spans="1:2" x14ac:dyDescent="0.25">
      <c r="A1731" s="2">
        <v>10.797435</v>
      </c>
      <c r="B1731" s="1">
        <v>2.4722000000000001E-2</v>
      </c>
    </row>
    <row r="1732" spans="1:2" x14ac:dyDescent="0.25">
      <c r="A1732" s="2">
        <v>19.788557000000001</v>
      </c>
      <c r="B1732" s="1">
        <v>20.99146</v>
      </c>
    </row>
    <row r="1733" spans="1:2" x14ac:dyDescent="0.25">
      <c r="A1733" s="2">
        <f>-18.438939</f>
        <v>-18.438939000000001</v>
      </c>
      <c r="B1733" s="1">
        <v>-17.535807999999999</v>
      </c>
    </row>
    <row r="1734" spans="1:2" x14ac:dyDescent="0.25">
      <c r="A1734" s="2">
        <v>-4.1368939999999998</v>
      </c>
      <c r="B1734" s="1">
        <v>20.761354999999998</v>
      </c>
    </row>
    <row r="1735" spans="1:2" x14ac:dyDescent="0.25">
      <c r="A1735" s="2">
        <f>-6.752478</f>
        <v>-6.752478</v>
      </c>
      <c r="B1735" s="1">
        <v>-8.5922689999999999</v>
      </c>
    </row>
    <row r="1736" spans="1:2" x14ac:dyDescent="0.25">
      <c r="A1736" s="2">
        <v>15.308617</v>
      </c>
      <c r="B1736" s="1">
        <v>5.783849</v>
      </c>
    </row>
    <row r="1737" spans="1:2" x14ac:dyDescent="0.25">
      <c r="A1737" s="2">
        <v>20.023326000000001</v>
      </c>
      <c r="B1737" s="1">
        <v>3.4600780000000002</v>
      </c>
    </row>
    <row r="1738" spans="1:2" x14ac:dyDescent="0.25">
      <c r="A1738" s="2">
        <f>-14.312229</f>
        <v>-14.312229</v>
      </c>
      <c r="B1738" s="1">
        <v>-1.8732629999999999</v>
      </c>
    </row>
    <row r="1739" spans="1:2" x14ac:dyDescent="0.25">
      <c r="A1739" s="2">
        <f>-14.094693</f>
        <v>-14.094692999999999</v>
      </c>
      <c r="B1739" s="1">
        <v>-2.2944529999999999</v>
      </c>
    </row>
    <row r="1740" spans="1:2" x14ac:dyDescent="0.25">
      <c r="A1740" s="2">
        <f>-9.297839</f>
        <v>-9.2978389999999997</v>
      </c>
      <c r="B1740" s="1">
        <v>-17.059197000000001</v>
      </c>
    </row>
    <row r="1741" spans="1:2" x14ac:dyDescent="0.25">
      <c r="A1741" s="2">
        <v>8.4769100000000002</v>
      </c>
      <c r="B1741" s="1">
        <v>-1.126463</v>
      </c>
    </row>
    <row r="1742" spans="1:2" x14ac:dyDescent="0.25">
      <c r="A1742" s="2">
        <v>16.670650999999999</v>
      </c>
      <c r="B1742" s="1">
        <v>20.81446</v>
      </c>
    </row>
    <row r="1743" spans="1:2" x14ac:dyDescent="0.25">
      <c r="A1743" s="2">
        <v>-12.91147</v>
      </c>
      <c r="B1743" s="1">
        <v>11.438862</v>
      </c>
    </row>
    <row r="1744" spans="1:2" x14ac:dyDescent="0.25">
      <c r="A1744" s="2">
        <v>-8.8945139999999991</v>
      </c>
      <c r="B1744" s="1">
        <v>6.8725160000000001</v>
      </c>
    </row>
    <row r="1745" spans="1:2" x14ac:dyDescent="0.25">
      <c r="A1745" s="2">
        <f>-14.98505</f>
        <v>-14.985049999999999</v>
      </c>
      <c r="B1745" s="1">
        <v>-17.875553</v>
      </c>
    </row>
    <row r="1746" spans="1:2" x14ac:dyDescent="0.25">
      <c r="A1746" s="2">
        <v>19.109515999999999</v>
      </c>
      <c r="B1746" s="1">
        <v>-8.7090460000000007</v>
      </c>
    </row>
    <row r="1747" spans="1:2" x14ac:dyDescent="0.25">
      <c r="A1747" s="2">
        <v>5.3708330000000002</v>
      </c>
      <c r="B1747" s="1">
        <v>-11.200718999999999</v>
      </c>
    </row>
    <row r="1748" spans="1:2" x14ac:dyDescent="0.25">
      <c r="A1748" s="2">
        <f>-10.391312</f>
        <v>-10.391311999999999</v>
      </c>
      <c r="B1748" s="1">
        <v>-3.0214089999999998</v>
      </c>
    </row>
    <row r="1749" spans="1:2" x14ac:dyDescent="0.25">
      <c r="A1749" s="2">
        <v>1.2768440000000001</v>
      </c>
      <c r="B1749" s="1">
        <v>-7.8797959999999998</v>
      </c>
    </row>
    <row r="1750" spans="1:2" x14ac:dyDescent="0.25">
      <c r="A1750" s="2">
        <v>17.654174000000001</v>
      </c>
      <c r="B1750" s="1">
        <v>17.380459999999999</v>
      </c>
    </row>
    <row r="1751" spans="1:2" x14ac:dyDescent="0.25">
      <c r="A1751" s="2">
        <v>5.2533180000000002</v>
      </c>
      <c r="B1751" s="1">
        <v>11.52876</v>
      </c>
    </row>
    <row r="1752" spans="1:2" x14ac:dyDescent="0.25">
      <c r="A1752" s="2">
        <f>-0.562422</f>
        <v>-0.56242199999999998</v>
      </c>
      <c r="B1752" s="1">
        <v>-0.55332800000000004</v>
      </c>
    </row>
    <row r="1753" spans="1:2" x14ac:dyDescent="0.25">
      <c r="A1753" s="2">
        <v>-12.103419000000001</v>
      </c>
      <c r="B1753" s="1">
        <v>15.06357</v>
      </c>
    </row>
    <row r="1754" spans="1:2" x14ac:dyDescent="0.25">
      <c r="A1754" s="2">
        <v>11.294769000000001</v>
      </c>
      <c r="B1754" s="1">
        <v>0.51100999999999996</v>
      </c>
    </row>
    <row r="1755" spans="1:2" x14ac:dyDescent="0.25">
      <c r="A1755" s="2">
        <v>20.409272000000001</v>
      </c>
      <c r="B1755" s="1">
        <v>-12.818384999999999</v>
      </c>
    </row>
    <row r="1756" spans="1:2" x14ac:dyDescent="0.25">
      <c r="A1756" s="2">
        <f>-2.988796</f>
        <v>-2.9887959999999998</v>
      </c>
      <c r="B1756" s="1">
        <v>-5.1908709999999996</v>
      </c>
    </row>
    <row r="1757" spans="1:2" x14ac:dyDescent="0.25">
      <c r="A1757" s="2">
        <v>-16.80208</v>
      </c>
      <c r="B1757" s="1">
        <v>20.732747</v>
      </c>
    </row>
    <row r="1758" spans="1:2" x14ac:dyDescent="0.25">
      <c r="A1758" s="2">
        <v>7.4751349999999999</v>
      </c>
      <c r="B1758" s="1">
        <v>5.6946399999999997</v>
      </c>
    </row>
    <row r="1759" spans="1:2" x14ac:dyDescent="0.25">
      <c r="A1759" s="2">
        <v>14.941262999999999</v>
      </c>
      <c r="B1759" s="1">
        <v>-3.5220349999999998</v>
      </c>
    </row>
    <row r="1760" spans="1:2" x14ac:dyDescent="0.25">
      <c r="A1760" s="2">
        <v>16.002495</v>
      </c>
      <c r="B1760" s="1">
        <v>-8.0590080000000004</v>
      </c>
    </row>
    <row r="1761" spans="1:2" x14ac:dyDescent="0.25">
      <c r="A1761" s="2">
        <v>16.781863000000001</v>
      </c>
      <c r="B1761" s="1">
        <v>-17.465561000000001</v>
      </c>
    </row>
    <row r="1762" spans="1:2" x14ac:dyDescent="0.25">
      <c r="A1762" s="2">
        <f>-13.382539</f>
        <v>-13.382539</v>
      </c>
      <c r="B1762" s="1">
        <v>-9.4588730000000005</v>
      </c>
    </row>
    <row r="1763" spans="1:2" x14ac:dyDescent="0.25">
      <c r="A1763" s="2">
        <v>7.3108969999999998</v>
      </c>
      <c r="B1763" s="1">
        <v>-1.411799</v>
      </c>
    </row>
    <row r="1764" spans="1:2" x14ac:dyDescent="0.25">
      <c r="A1764" s="2">
        <v>-18.341403</v>
      </c>
      <c r="B1764" s="1">
        <v>5.5792190000000002</v>
      </c>
    </row>
    <row r="1765" spans="1:2" x14ac:dyDescent="0.25">
      <c r="A1765" s="2">
        <v>13.280431999999999</v>
      </c>
      <c r="B1765" s="1">
        <v>14.629885</v>
      </c>
    </row>
    <row r="1766" spans="1:2" x14ac:dyDescent="0.25">
      <c r="A1766" s="2">
        <v>20.202833999999999</v>
      </c>
      <c r="B1766" s="1">
        <v>11.369149</v>
      </c>
    </row>
    <row r="1767" spans="1:2" x14ac:dyDescent="0.25">
      <c r="A1767" s="2">
        <f>-2.857808</f>
        <v>-2.8578079999999999</v>
      </c>
      <c r="B1767" s="1">
        <v>-13.658151</v>
      </c>
    </row>
    <row r="1768" spans="1:2" x14ac:dyDescent="0.25">
      <c r="A1768" s="2">
        <v>2.8443640000000001</v>
      </c>
      <c r="B1768" s="1">
        <v>15.669079</v>
      </c>
    </row>
    <row r="1769" spans="1:2" x14ac:dyDescent="0.25">
      <c r="A1769" s="2">
        <v>-8.0208709999999996</v>
      </c>
      <c r="B1769" s="1">
        <v>17.779091000000001</v>
      </c>
    </row>
    <row r="1770" spans="1:2" x14ac:dyDescent="0.25">
      <c r="A1770" s="2">
        <v>17.877586000000001</v>
      </c>
      <c r="B1770" s="1">
        <v>17.380728999999999</v>
      </c>
    </row>
    <row r="1771" spans="1:2" x14ac:dyDescent="0.25">
      <c r="A1771" s="2">
        <v>8.7631580000000007</v>
      </c>
      <c r="B1771" s="1">
        <v>10.623998</v>
      </c>
    </row>
    <row r="1772" spans="1:2" x14ac:dyDescent="0.25">
      <c r="A1772" s="2">
        <f>-2.543056</f>
        <v>-2.543056</v>
      </c>
      <c r="B1772" s="1">
        <v>-17.324014999999999</v>
      </c>
    </row>
    <row r="1773" spans="1:2" x14ac:dyDescent="0.25">
      <c r="A1773" s="2">
        <v>20.953699</v>
      </c>
      <c r="B1773" s="1">
        <v>-5.1291149999999996</v>
      </c>
    </row>
    <row r="1774" spans="1:2" x14ac:dyDescent="0.25">
      <c r="A1774" s="2">
        <v>12.807209</v>
      </c>
      <c r="B1774" s="1">
        <v>4.2733930000000004</v>
      </c>
    </row>
    <row r="1775" spans="1:2" x14ac:dyDescent="0.25">
      <c r="A1775" s="2">
        <v>1.1038380000000001</v>
      </c>
      <c r="B1775" s="1">
        <v>5.7751570000000001</v>
      </c>
    </row>
    <row r="1776" spans="1:2" x14ac:dyDescent="0.25">
      <c r="A1776" s="2">
        <v>4.9154220000000004</v>
      </c>
      <c r="B1776" s="1">
        <v>-11.327422</v>
      </c>
    </row>
    <row r="1777" spans="1:2" x14ac:dyDescent="0.25">
      <c r="A1777" s="2">
        <f>-13.439902</f>
        <v>-13.439902</v>
      </c>
      <c r="B1777" s="1">
        <v>-9.6362290000000002</v>
      </c>
    </row>
    <row r="1778" spans="1:2" x14ac:dyDescent="0.25">
      <c r="A1778" s="2">
        <v>20.680966999999999</v>
      </c>
      <c r="B1778" s="1">
        <v>11.802443999999999</v>
      </c>
    </row>
    <row r="1779" spans="1:2" x14ac:dyDescent="0.25">
      <c r="A1779" s="2">
        <v>0.22547200000000001</v>
      </c>
      <c r="B1779" s="1">
        <v>4.4221999999999997E-2</v>
      </c>
    </row>
    <row r="1780" spans="1:2" x14ac:dyDescent="0.25">
      <c r="A1780" s="2">
        <v>11.462301999999999</v>
      </c>
      <c r="B1780" s="1">
        <v>0.53246899999999997</v>
      </c>
    </row>
    <row r="1781" spans="1:2" x14ac:dyDescent="0.25">
      <c r="A1781" s="2">
        <v>12.192823000000001</v>
      </c>
      <c r="B1781" s="1">
        <v>9.0628200000000003</v>
      </c>
    </row>
    <row r="1782" spans="1:2" x14ac:dyDescent="0.25">
      <c r="A1782" s="2">
        <f>-9.211635</f>
        <v>-9.2116349999999994</v>
      </c>
      <c r="B1782" s="1">
        <v>-10.585489000000001</v>
      </c>
    </row>
    <row r="1783" spans="1:2" x14ac:dyDescent="0.25">
      <c r="A1783" s="2">
        <v>-16.48969</v>
      </c>
      <c r="B1783" s="1">
        <v>19.884174000000002</v>
      </c>
    </row>
    <row r="1784" spans="1:2" x14ac:dyDescent="0.25">
      <c r="A1784" s="2">
        <f>-16.487993</f>
        <v>-16.487992999999999</v>
      </c>
      <c r="B1784" s="1">
        <v>-8.1549150000000008</v>
      </c>
    </row>
    <row r="1785" spans="1:2" x14ac:dyDescent="0.25">
      <c r="A1785" s="2">
        <f>-9.953122</f>
        <v>-9.9531220000000005</v>
      </c>
      <c r="B1785" s="1">
        <v>-2.6993469999999999</v>
      </c>
    </row>
    <row r="1786" spans="1:2" x14ac:dyDescent="0.25">
      <c r="A1786" s="2">
        <v>6.499263</v>
      </c>
      <c r="B1786" s="1">
        <v>14.613481999999999</v>
      </c>
    </row>
    <row r="1787" spans="1:2" x14ac:dyDescent="0.25">
      <c r="A1787" s="2">
        <f>-0.234222</f>
        <v>-0.23422200000000001</v>
      </c>
      <c r="B1787" s="1">
        <v>-9.9818000000000004E-2</v>
      </c>
    </row>
    <row r="1788" spans="1:2" x14ac:dyDescent="0.25">
      <c r="A1788" s="2">
        <v>-8.5394919999999992</v>
      </c>
      <c r="B1788" s="1">
        <v>11.711695000000001</v>
      </c>
    </row>
    <row r="1789" spans="1:2" x14ac:dyDescent="0.25">
      <c r="A1789" s="2">
        <v>8.1498069999999991</v>
      </c>
      <c r="B1789" s="1">
        <v>-1.0582020000000001</v>
      </c>
    </row>
    <row r="1790" spans="1:2" x14ac:dyDescent="0.25">
      <c r="A1790" s="2">
        <f>-2.585155</f>
        <v>-2.5851549999999999</v>
      </c>
      <c r="B1790" s="1">
        <v>-17.651264000000001</v>
      </c>
    </row>
    <row r="1791" spans="1:2" x14ac:dyDescent="0.25">
      <c r="A1791" s="2">
        <f>-18.782202</f>
        <v>-18.782202000000002</v>
      </c>
      <c r="B1791" s="1">
        <v>-18.589365999999998</v>
      </c>
    </row>
    <row r="1792" spans="1:2" x14ac:dyDescent="0.25">
      <c r="A1792" s="2">
        <v>8.8120449999999995</v>
      </c>
      <c r="B1792" s="1">
        <v>11.537552</v>
      </c>
    </row>
    <row r="1793" spans="1:2" x14ac:dyDescent="0.25">
      <c r="A1793" s="2">
        <v>-4.843261</v>
      </c>
      <c r="B1793" s="1">
        <v>5.427149</v>
      </c>
    </row>
    <row r="1794" spans="1:2" x14ac:dyDescent="0.25">
      <c r="A1794" s="2">
        <v>19.437528</v>
      </c>
      <c r="B1794" s="1">
        <v>-9.2465329999999994</v>
      </c>
    </row>
    <row r="1795" spans="1:2" x14ac:dyDescent="0.25">
      <c r="A1795" s="2">
        <v>-1.349888</v>
      </c>
      <c r="B1795" s="1">
        <v>14.568313</v>
      </c>
    </row>
    <row r="1796" spans="1:2" x14ac:dyDescent="0.25">
      <c r="A1796" s="2">
        <v>16.362255999999999</v>
      </c>
      <c r="B1796" s="1">
        <v>-17.514030999999999</v>
      </c>
    </row>
    <row r="1797" spans="1:2" x14ac:dyDescent="0.25">
      <c r="A1797" s="2">
        <v>2.7964199999999999</v>
      </c>
      <c r="B1797" s="1">
        <v>16.078719</v>
      </c>
    </row>
    <row r="1798" spans="1:2" x14ac:dyDescent="0.25">
      <c r="A1798" s="2">
        <f>-9.007766</f>
        <v>-9.0077660000000002</v>
      </c>
      <c r="B1798" s="1">
        <v>-17.234831</v>
      </c>
    </row>
    <row r="1799" spans="1:2" x14ac:dyDescent="0.25">
      <c r="A1799" s="2">
        <v>-17.653984999999999</v>
      </c>
      <c r="B1799" s="1">
        <v>12.406037</v>
      </c>
    </row>
    <row r="1800" spans="1:2" x14ac:dyDescent="0.25">
      <c r="A1800" s="2">
        <v>21.063542999999999</v>
      </c>
      <c r="B1800" s="1">
        <v>14.716246</v>
      </c>
    </row>
    <row r="1801" spans="1:2" x14ac:dyDescent="0.25">
      <c r="A1801" s="2">
        <v>20.38842</v>
      </c>
      <c r="B1801" s="1">
        <v>-11.987843</v>
      </c>
    </row>
    <row r="1802" spans="1:2" x14ac:dyDescent="0.25">
      <c r="A1802" s="2">
        <v>5.2164060000000001</v>
      </c>
      <c r="B1802" s="1">
        <v>-7.7500109999999998</v>
      </c>
    </row>
    <row r="1803" spans="1:2" x14ac:dyDescent="0.25">
      <c r="A1803" s="2">
        <v>16.148955000000001</v>
      </c>
      <c r="B1803" s="1">
        <v>-7.4041319999999997</v>
      </c>
    </row>
    <row r="1804" spans="1:2" x14ac:dyDescent="0.25">
      <c r="A1804" s="2">
        <v>-1.213333</v>
      </c>
      <c r="B1804" s="1">
        <v>10.845405</v>
      </c>
    </row>
    <row r="1805" spans="1:2" x14ac:dyDescent="0.25">
      <c r="A1805" s="2">
        <v>-16.193670000000001</v>
      </c>
      <c r="B1805" s="1">
        <v>9.2035830000000001</v>
      </c>
    </row>
    <row r="1806" spans="1:2" x14ac:dyDescent="0.25">
      <c r="A1806" s="2">
        <v>-7.6981419999999998</v>
      </c>
      <c r="B1806" s="1">
        <v>17.807085000000001</v>
      </c>
    </row>
    <row r="1807" spans="1:2" x14ac:dyDescent="0.25">
      <c r="A1807" s="2">
        <v>19.055481</v>
      </c>
      <c r="B1807" s="1">
        <v>2.7292939999999999</v>
      </c>
    </row>
    <row r="1808" spans="1:2" x14ac:dyDescent="0.25">
      <c r="A1808" s="2">
        <f>-3.387089</f>
        <v>-3.387089</v>
      </c>
      <c r="B1808" s="1">
        <v>-4.4631990000000004</v>
      </c>
    </row>
    <row r="1809" spans="1:2" x14ac:dyDescent="0.25">
      <c r="A1809" s="2">
        <v>-1.807088</v>
      </c>
      <c r="B1809" s="1">
        <v>11.117742</v>
      </c>
    </row>
    <row r="1810" spans="1:2" x14ac:dyDescent="0.25">
      <c r="A1810" s="2">
        <f>-11.704647</f>
        <v>-11.704647</v>
      </c>
      <c r="B1810" s="1">
        <v>-6.6125449999999999</v>
      </c>
    </row>
    <row r="1811" spans="1:2" x14ac:dyDescent="0.25">
      <c r="A1811" s="2">
        <v>18.314916</v>
      </c>
      <c r="B1811" s="1">
        <v>-0.81435599999999997</v>
      </c>
    </row>
    <row r="1812" spans="1:2" x14ac:dyDescent="0.25">
      <c r="A1812" s="2">
        <f>-8.614838</f>
        <v>-8.6148380000000007</v>
      </c>
      <c r="B1812" s="1">
        <v>-17.740549999999999</v>
      </c>
    </row>
    <row r="1813" spans="1:2" x14ac:dyDescent="0.25">
      <c r="A1813" s="2">
        <v>9.0315220000000007</v>
      </c>
      <c r="B1813" s="1">
        <v>-10.457241</v>
      </c>
    </row>
    <row r="1814" spans="1:2" x14ac:dyDescent="0.25">
      <c r="A1814" s="2">
        <v>2.2160449999999998</v>
      </c>
      <c r="B1814" s="1">
        <v>9.1853870000000004</v>
      </c>
    </row>
    <row r="1815" spans="1:2" x14ac:dyDescent="0.25">
      <c r="A1815" s="2">
        <v>4.199033</v>
      </c>
      <c r="B1815" s="1">
        <v>5.7054549999999997</v>
      </c>
    </row>
    <row r="1816" spans="1:2" x14ac:dyDescent="0.25">
      <c r="A1816" s="2">
        <v>-7.9137729999999999</v>
      </c>
      <c r="B1816" s="1">
        <v>6.8331749999999998</v>
      </c>
    </row>
    <row r="1817" spans="1:2" x14ac:dyDescent="0.25">
      <c r="A1817" s="2">
        <f>-14.285279</f>
        <v>-14.285278999999999</v>
      </c>
      <c r="B1817" s="1">
        <v>-2.4731359999999998</v>
      </c>
    </row>
    <row r="1818" spans="1:2" x14ac:dyDescent="0.25">
      <c r="A1818" s="2">
        <v>16.289427</v>
      </c>
      <c r="B1818" s="1">
        <v>-17.418645999999999</v>
      </c>
    </row>
    <row r="1819" spans="1:2" x14ac:dyDescent="0.25">
      <c r="A1819" s="2">
        <v>15.912447999999999</v>
      </c>
      <c r="B1819" s="1">
        <v>-12.6265</v>
      </c>
    </row>
    <row r="1820" spans="1:2" x14ac:dyDescent="0.25">
      <c r="A1820" s="2">
        <v>5.269209</v>
      </c>
      <c r="B1820" s="1">
        <v>-7.2621589999999996</v>
      </c>
    </row>
    <row r="1821" spans="1:2" x14ac:dyDescent="0.25">
      <c r="A1821" s="2">
        <v>17.008465000000001</v>
      </c>
      <c r="B1821" s="1">
        <v>12.618974</v>
      </c>
    </row>
    <row r="1822" spans="1:2" x14ac:dyDescent="0.25">
      <c r="A1822" s="2">
        <v>-4.3076920000000003</v>
      </c>
      <c r="B1822" s="1">
        <v>15.955372000000001</v>
      </c>
    </row>
    <row r="1823" spans="1:2" x14ac:dyDescent="0.25">
      <c r="A1823" s="2">
        <v>20.236685000000001</v>
      </c>
      <c r="B1823" s="1">
        <v>20.624545999999999</v>
      </c>
    </row>
    <row r="1824" spans="1:2" x14ac:dyDescent="0.25">
      <c r="A1824" s="2">
        <v>15.815538</v>
      </c>
      <c r="B1824" s="1">
        <v>-13.383865999999999</v>
      </c>
    </row>
    <row r="1825" spans="1:2" x14ac:dyDescent="0.25">
      <c r="A1825" s="2">
        <f>-14.25861</f>
        <v>-14.258609999999999</v>
      </c>
      <c r="B1825" s="1">
        <v>-1.924175</v>
      </c>
    </row>
    <row r="1826" spans="1:2" x14ac:dyDescent="0.25">
      <c r="A1826" s="2">
        <v>12.450614</v>
      </c>
      <c r="B1826" s="1">
        <v>9.1766229999999993</v>
      </c>
    </row>
    <row r="1827" spans="1:2" x14ac:dyDescent="0.25">
      <c r="A1827" s="2">
        <v>1.2868189999999999</v>
      </c>
      <c r="B1827" s="1">
        <v>-16.33098</v>
      </c>
    </row>
    <row r="1828" spans="1:2" x14ac:dyDescent="0.25">
      <c r="A1828" s="2">
        <v>18.886175000000001</v>
      </c>
      <c r="B1828" s="1">
        <v>-1.0009440000000001</v>
      </c>
    </row>
    <row r="1829" spans="1:2" x14ac:dyDescent="0.25">
      <c r="A1829" s="2">
        <v>9.0160210000000003</v>
      </c>
      <c r="B1829" s="1">
        <v>-16.077226</v>
      </c>
    </row>
    <row r="1830" spans="1:2" x14ac:dyDescent="0.25">
      <c r="A1830" s="2">
        <f>-10.221498</f>
        <v>-10.221498</v>
      </c>
      <c r="B1830" s="1">
        <v>-2.3250220000000001</v>
      </c>
    </row>
    <row r="1831" spans="1:2" x14ac:dyDescent="0.25">
      <c r="A1831" s="2">
        <v>-1.483017</v>
      </c>
      <c r="B1831" s="1">
        <v>18.906749000000001</v>
      </c>
    </row>
    <row r="1832" spans="1:2" x14ac:dyDescent="0.25">
      <c r="A1832" s="2">
        <f>-9.526676</f>
        <v>-9.5266760000000001</v>
      </c>
      <c r="B1832" s="1">
        <v>-11.157328</v>
      </c>
    </row>
    <row r="1833" spans="1:2" x14ac:dyDescent="0.25">
      <c r="A1833" s="2">
        <v>-18.211379999999998</v>
      </c>
      <c r="B1833" s="1">
        <v>13.470155</v>
      </c>
    </row>
    <row r="1834" spans="1:2" x14ac:dyDescent="0.25">
      <c r="A1834" s="2">
        <f>-8.481752</f>
        <v>-8.4817520000000002</v>
      </c>
      <c r="B1834" s="1">
        <v>-16.245297000000001</v>
      </c>
    </row>
    <row r="1835" spans="1:2" x14ac:dyDescent="0.25">
      <c r="A1835" s="2">
        <v>17.130873000000001</v>
      </c>
      <c r="B1835" s="1">
        <v>13.423097</v>
      </c>
    </row>
    <row r="1836" spans="1:2" x14ac:dyDescent="0.25">
      <c r="A1836" s="2">
        <f>-16.496008</f>
        <v>-16.496008</v>
      </c>
      <c r="B1836" s="1">
        <v>-4.1384879999999997</v>
      </c>
    </row>
    <row r="1837" spans="1:2" x14ac:dyDescent="0.25">
      <c r="A1837" s="2">
        <v>20.832999000000001</v>
      </c>
      <c r="B1837" s="1">
        <v>14.993504</v>
      </c>
    </row>
    <row r="1838" spans="1:2" x14ac:dyDescent="0.25">
      <c r="A1838" s="2">
        <v>4.4587659999999998</v>
      </c>
      <c r="B1838" s="1">
        <v>-4.5688870000000001</v>
      </c>
    </row>
    <row r="1839" spans="1:2" x14ac:dyDescent="0.25">
      <c r="A1839" s="2">
        <v>-4.776529</v>
      </c>
      <c r="B1839" s="1">
        <v>5.6944059999999999</v>
      </c>
    </row>
    <row r="1840" spans="1:2" x14ac:dyDescent="0.25">
      <c r="A1840" s="2">
        <v>16.843897999999999</v>
      </c>
      <c r="B1840" s="1">
        <v>-17.437586</v>
      </c>
    </row>
    <row r="1841" spans="1:2" x14ac:dyDescent="0.25">
      <c r="A1841" s="2">
        <v>9.3797599999999992</v>
      </c>
      <c r="B1841" s="1">
        <v>-10.17286</v>
      </c>
    </row>
    <row r="1842" spans="1:2" x14ac:dyDescent="0.25">
      <c r="A1842" s="2">
        <v>20.503212000000001</v>
      </c>
      <c r="B1842" s="1">
        <v>15.250435</v>
      </c>
    </row>
    <row r="1843" spans="1:2" x14ac:dyDescent="0.25">
      <c r="A1843" s="2">
        <v>-12.684905000000001</v>
      </c>
      <c r="B1843" s="1">
        <v>18.974267999999999</v>
      </c>
    </row>
    <row r="1844" spans="1:2" x14ac:dyDescent="0.25">
      <c r="A1844" s="2">
        <v>8.4186809999999994</v>
      </c>
      <c r="B1844" s="1">
        <v>-17.014976000000001</v>
      </c>
    </row>
    <row r="1845" spans="1:2" x14ac:dyDescent="0.25">
      <c r="A1845" s="2">
        <v>2.4392900000000002</v>
      </c>
      <c r="B1845" s="1">
        <v>15.556995000000001</v>
      </c>
    </row>
    <row r="1846" spans="1:2" x14ac:dyDescent="0.25">
      <c r="A1846" s="2">
        <v>-17.582224</v>
      </c>
      <c r="B1846" s="1">
        <v>16.16329</v>
      </c>
    </row>
    <row r="1847" spans="1:2" x14ac:dyDescent="0.25">
      <c r="A1847" s="2">
        <v>15.581916</v>
      </c>
      <c r="B1847" s="1">
        <v>-14.312721</v>
      </c>
    </row>
    <row r="1848" spans="1:2" x14ac:dyDescent="0.25">
      <c r="A1848" s="2">
        <v>1.092957</v>
      </c>
      <c r="B1848" s="1">
        <v>6.1562640000000002</v>
      </c>
    </row>
    <row r="1849" spans="1:2" x14ac:dyDescent="0.25">
      <c r="A1849" s="2">
        <v>-16.669273</v>
      </c>
      <c r="B1849" s="1">
        <v>15.403181999999999</v>
      </c>
    </row>
    <row r="1850" spans="1:2" x14ac:dyDescent="0.25">
      <c r="A1850" s="2">
        <v>20.661438</v>
      </c>
      <c r="B1850" s="1">
        <v>14.317477</v>
      </c>
    </row>
    <row r="1851" spans="1:2" x14ac:dyDescent="0.25">
      <c r="A1851" s="2">
        <v>10.190105000000001</v>
      </c>
      <c r="B1851" s="1">
        <v>-13.889631</v>
      </c>
    </row>
    <row r="1852" spans="1:2" x14ac:dyDescent="0.25">
      <c r="A1852" s="2">
        <f>-19.322131</f>
        <v>-19.322130999999999</v>
      </c>
      <c r="B1852" s="1">
        <v>-1.762289</v>
      </c>
    </row>
    <row r="1853" spans="1:2" x14ac:dyDescent="0.25">
      <c r="A1853" s="2">
        <v>19.084645999999999</v>
      </c>
      <c r="B1853" s="1">
        <v>-1.2073469999999999</v>
      </c>
    </row>
    <row r="1854" spans="1:2" x14ac:dyDescent="0.25">
      <c r="A1854" s="2">
        <v>-3.35155</v>
      </c>
      <c r="B1854" s="1">
        <v>2.5625559999999998</v>
      </c>
    </row>
    <row r="1855" spans="1:2" x14ac:dyDescent="0.25">
      <c r="A1855" s="2">
        <v>19.906172999999999</v>
      </c>
      <c r="B1855" s="1">
        <v>2.8683900000000002</v>
      </c>
    </row>
    <row r="1856" spans="1:2" x14ac:dyDescent="0.25">
      <c r="A1856" s="2">
        <v>16.148907999999999</v>
      </c>
      <c r="B1856" s="1">
        <v>-7.6803660000000002</v>
      </c>
    </row>
    <row r="1857" spans="1:2" x14ac:dyDescent="0.25">
      <c r="A1857" s="2">
        <v>19.814938999999999</v>
      </c>
      <c r="B1857" s="1">
        <v>11.231138</v>
      </c>
    </row>
    <row r="1858" spans="1:2" x14ac:dyDescent="0.25">
      <c r="A1858" s="2">
        <v>-6.1143929999999997</v>
      </c>
      <c r="B1858" s="1">
        <v>0.27911999999999998</v>
      </c>
    </row>
    <row r="1859" spans="1:2" x14ac:dyDescent="0.25">
      <c r="A1859" s="2">
        <v>11.201565</v>
      </c>
      <c r="B1859" s="1">
        <v>-13.05288</v>
      </c>
    </row>
    <row r="1860" spans="1:2" x14ac:dyDescent="0.25">
      <c r="A1860" s="2">
        <v>18.523211</v>
      </c>
      <c r="B1860" s="1">
        <v>-0.92249000000000003</v>
      </c>
    </row>
    <row r="1861" spans="1:2" x14ac:dyDescent="0.25">
      <c r="A1861" s="2">
        <v>-1.0221530000000001</v>
      </c>
      <c r="B1861" s="1">
        <v>10.511822</v>
      </c>
    </row>
    <row r="1862" spans="1:2" x14ac:dyDescent="0.25">
      <c r="A1862" s="2">
        <v>20.226451000000001</v>
      </c>
      <c r="B1862" s="1">
        <v>7.8544109999999998</v>
      </c>
    </row>
    <row r="1863" spans="1:2" x14ac:dyDescent="0.25">
      <c r="A1863" s="2">
        <v>6.3156600000000003</v>
      </c>
      <c r="B1863" s="1">
        <v>2.1529609999999999</v>
      </c>
    </row>
    <row r="1864" spans="1:2" x14ac:dyDescent="0.25">
      <c r="A1864" s="2">
        <f>-12.391986</f>
        <v>-12.391985999999999</v>
      </c>
      <c r="B1864" s="1">
        <v>-14.012093</v>
      </c>
    </row>
    <row r="1865" spans="1:2" x14ac:dyDescent="0.25">
      <c r="A1865" s="2">
        <v>9.0921219999999998</v>
      </c>
      <c r="B1865" s="1">
        <v>-16.850864999999999</v>
      </c>
    </row>
    <row r="1866" spans="1:2" x14ac:dyDescent="0.25">
      <c r="A1866" s="2">
        <v>5.9650340000000002</v>
      </c>
      <c r="B1866" s="1">
        <v>15.017147</v>
      </c>
    </row>
    <row r="1867" spans="1:2" x14ac:dyDescent="0.25">
      <c r="A1867" s="2">
        <v>-6.373678</v>
      </c>
      <c r="B1867" s="1">
        <v>0.13222</v>
      </c>
    </row>
    <row r="1868" spans="1:2" x14ac:dyDescent="0.25">
      <c r="A1868" s="2">
        <v>5.7142619999999997</v>
      </c>
      <c r="B1868" s="1">
        <v>1.1302779999999999</v>
      </c>
    </row>
    <row r="1869" spans="1:2" x14ac:dyDescent="0.25">
      <c r="A1869" s="2">
        <v>14.145953</v>
      </c>
      <c r="B1869" s="1">
        <v>-10.331909</v>
      </c>
    </row>
    <row r="1870" spans="1:2" x14ac:dyDescent="0.25">
      <c r="A1870" s="2">
        <v>19.298480999999999</v>
      </c>
      <c r="B1870" s="1">
        <v>2.5492689999999998</v>
      </c>
    </row>
    <row r="1871" spans="1:2" x14ac:dyDescent="0.25">
      <c r="A1871" s="2">
        <v>19.692975000000001</v>
      </c>
      <c r="B1871" s="1">
        <v>-16.698995</v>
      </c>
    </row>
    <row r="1872" spans="1:2" x14ac:dyDescent="0.25">
      <c r="A1872" s="2">
        <v>-15.522854000000001</v>
      </c>
      <c r="B1872" s="1">
        <v>3.9196119999999999</v>
      </c>
    </row>
    <row r="1873" spans="1:2" x14ac:dyDescent="0.25">
      <c r="A1873" s="2">
        <v>-8.4526029999999999</v>
      </c>
      <c r="B1873" s="1">
        <v>17.575692</v>
      </c>
    </row>
    <row r="1874" spans="1:2" x14ac:dyDescent="0.25">
      <c r="A1874" s="2">
        <f>-12.98484</f>
        <v>-12.98484</v>
      </c>
      <c r="B1874" s="1">
        <v>-14.264462</v>
      </c>
    </row>
    <row r="1875" spans="1:2" x14ac:dyDescent="0.25">
      <c r="A1875" s="2">
        <v>0.30927500000000002</v>
      </c>
      <c r="B1875" s="1">
        <v>0.48909000000000002</v>
      </c>
    </row>
    <row r="1876" spans="1:2" x14ac:dyDescent="0.25">
      <c r="A1876" s="2">
        <v>4.4003050000000004</v>
      </c>
      <c r="B1876" s="1">
        <v>-10.91014</v>
      </c>
    </row>
    <row r="1877" spans="1:2" x14ac:dyDescent="0.25">
      <c r="A1877" s="2">
        <v>-9.3672179999999994</v>
      </c>
      <c r="B1877" s="1">
        <v>3.8645109999999998</v>
      </c>
    </row>
    <row r="1878" spans="1:2" x14ac:dyDescent="0.25">
      <c r="A1878" s="2">
        <v>-15.134411999999999</v>
      </c>
      <c r="B1878" s="1">
        <v>4.1405969999999996</v>
      </c>
    </row>
    <row r="1879" spans="1:2" x14ac:dyDescent="0.25">
      <c r="A1879" s="2">
        <v>1.9058999999999999</v>
      </c>
      <c r="B1879" s="1">
        <v>-7.8778360000000003</v>
      </c>
    </row>
    <row r="1880" spans="1:2" x14ac:dyDescent="0.25">
      <c r="A1880" s="2">
        <v>13.517918</v>
      </c>
      <c r="B1880" s="1">
        <v>20.39537</v>
      </c>
    </row>
    <row r="1881" spans="1:2" x14ac:dyDescent="0.25">
      <c r="A1881" s="2">
        <v>4.4926539999999999</v>
      </c>
      <c r="B1881" s="1">
        <v>-3.1902900000000001</v>
      </c>
    </row>
    <row r="1882" spans="1:2" x14ac:dyDescent="0.25">
      <c r="A1882" s="2">
        <f>-14.419451</f>
        <v>-14.419451</v>
      </c>
      <c r="B1882" s="1">
        <v>-17.018504</v>
      </c>
    </row>
    <row r="1883" spans="1:2" x14ac:dyDescent="0.25">
      <c r="A1883" s="2">
        <v>-12.037824000000001</v>
      </c>
      <c r="B1883" s="1">
        <v>15.227055999999999</v>
      </c>
    </row>
    <row r="1884" spans="1:2" x14ac:dyDescent="0.25">
      <c r="A1884" s="2">
        <v>20.757242999999999</v>
      </c>
      <c r="B1884" s="1">
        <v>-12.052951999999999</v>
      </c>
    </row>
    <row r="1885" spans="1:2" x14ac:dyDescent="0.25">
      <c r="A1885" s="2">
        <v>7.9327030000000001</v>
      </c>
      <c r="B1885" s="1">
        <v>-15.435597</v>
      </c>
    </row>
    <row r="1886" spans="1:2" x14ac:dyDescent="0.25">
      <c r="A1886" s="2">
        <f>-15.196787</f>
        <v>-15.196787</v>
      </c>
      <c r="B1886" s="1">
        <v>-18.195278999999999</v>
      </c>
    </row>
    <row r="1887" spans="1:2" x14ac:dyDescent="0.25">
      <c r="A1887" s="2">
        <f>-3.559671</f>
        <v>-3.5596709999999998</v>
      </c>
      <c r="B1887" s="1">
        <v>-13.911128</v>
      </c>
    </row>
    <row r="1888" spans="1:2" x14ac:dyDescent="0.25">
      <c r="A1888" s="2">
        <v>20.122461000000001</v>
      </c>
      <c r="B1888" s="1">
        <v>-12.09501</v>
      </c>
    </row>
    <row r="1889" spans="1:2" x14ac:dyDescent="0.25">
      <c r="A1889" s="2">
        <v>0.87168900000000005</v>
      </c>
      <c r="B1889" s="1">
        <v>-3.870968</v>
      </c>
    </row>
    <row r="1890" spans="1:2" x14ac:dyDescent="0.25">
      <c r="A1890" s="2">
        <v>6.5358580000000002</v>
      </c>
      <c r="B1890" s="1">
        <v>6.1117030000000003</v>
      </c>
    </row>
    <row r="1891" spans="1:2" x14ac:dyDescent="0.25">
      <c r="A1891" s="2">
        <v>1.9595940000000001</v>
      </c>
      <c r="B1891" s="1">
        <v>-17.025891000000001</v>
      </c>
    </row>
    <row r="1892" spans="1:2" x14ac:dyDescent="0.25">
      <c r="A1892" s="2">
        <f>-18.160595</f>
        <v>-18.160595000000001</v>
      </c>
      <c r="B1892" s="1">
        <v>-18.000028</v>
      </c>
    </row>
    <row r="1893" spans="1:2" x14ac:dyDescent="0.25">
      <c r="A1893" s="2">
        <v>4.3950430000000003</v>
      </c>
      <c r="B1893" s="1">
        <v>-3.6355740000000001</v>
      </c>
    </row>
    <row r="1894" spans="1:2" x14ac:dyDescent="0.25">
      <c r="A1894" s="2">
        <v>4.1327590000000001</v>
      </c>
      <c r="B1894" s="1">
        <v>-3.1689720000000001</v>
      </c>
    </row>
    <row r="1895" spans="1:2" x14ac:dyDescent="0.25">
      <c r="A1895" s="2">
        <v>-4.2312989999999999</v>
      </c>
      <c r="B1895" s="1">
        <v>20.628907999999999</v>
      </c>
    </row>
    <row r="1896" spans="1:2" x14ac:dyDescent="0.25">
      <c r="A1896" s="2">
        <v>-0.87010100000000001</v>
      </c>
      <c r="B1896" s="1">
        <v>14.664019</v>
      </c>
    </row>
    <row r="1897" spans="1:2" x14ac:dyDescent="0.25">
      <c r="A1897" s="2">
        <f>-2.529471</f>
        <v>-2.529471</v>
      </c>
      <c r="B1897" s="1">
        <v>-18.445634999999999</v>
      </c>
    </row>
    <row r="1898" spans="1:2" x14ac:dyDescent="0.25">
      <c r="A1898" s="2">
        <v>18.545385</v>
      </c>
      <c r="B1898" s="1">
        <v>17.796581</v>
      </c>
    </row>
    <row r="1899" spans="1:2" x14ac:dyDescent="0.25">
      <c r="A1899" s="2">
        <f>-10.708755</f>
        <v>-10.708755</v>
      </c>
      <c r="B1899" s="1">
        <v>-2.0093559999999999</v>
      </c>
    </row>
    <row r="1900" spans="1:2" x14ac:dyDescent="0.25">
      <c r="A1900" s="2">
        <v>0.22287699999999999</v>
      </c>
      <c r="B1900" s="1">
        <v>6.0188610000000002</v>
      </c>
    </row>
    <row r="1901" spans="1:2" x14ac:dyDescent="0.25">
      <c r="A1901" s="2">
        <v>-2.3751009999999999</v>
      </c>
      <c r="B1901" s="1">
        <v>2.0919569999999998</v>
      </c>
    </row>
    <row r="1902" spans="1:2" x14ac:dyDescent="0.25">
      <c r="A1902" s="2">
        <v>20.732613000000001</v>
      </c>
      <c r="B1902" s="1">
        <v>15.153313000000001</v>
      </c>
    </row>
    <row r="1903" spans="1:2" x14ac:dyDescent="0.25">
      <c r="A1903" s="2">
        <v>-3.879969</v>
      </c>
      <c r="B1903" s="1">
        <v>12.853365999999999</v>
      </c>
    </row>
    <row r="1904" spans="1:2" x14ac:dyDescent="0.25">
      <c r="A1904" s="2">
        <f>-3.014593</f>
        <v>-3.0145930000000001</v>
      </c>
      <c r="B1904" s="1">
        <v>-13.824541999999999</v>
      </c>
    </row>
    <row r="1905" spans="1:2" x14ac:dyDescent="0.25">
      <c r="A1905" s="2">
        <v>0.92615000000000003</v>
      </c>
      <c r="B1905" s="1">
        <v>-7.9058159999999997</v>
      </c>
    </row>
    <row r="1906" spans="1:2" x14ac:dyDescent="0.25">
      <c r="A1906" s="2">
        <v>-16.185191</v>
      </c>
      <c r="B1906" s="1">
        <v>20.294737000000001</v>
      </c>
    </row>
    <row r="1907" spans="1:2" x14ac:dyDescent="0.25">
      <c r="A1907" s="2">
        <v>-18.062608999999998</v>
      </c>
      <c r="B1907" s="1">
        <v>12.689619</v>
      </c>
    </row>
    <row r="1908" spans="1:2" x14ac:dyDescent="0.25">
      <c r="A1908" s="2">
        <f>-2.73293</f>
        <v>-2.7329300000000001</v>
      </c>
      <c r="B1908" s="1">
        <v>-5.375299</v>
      </c>
    </row>
    <row r="1909" spans="1:2" x14ac:dyDescent="0.25">
      <c r="A1909" s="2">
        <v>8.1465200000000006</v>
      </c>
      <c r="B1909" s="1">
        <v>11.691354</v>
      </c>
    </row>
    <row r="1910" spans="1:2" x14ac:dyDescent="0.25">
      <c r="A1910" s="2">
        <v>10.541019</v>
      </c>
      <c r="B1910" s="1">
        <v>-13.215638</v>
      </c>
    </row>
    <row r="1911" spans="1:2" x14ac:dyDescent="0.25">
      <c r="A1911" s="2">
        <v>8.3524259999999995</v>
      </c>
      <c r="B1911" s="1">
        <v>-15.43857</v>
      </c>
    </row>
    <row r="1912" spans="1:2" x14ac:dyDescent="0.25">
      <c r="A1912" s="2">
        <v>-12.710626</v>
      </c>
      <c r="B1912" s="1">
        <v>19.569907000000001</v>
      </c>
    </row>
    <row r="1913" spans="1:2" x14ac:dyDescent="0.25">
      <c r="A1913" s="2">
        <v>-17.032102999999999</v>
      </c>
      <c r="B1913" s="1">
        <v>16.665675</v>
      </c>
    </row>
    <row r="1914" spans="1:2" x14ac:dyDescent="0.25">
      <c r="A1914" s="2">
        <v>4.0285479999999998</v>
      </c>
      <c r="B1914" s="1">
        <v>21.308724999999999</v>
      </c>
    </row>
    <row r="1915" spans="1:2" x14ac:dyDescent="0.25">
      <c r="A1915" s="2">
        <v>6.5547639999999996</v>
      </c>
      <c r="B1915" s="1">
        <v>14.150649</v>
      </c>
    </row>
    <row r="1916" spans="1:2" x14ac:dyDescent="0.25">
      <c r="A1916" s="2">
        <v>19.225123</v>
      </c>
      <c r="B1916" s="1">
        <v>-8.8695219999999999</v>
      </c>
    </row>
    <row r="1917" spans="1:2" x14ac:dyDescent="0.25">
      <c r="A1917" s="2">
        <v>2.1023679999999998</v>
      </c>
      <c r="B1917" s="1">
        <v>8.5964159999999996</v>
      </c>
    </row>
    <row r="1918" spans="1:2" x14ac:dyDescent="0.25">
      <c r="A1918" s="2">
        <v>-0.88460700000000003</v>
      </c>
      <c r="B1918" s="1">
        <v>14.903371999999999</v>
      </c>
    </row>
    <row r="1919" spans="1:2" x14ac:dyDescent="0.25">
      <c r="A1919" s="2">
        <v>7.6914239999999996</v>
      </c>
      <c r="B1919" s="1">
        <v>-1.690974</v>
      </c>
    </row>
    <row r="1920" spans="1:2" x14ac:dyDescent="0.25">
      <c r="A1920" s="2">
        <v>4.5029880000000002</v>
      </c>
      <c r="B1920" s="1">
        <v>21.577458</v>
      </c>
    </row>
    <row r="1921" spans="1:2" x14ac:dyDescent="0.25">
      <c r="A1921" s="2">
        <v>18.481448</v>
      </c>
      <c r="B1921" s="1">
        <v>-1.152412</v>
      </c>
    </row>
    <row r="1922" spans="1:2" x14ac:dyDescent="0.25">
      <c r="A1922" s="2">
        <v>13.51759</v>
      </c>
      <c r="B1922" s="1">
        <v>14.737902</v>
      </c>
    </row>
    <row r="1923" spans="1:2" x14ac:dyDescent="0.25">
      <c r="A1923" s="2">
        <v>17.923611999999999</v>
      </c>
      <c r="B1923" s="1">
        <v>-1.0311459999999999</v>
      </c>
    </row>
    <row r="1924" spans="1:2" x14ac:dyDescent="0.25">
      <c r="A1924" s="2">
        <v>18.995581000000001</v>
      </c>
      <c r="B1924" s="1">
        <v>-8.7937110000000001</v>
      </c>
    </row>
    <row r="1925" spans="1:2" x14ac:dyDescent="0.25">
      <c r="A1925" s="2">
        <v>8.6839790000000008</v>
      </c>
      <c r="B1925" s="1">
        <v>10.642162000000001</v>
      </c>
    </row>
    <row r="1926" spans="1:2" x14ac:dyDescent="0.25">
      <c r="A1926" s="2">
        <v>14.190751000000001</v>
      </c>
      <c r="B1926" s="1">
        <v>-10.075073</v>
      </c>
    </row>
    <row r="1927" spans="1:2" x14ac:dyDescent="0.25">
      <c r="A1927" s="2">
        <v>3.8214999999999999E-2</v>
      </c>
      <c r="B1927" s="1">
        <v>-0.88611300000000004</v>
      </c>
    </row>
    <row r="1928" spans="1:2" x14ac:dyDescent="0.25">
      <c r="A1928" s="2">
        <v>6.8381740000000004</v>
      </c>
      <c r="B1928" s="1">
        <v>18.296149</v>
      </c>
    </row>
    <row r="1929" spans="1:2" x14ac:dyDescent="0.25">
      <c r="A1929" s="2">
        <f>-2.658883</f>
        <v>-2.6588829999999999</v>
      </c>
      <c r="B1929" s="1">
        <v>-5.2736619999999998</v>
      </c>
    </row>
    <row r="1930" spans="1:2" x14ac:dyDescent="0.25">
      <c r="A1930" s="2">
        <v>-9.0287849999999992</v>
      </c>
      <c r="B1930" s="1">
        <v>7.1787179999999999</v>
      </c>
    </row>
    <row r="1931" spans="1:2" x14ac:dyDescent="0.25">
      <c r="A1931" s="2">
        <v>20.080486000000001</v>
      </c>
      <c r="B1931" s="1">
        <v>11.59149</v>
      </c>
    </row>
    <row r="1932" spans="1:2" x14ac:dyDescent="0.25">
      <c r="A1932" s="2">
        <v>-18.075928000000001</v>
      </c>
      <c r="B1932" s="1">
        <v>6.0804710000000002</v>
      </c>
    </row>
    <row r="1933" spans="1:2" x14ac:dyDescent="0.25">
      <c r="A1933" s="2">
        <v>-12.545017</v>
      </c>
      <c r="B1933" s="1">
        <v>1.113494</v>
      </c>
    </row>
    <row r="1934" spans="1:2" x14ac:dyDescent="0.25">
      <c r="A1934" s="2">
        <v>5.287369</v>
      </c>
      <c r="B1934" s="1">
        <v>11.486738000000001</v>
      </c>
    </row>
    <row r="1935" spans="1:2" x14ac:dyDescent="0.25">
      <c r="A1935" s="2">
        <v>-18.319243</v>
      </c>
      <c r="B1935" s="1">
        <v>13.17689</v>
      </c>
    </row>
    <row r="1936" spans="1:2" x14ac:dyDescent="0.25">
      <c r="A1936" s="2">
        <f>-3.578723</f>
        <v>-3.5787230000000001</v>
      </c>
      <c r="B1936" s="1">
        <v>-16.994696999999999</v>
      </c>
    </row>
    <row r="1937" spans="1:2" x14ac:dyDescent="0.25">
      <c r="A1937" s="2">
        <v>19.114025999999999</v>
      </c>
      <c r="B1937" s="1">
        <v>-8.3186499999999999</v>
      </c>
    </row>
    <row r="1938" spans="1:2" x14ac:dyDescent="0.25">
      <c r="A1938" s="2">
        <v>20.424233000000001</v>
      </c>
      <c r="B1938" s="1">
        <v>20.735678</v>
      </c>
    </row>
    <row r="1939" spans="1:2" x14ac:dyDescent="0.25">
      <c r="A1939" s="2">
        <v>3.5367799999999998</v>
      </c>
      <c r="B1939" s="1">
        <v>5.3265950000000002</v>
      </c>
    </row>
    <row r="1940" spans="1:2" x14ac:dyDescent="0.25">
      <c r="A1940" s="2">
        <v>-1.472313</v>
      </c>
      <c r="B1940" s="1">
        <v>11.187052</v>
      </c>
    </row>
    <row r="1941" spans="1:2" x14ac:dyDescent="0.25">
      <c r="A1941" s="2">
        <v>-16.074945</v>
      </c>
      <c r="B1941" s="1">
        <v>8.5679590000000001</v>
      </c>
    </row>
    <row r="1942" spans="1:2" x14ac:dyDescent="0.25">
      <c r="A1942" s="2">
        <v>1.013881</v>
      </c>
      <c r="B1942" s="1">
        <v>-7.6538550000000001</v>
      </c>
    </row>
    <row r="1943" spans="1:2" x14ac:dyDescent="0.25">
      <c r="A1943" s="2">
        <v>16.204176</v>
      </c>
      <c r="B1943" s="1">
        <v>-17.717281</v>
      </c>
    </row>
    <row r="1944" spans="1:2" x14ac:dyDescent="0.25">
      <c r="A1944" s="2">
        <f>-15.435233</f>
        <v>-15.435233</v>
      </c>
      <c r="B1944" s="1">
        <v>-17.483740000000001</v>
      </c>
    </row>
    <row r="1945" spans="1:2" x14ac:dyDescent="0.25">
      <c r="A1945" s="2">
        <v>1.248089</v>
      </c>
      <c r="B1945" s="1">
        <v>-5.1071869999999997</v>
      </c>
    </row>
    <row r="1946" spans="1:2" x14ac:dyDescent="0.25">
      <c r="A1946" s="2">
        <v>-0.83957800000000005</v>
      </c>
      <c r="B1946" s="1">
        <v>14.404329000000001</v>
      </c>
    </row>
    <row r="1947" spans="1:2" x14ac:dyDescent="0.25">
      <c r="A1947" s="2">
        <v>-9.0381479999999996</v>
      </c>
      <c r="B1947" s="1">
        <v>6.9279809999999999</v>
      </c>
    </row>
    <row r="1948" spans="1:2" x14ac:dyDescent="0.25">
      <c r="A1948" s="2">
        <v>19.013545000000001</v>
      </c>
      <c r="B1948" s="1">
        <v>-8.4126180000000002</v>
      </c>
    </row>
    <row r="1949" spans="1:2" x14ac:dyDescent="0.25">
      <c r="A1949" s="2">
        <v>18.677781</v>
      </c>
      <c r="B1949" s="1">
        <v>-8.2714350000000003</v>
      </c>
    </row>
    <row r="1950" spans="1:2" x14ac:dyDescent="0.25">
      <c r="A1950" s="2">
        <v>16.465873999999999</v>
      </c>
      <c r="B1950" s="1">
        <v>21.079559</v>
      </c>
    </row>
    <row r="1951" spans="1:2" x14ac:dyDescent="0.25">
      <c r="A1951" s="2">
        <v>-12.970601</v>
      </c>
      <c r="B1951" s="1">
        <v>0.50477899999999998</v>
      </c>
    </row>
    <row r="1952" spans="1:2" x14ac:dyDescent="0.25">
      <c r="A1952" s="2">
        <v>-1.631038</v>
      </c>
      <c r="B1952" s="1">
        <v>9.9222950000000001</v>
      </c>
    </row>
    <row r="1953" spans="1:2" x14ac:dyDescent="0.25">
      <c r="A1953" s="2">
        <v>20.334717000000001</v>
      </c>
      <c r="B1953" s="1">
        <v>7.5866280000000001</v>
      </c>
    </row>
    <row r="1954" spans="1:2" x14ac:dyDescent="0.25">
      <c r="A1954" s="2">
        <v>-8.8880339999999993</v>
      </c>
      <c r="B1954" s="1">
        <v>11.116959</v>
      </c>
    </row>
    <row r="1955" spans="1:2" x14ac:dyDescent="0.25">
      <c r="A1955" s="2">
        <v>4.963298</v>
      </c>
      <c r="B1955" s="1">
        <v>21.644984000000001</v>
      </c>
    </row>
    <row r="1956" spans="1:2" x14ac:dyDescent="0.25">
      <c r="A1956" s="2">
        <f>-12.4654</f>
        <v>-12.465400000000001</v>
      </c>
      <c r="B1956" s="1">
        <v>-14.261424</v>
      </c>
    </row>
    <row r="1957" spans="1:2" x14ac:dyDescent="0.25">
      <c r="A1957" s="2">
        <v>19.469657000000002</v>
      </c>
      <c r="B1957" s="1">
        <v>-16.923434</v>
      </c>
    </row>
    <row r="1958" spans="1:2" x14ac:dyDescent="0.25">
      <c r="A1958" s="2">
        <v>3.9657689999999999</v>
      </c>
      <c r="B1958" s="1">
        <v>4.9765490000000003</v>
      </c>
    </row>
    <row r="1959" spans="1:2" x14ac:dyDescent="0.25">
      <c r="A1959" s="2">
        <v>20.837171999999999</v>
      </c>
      <c r="B1959" s="1">
        <v>-5.3770610000000003</v>
      </c>
    </row>
    <row r="1960" spans="1:2" x14ac:dyDescent="0.25">
      <c r="A1960" s="2">
        <v>-17.769432999999999</v>
      </c>
      <c r="B1960" s="1">
        <v>12.658696000000001</v>
      </c>
    </row>
    <row r="1961" spans="1:2" x14ac:dyDescent="0.25">
      <c r="A1961" s="2">
        <v>12.648408</v>
      </c>
      <c r="B1961" s="1">
        <v>-16.857036000000001</v>
      </c>
    </row>
    <row r="1962" spans="1:2" x14ac:dyDescent="0.25">
      <c r="A1962" s="2">
        <v>8.1663479999999993</v>
      </c>
      <c r="B1962" s="1">
        <v>-10.435862999999999</v>
      </c>
    </row>
    <row r="1963" spans="1:2" x14ac:dyDescent="0.25">
      <c r="A1963" s="2">
        <v>-8.9885120000000001</v>
      </c>
      <c r="B1963" s="1">
        <v>3.6270570000000002</v>
      </c>
    </row>
    <row r="1964" spans="1:2" x14ac:dyDescent="0.25">
      <c r="A1964" s="2">
        <v>4.9856439999999997</v>
      </c>
      <c r="B1964" s="1">
        <v>10.913157</v>
      </c>
    </row>
    <row r="1965" spans="1:2" x14ac:dyDescent="0.25">
      <c r="A1965" s="2">
        <v>3.0726979999999999</v>
      </c>
      <c r="B1965" s="1">
        <v>15.671583999999999</v>
      </c>
    </row>
    <row r="1966" spans="1:2" x14ac:dyDescent="0.25">
      <c r="A1966" s="2">
        <v>6.8818970000000004</v>
      </c>
      <c r="B1966" s="1">
        <v>6.3176889999999997</v>
      </c>
    </row>
    <row r="1967" spans="1:2" x14ac:dyDescent="0.25">
      <c r="A1967" s="2">
        <f>-15.445929</f>
        <v>-15.445929</v>
      </c>
      <c r="B1967" s="1">
        <v>-17.971447999999999</v>
      </c>
    </row>
    <row r="1968" spans="1:2" x14ac:dyDescent="0.25">
      <c r="A1968" s="2">
        <v>-4.4846409999999999</v>
      </c>
      <c r="B1968" s="1">
        <v>12.229609</v>
      </c>
    </row>
    <row r="1969" spans="1:2" x14ac:dyDescent="0.25">
      <c r="A1969" s="2">
        <v>15.047791</v>
      </c>
      <c r="B1969" s="1">
        <v>5.0152919999999996</v>
      </c>
    </row>
    <row r="1970" spans="1:2" x14ac:dyDescent="0.25">
      <c r="A1970" s="2">
        <f>-2.68375</f>
        <v>-2.6837499999999999</v>
      </c>
      <c r="B1970" s="1">
        <v>-10.557861000000001</v>
      </c>
    </row>
    <row r="1971" spans="1:2" x14ac:dyDescent="0.25">
      <c r="A1971" s="2">
        <v>17.313331000000002</v>
      </c>
      <c r="B1971" s="1">
        <v>8.6681720000000002</v>
      </c>
    </row>
    <row r="1972" spans="1:2" x14ac:dyDescent="0.25">
      <c r="A1972" s="2">
        <v>11.315079000000001</v>
      </c>
      <c r="B1972" s="1">
        <v>16.608474999999999</v>
      </c>
    </row>
    <row r="1973" spans="1:2" x14ac:dyDescent="0.25">
      <c r="A1973" s="2">
        <v>21.011932999999999</v>
      </c>
      <c r="B1973" s="1">
        <v>-4.903651</v>
      </c>
    </row>
    <row r="1974" spans="1:2" x14ac:dyDescent="0.25">
      <c r="A1974" s="2">
        <v>19.725916000000002</v>
      </c>
      <c r="B1974" s="1">
        <v>21.437868999999999</v>
      </c>
    </row>
    <row r="1975" spans="1:2" x14ac:dyDescent="0.25">
      <c r="A1975" s="2">
        <v>20.986986999999999</v>
      </c>
      <c r="B1975" s="1">
        <v>-5.1593679999999997</v>
      </c>
    </row>
    <row r="1976" spans="1:2" x14ac:dyDescent="0.25">
      <c r="A1976" s="2">
        <v>21.048368</v>
      </c>
      <c r="B1976" s="1">
        <v>14.690197</v>
      </c>
    </row>
    <row r="1977" spans="1:2" x14ac:dyDescent="0.25">
      <c r="A1977" s="2">
        <v>-4.928979</v>
      </c>
      <c r="B1977" s="1">
        <v>16.395882</v>
      </c>
    </row>
    <row r="1978" spans="1:2" x14ac:dyDescent="0.25">
      <c r="A1978" s="2">
        <f>-13.373945</f>
        <v>-13.373945000000001</v>
      </c>
      <c r="B1978" s="1">
        <v>-14.039434999999999</v>
      </c>
    </row>
    <row r="1979" spans="1:2" x14ac:dyDescent="0.25">
      <c r="A1979" s="2">
        <f>-18.558825</f>
        <v>-18.558824999999999</v>
      </c>
      <c r="B1979" s="1">
        <v>-18.310711000000001</v>
      </c>
    </row>
    <row r="1980" spans="1:2" x14ac:dyDescent="0.25">
      <c r="A1980" s="2">
        <v>12.083705</v>
      </c>
      <c r="B1980" s="1">
        <v>-16.994430999999999</v>
      </c>
    </row>
    <row r="1981" spans="1:2" x14ac:dyDescent="0.25">
      <c r="A1981" s="2">
        <v>9.2090639999999997</v>
      </c>
      <c r="B1981" s="1">
        <v>-16.037154000000001</v>
      </c>
    </row>
    <row r="1982" spans="1:2" x14ac:dyDescent="0.25">
      <c r="A1982" s="2">
        <f>-11.192256</f>
        <v>-11.192256</v>
      </c>
      <c r="B1982" s="1">
        <v>-6.0411320000000002</v>
      </c>
    </row>
    <row r="1983" spans="1:2" x14ac:dyDescent="0.25">
      <c r="A1983" s="2">
        <v>-1.3587089999999999</v>
      </c>
      <c r="B1983" s="1">
        <v>10.317974</v>
      </c>
    </row>
    <row r="1984" spans="1:2" x14ac:dyDescent="0.25">
      <c r="A1984" s="2">
        <v>19.455918</v>
      </c>
      <c r="B1984" s="1">
        <v>-9.2194889999999994</v>
      </c>
    </row>
    <row r="1985" spans="1:2" x14ac:dyDescent="0.25">
      <c r="A1985" s="2">
        <f>-4.029255</f>
        <v>-4.029255</v>
      </c>
      <c r="B1985" s="1">
        <v>-17.617564999999999</v>
      </c>
    </row>
    <row r="1986" spans="1:2" x14ac:dyDescent="0.25">
      <c r="A1986" s="2">
        <v>1.761843</v>
      </c>
      <c r="B1986" s="1">
        <v>-12.970005</v>
      </c>
    </row>
    <row r="1987" spans="1:2" x14ac:dyDescent="0.25">
      <c r="A1987" s="2">
        <v>1.193708</v>
      </c>
      <c r="B1987" s="1">
        <v>-17.392137000000002</v>
      </c>
    </row>
    <row r="1988" spans="1:2" x14ac:dyDescent="0.25">
      <c r="A1988" s="2">
        <v>16.260655</v>
      </c>
      <c r="B1988" s="1">
        <v>13.731515</v>
      </c>
    </row>
    <row r="1989" spans="1:2" x14ac:dyDescent="0.25">
      <c r="A1989" s="2">
        <v>11.216684000000001</v>
      </c>
      <c r="B1989" s="1">
        <v>-6.5822659999999997</v>
      </c>
    </row>
    <row r="1990" spans="1:2" x14ac:dyDescent="0.25">
      <c r="A1990" s="2">
        <v>19.143456</v>
      </c>
      <c r="B1990" s="1">
        <v>3.1748460000000001</v>
      </c>
    </row>
    <row r="1991" spans="1:2" x14ac:dyDescent="0.25">
      <c r="A1991" s="2">
        <v>13.753598</v>
      </c>
      <c r="B1991" s="1">
        <v>-9.2225739999999998</v>
      </c>
    </row>
    <row r="1992" spans="1:2" x14ac:dyDescent="0.25">
      <c r="A1992" s="2">
        <v>7.9117949999999997</v>
      </c>
      <c r="B1992" s="1">
        <v>17.645690999999999</v>
      </c>
    </row>
    <row r="1993" spans="1:2" x14ac:dyDescent="0.25">
      <c r="A1993" s="2">
        <v>8.9202349999999999</v>
      </c>
      <c r="B1993" s="1">
        <v>11.202615</v>
      </c>
    </row>
    <row r="1994" spans="1:2" x14ac:dyDescent="0.25">
      <c r="A1994" s="2">
        <v>-11.488372</v>
      </c>
      <c r="B1994" s="1">
        <v>14.988097</v>
      </c>
    </row>
    <row r="1995" spans="1:2" x14ac:dyDescent="0.25">
      <c r="A1995" s="2">
        <v>4.5009430000000004</v>
      </c>
      <c r="B1995" s="1">
        <v>-3.5049000000000001</v>
      </c>
    </row>
    <row r="1996" spans="1:2" x14ac:dyDescent="0.25">
      <c r="A1996" s="2">
        <v>18.081741999999998</v>
      </c>
      <c r="B1996" s="1">
        <v>-1.8790789999999999</v>
      </c>
    </row>
    <row r="1997" spans="1:2" x14ac:dyDescent="0.25">
      <c r="A1997" s="2">
        <v>2.2242389999999999</v>
      </c>
      <c r="B1997" s="1">
        <v>-17.519044999999998</v>
      </c>
    </row>
    <row r="1998" spans="1:2" x14ac:dyDescent="0.25">
      <c r="A1998" s="2">
        <f>-13.404918</f>
        <v>-13.404918</v>
      </c>
      <c r="B1998" s="1">
        <v>-9.3676689999999994</v>
      </c>
    </row>
    <row r="1999" spans="1:2" x14ac:dyDescent="0.25">
      <c r="A1999" s="2">
        <v>19.218101000000001</v>
      </c>
      <c r="B1999" s="1">
        <v>-9.4786429999999999</v>
      </c>
    </row>
    <row r="2000" spans="1:2" x14ac:dyDescent="0.25">
      <c r="A2000" s="2">
        <v>3.7968839999999999</v>
      </c>
      <c r="B2000" s="1">
        <v>5.2733970000000001</v>
      </c>
    </row>
    <row r="2001" spans="1:2" x14ac:dyDescent="0.25">
      <c r="A2001" s="2">
        <f>-12.54207</f>
        <v>-12.542070000000001</v>
      </c>
      <c r="B2001" s="1">
        <v>-9.1971980000000002</v>
      </c>
    </row>
    <row r="2002" spans="1:2" x14ac:dyDescent="0.25">
      <c r="A2002" s="2">
        <v>20.545173999999999</v>
      </c>
      <c r="B2002" s="1">
        <v>14.80387</v>
      </c>
    </row>
    <row r="2003" spans="1:2" x14ac:dyDescent="0.25">
      <c r="A2003" s="2">
        <v>1.521895</v>
      </c>
      <c r="B2003" s="1">
        <v>6.2556909999999997</v>
      </c>
    </row>
    <row r="2004" spans="1:2" x14ac:dyDescent="0.25">
      <c r="A2004" s="2">
        <v>7.5556570000000001</v>
      </c>
      <c r="B2004" s="1">
        <v>5.2077450000000001</v>
      </c>
    </row>
    <row r="2005" spans="1:2" x14ac:dyDescent="0.25">
      <c r="A2005" s="2">
        <v>6.4154859999999996</v>
      </c>
      <c r="B2005" s="1">
        <v>14.05728</v>
      </c>
    </row>
    <row r="2006" spans="1:2" x14ac:dyDescent="0.25">
      <c r="A2006" s="2">
        <v>15.291028000000001</v>
      </c>
      <c r="B2006" s="1">
        <v>-13.183293000000001</v>
      </c>
    </row>
    <row r="2007" spans="1:2" x14ac:dyDescent="0.25">
      <c r="A2007" s="2">
        <f>-6.100395</f>
        <v>-6.1003949999999998</v>
      </c>
      <c r="B2007" s="1">
        <v>-0.42974899999999999</v>
      </c>
    </row>
    <row r="2008" spans="1:2" x14ac:dyDescent="0.25">
      <c r="A2008" s="2">
        <v>20.709136000000001</v>
      </c>
      <c r="B2008" s="1">
        <v>15.061047</v>
      </c>
    </row>
    <row r="2009" spans="1:2" x14ac:dyDescent="0.25">
      <c r="A2009" s="2">
        <v>10.105055</v>
      </c>
      <c r="B2009" s="1">
        <v>1.2260999999999999E-2</v>
      </c>
    </row>
    <row r="2010" spans="1:2" x14ac:dyDescent="0.25">
      <c r="A2010" s="2">
        <f>-7.533466</f>
        <v>-7.5334659999999998</v>
      </c>
      <c r="B2010" s="1">
        <v>-4.9004899999999996</v>
      </c>
    </row>
    <row r="2011" spans="1:2" x14ac:dyDescent="0.25">
      <c r="A2011" s="2">
        <v>4.2727009999999996</v>
      </c>
      <c r="B2011" s="1">
        <v>20.870576</v>
      </c>
    </row>
    <row r="2012" spans="1:2" x14ac:dyDescent="0.25">
      <c r="A2012" s="2">
        <f>-13.255661</f>
        <v>-13.255661</v>
      </c>
      <c r="B2012" s="1">
        <v>-13.950445999999999</v>
      </c>
    </row>
    <row r="2013" spans="1:2" x14ac:dyDescent="0.25">
      <c r="A2013" s="2">
        <v>10.343044000000001</v>
      </c>
      <c r="B2013" s="1">
        <v>-6.6100649999999996</v>
      </c>
    </row>
    <row r="2014" spans="1:2" x14ac:dyDescent="0.25">
      <c r="A2014" s="2">
        <v>15.609552000000001</v>
      </c>
      <c r="B2014" s="1">
        <v>-13.639358</v>
      </c>
    </row>
    <row r="2015" spans="1:2" x14ac:dyDescent="0.25">
      <c r="A2015" s="2">
        <v>-17.439549</v>
      </c>
      <c r="B2015" s="1">
        <v>13.250374000000001</v>
      </c>
    </row>
    <row r="2016" spans="1:2" x14ac:dyDescent="0.25">
      <c r="A2016" s="2">
        <f>-2.8801</f>
        <v>-2.8801000000000001</v>
      </c>
      <c r="B2016" s="1">
        <v>-14.690728</v>
      </c>
    </row>
    <row r="2017" spans="1:2" x14ac:dyDescent="0.25">
      <c r="A2017" s="2">
        <v>13.044112999999999</v>
      </c>
      <c r="B2017" s="1">
        <v>-16.187888999999998</v>
      </c>
    </row>
    <row r="2018" spans="1:2" x14ac:dyDescent="0.25">
      <c r="A2018" s="2">
        <f>-9.418098</f>
        <v>-9.4180980000000005</v>
      </c>
      <c r="B2018" s="1">
        <v>-16.766390000000001</v>
      </c>
    </row>
    <row r="2019" spans="1:2" x14ac:dyDescent="0.25">
      <c r="A2019" s="2">
        <v>10.958463</v>
      </c>
      <c r="B2019" s="1">
        <v>-13.896151</v>
      </c>
    </row>
    <row r="2020" spans="1:2" x14ac:dyDescent="0.25">
      <c r="A2020" s="2">
        <v>19.939729</v>
      </c>
      <c r="B2020" s="1">
        <v>21.187062999999998</v>
      </c>
    </row>
    <row r="2021" spans="1:2" x14ac:dyDescent="0.25">
      <c r="A2021" s="2">
        <f>-18.652152</f>
        <v>-18.652152000000001</v>
      </c>
      <c r="B2021" s="1">
        <v>-18.198620999999999</v>
      </c>
    </row>
    <row r="2022" spans="1:2" x14ac:dyDescent="0.25">
      <c r="A2022" s="2">
        <v>5.031517</v>
      </c>
      <c r="B2022" s="1">
        <v>-19.270018</v>
      </c>
    </row>
    <row r="2023" spans="1:2" x14ac:dyDescent="0.25">
      <c r="A2023" s="2">
        <v>8.0313189999999999</v>
      </c>
      <c r="B2023" s="1">
        <v>-0.97555899999999995</v>
      </c>
    </row>
    <row r="2024" spans="1:2" x14ac:dyDescent="0.25">
      <c r="A2024" s="2">
        <v>19.835947999999998</v>
      </c>
      <c r="B2024" s="1">
        <v>3.571761</v>
      </c>
    </row>
    <row r="2025" spans="1:2" x14ac:dyDescent="0.25">
      <c r="A2025" s="2">
        <v>18.998588000000002</v>
      </c>
      <c r="B2025" s="1">
        <v>3.0039699999999998</v>
      </c>
    </row>
    <row r="2026" spans="1:2" x14ac:dyDescent="0.25">
      <c r="A2026" s="2">
        <f>-10.995205</f>
        <v>-10.995205</v>
      </c>
      <c r="B2026" s="1">
        <v>-6.6528809999999998</v>
      </c>
    </row>
    <row r="2027" spans="1:2" x14ac:dyDescent="0.25">
      <c r="A2027" s="2">
        <v>18.035589000000002</v>
      </c>
      <c r="B2027" s="1">
        <v>-2.0407630000000001</v>
      </c>
    </row>
    <row r="2028" spans="1:2" x14ac:dyDescent="0.25">
      <c r="A2028" s="2">
        <v>-2.743163</v>
      </c>
      <c r="B2028" s="1">
        <v>3.485366</v>
      </c>
    </row>
    <row r="2029" spans="1:2" x14ac:dyDescent="0.25">
      <c r="A2029" s="2">
        <v>6.9817499999999999</v>
      </c>
      <c r="B2029" s="1">
        <v>18.198036999999999</v>
      </c>
    </row>
    <row r="2030" spans="1:2" x14ac:dyDescent="0.25">
      <c r="A2030" s="2">
        <v>8.0207370000000004</v>
      </c>
      <c r="B2030" s="1">
        <v>-0.98573200000000005</v>
      </c>
    </row>
    <row r="2031" spans="1:2" x14ac:dyDescent="0.25">
      <c r="A2031" s="2">
        <v>14.948753</v>
      </c>
      <c r="B2031" s="1">
        <v>1.9037409999999999</v>
      </c>
    </row>
    <row r="2032" spans="1:2" x14ac:dyDescent="0.25">
      <c r="A2032" s="2">
        <f>-11.618041</f>
        <v>-11.618041</v>
      </c>
      <c r="B2032" s="1">
        <v>-5.8420690000000004</v>
      </c>
    </row>
    <row r="2033" spans="1:2" x14ac:dyDescent="0.25">
      <c r="A2033" s="2">
        <f>-3.057581</f>
        <v>-3.0575809999999999</v>
      </c>
      <c r="B2033" s="1">
        <v>-5.7671460000000003</v>
      </c>
    </row>
    <row r="2034" spans="1:2" x14ac:dyDescent="0.25">
      <c r="A2034" s="2">
        <v>8.0259990000000005</v>
      </c>
      <c r="B2034" s="1">
        <v>18.597339999999999</v>
      </c>
    </row>
    <row r="2035" spans="1:2" x14ac:dyDescent="0.25">
      <c r="A2035" s="2">
        <v>16.242723000000002</v>
      </c>
      <c r="B2035" s="1">
        <v>-7.6491619999999996</v>
      </c>
    </row>
    <row r="2036" spans="1:2" x14ac:dyDescent="0.25">
      <c r="A2036" s="2">
        <v>19.4816</v>
      </c>
      <c r="B2036" s="1">
        <v>-12.82714</v>
      </c>
    </row>
    <row r="2037" spans="1:2" x14ac:dyDescent="0.25">
      <c r="A2037" s="2">
        <f>-12.155442</f>
        <v>-12.155442000000001</v>
      </c>
      <c r="B2037" s="1">
        <v>-14.276839000000001</v>
      </c>
    </row>
    <row r="2038" spans="1:2" x14ac:dyDescent="0.25">
      <c r="A2038" s="2">
        <v>8.0881279999999993</v>
      </c>
      <c r="B2038" s="1">
        <v>-10.465731999999999</v>
      </c>
    </row>
    <row r="2039" spans="1:2" x14ac:dyDescent="0.25">
      <c r="A2039" s="2">
        <v>18.104735000000002</v>
      </c>
      <c r="B2039" s="1">
        <v>-1.4108810000000001</v>
      </c>
    </row>
    <row r="2040" spans="1:2" x14ac:dyDescent="0.25">
      <c r="A2040" s="2">
        <v>13.267272999999999</v>
      </c>
      <c r="B2040" s="1">
        <v>10.096908000000001</v>
      </c>
    </row>
    <row r="2041" spans="1:2" x14ac:dyDescent="0.25">
      <c r="A2041" s="2">
        <v>-0.85173399999999999</v>
      </c>
      <c r="B2041" s="1">
        <v>18.761361999999998</v>
      </c>
    </row>
    <row r="2042" spans="1:2" x14ac:dyDescent="0.25">
      <c r="A2042" s="2">
        <v>0.492753</v>
      </c>
      <c r="B2042" s="1">
        <v>-0.72747899999999999</v>
      </c>
    </row>
    <row r="2043" spans="1:2" x14ac:dyDescent="0.25">
      <c r="A2043" s="2">
        <v>-16.701231</v>
      </c>
      <c r="B2043" s="1">
        <v>9.2382469999999994</v>
      </c>
    </row>
    <row r="2044" spans="1:2" x14ac:dyDescent="0.25">
      <c r="A2044" s="2">
        <v>8.6723630000000007</v>
      </c>
      <c r="B2044" s="1">
        <v>10.956996</v>
      </c>
    </row>
    <row r="2045" spans="1:2" x14ac:dyDescent="0.25">
      <c r="A2045" s="2">
        <f>-6.380753</f>
        <v>-6.3807530000000003</v>
      </c>
      <c r="B2045" s="1">
        <v>-8.5111229999999995</v>
      </c>
    </row>
    <row r="2046" spans="1:2" x14ac:dyDescent="0.25">
      <c r="A2046" s="2">
        <v>11.31672</v>
      </c>
      <c r="B2046" s="1">
        <v>-6.7372329999999998</v>
      </c>
    </row>
    <row r="2047" spans="1:2" x14ac:dyDescent="0.25">
      <c r="A2047" s="2">
        <v>-15.145617</v>
      </c>
      <c r="B2047" s="1">
        <v>4.7362960000000003</v>
      </c>
    </row>
    <row r="2048" spans="1:2" x14ac:dyDescent="0.25">
      <c r="A2048" s="2">
        <v>2.4986679999999999</v>
      </c>
      <c r="B2048" s="1">
        <v>8.9833069999999999</v>
      </c>
    </row>
    <row r="2049" spans="1:2" x14ac:dyDescent="0.25">
      <c r="A2049" s="2">
        <f>-3.149102</f>
        <v>-3.1491020000000001</v>
      </c>
      <c r="B2049" s="1">
        <v>-4.9713669999999999</v>
      </c>
    </row>
    <row r="2050" spans="1:2" x14ac:dyDescent="0.25">
      <c r="A2050" s="2">
        <v>16.00169</v>
      </c>
      <c r="B2050" s="1">
        <v>-6.820074</v>
      </c>
    </row>
    <row r="2051" spans="1:2" x14ac:dyDescent="0.25">
      <c r="A2051" s="2">
        <v>12.644600000000001</v>
      </c>
      <c r="B2051" s="1">
        <v>9.5896319999999999</v>
      </c>
    </row>
    <row r="2052" spans="1:2" x14ac:dyDescent="0.25">
      <c r="A2052" s="2">
        <v>-16.760591000000002</v>
      </c>
      <c r="B2052" s="1">
        <v>19.879953</v>
      </c>
    </row>
    <row r="2053" spans="1:2" x14ac:dyDescent="0.25">
      <c r="A2053" s="2">
        <f>-11.404303</f>
        <v>-11.404303000000001</v>
      </c>
      <c r="B2053" s="1">
        <v>-6.7276689999999997</v>
      </c>
    </row>
    <row r="2054" spans="1:2" x14ac:dyDescent="0.25">
      <c r="A2054" s="2">
        <v>-16.128149000000001</v>
      </c>
      <c r="B2054" s="1">
        <v>9.3805739999999993</v>
      </c>
    </row>
    <row r="2055" spans="1:2" x14ac:dyDescent="0.25">
      <c r="A2055" s="2">
        <v>7.814133</v>
      </c>
      <c r="B2055" s="1">
        <v>-10.689118000000001</v>
      </c>
    </row>
    <row r="2056" spans="1:2" x14ac:dyDescent="0.25">
      <c r="A2056" s="2">
        <f>-14.851996</f>
        <v>-14.851996</v>
      </c>
      <c r="B2056" s="1">
        <v>-17.463878000000001</v>
      </c>
    </row>
    <row r="2057" spans="1:2" x14ac:dyDescent="0.25">
      <c r="A2057" s="2">
        <v>-17.565612000000002</v>
      </c>
      <c r="B2057" s="1">
        <v>11.785672</v>
      </c>
    </row>
    <row r="2058" spans="1:2" x14ac:dyDescent="0.25">
      <c r="A2058" s="2">
        <v>-4.352055</v>
      </c>
      <c r="B2058" s="1">
        <v>16.725771999999999</v>
      </c>
    </row>
    <row r="2059" spans="1:2" x14ac:dyDescent="0.25">
      <c r="A2059" s="2">
        <v>15.562519</v>
      </c>
      <c r="B2059" s="1">
        <v>-7.5364110000000002</v>
      </c>
    </row>
    <row r="2060" spans="1:2" x14ac:dyDescent="0.25">
      <c r="A2060" s="2">
        <f>-10.029649</f>
        <v>-10.029648999999999</v>
      </c>
      <c r="B2060" s="1">
        <v>-10.821512</v>
      </c>
    </row>
    <row r="2061" spans="1:2" x14ac:dyDescent="0.25">
      <c r="A2061" s="2">
        <v>4.7265269999999999</v>
      </c>
      <c r="B2061" s="1">
        <v>-14.336892000000001</v>
      </c>
    </row>
    <row r="2062" spans="1:2" x14ac:dyDescent="0.25">
      <c r="A2062" s="2">
        <v>10.436820000000001</v>
      </c>
      <c r="B2062" s="1">
        <v>16.854157000000001</v>
      </c>
    </row>
    <row r="2063" spans="1:2" x14ac:dyDescent="0.25">
      <c r="A2063" s="2">
        <v>-15.956953</v>
      </c>
      <c r="B2063" s="1">
        <v>19.769870000000001</v>
      </c>
    </row>
    <row r="2064" spans="1:2" x14ac:dyDescent="0.25">
      <c r="A2064" s="2">
        <v>2.5437280000000002</v>
      </c>
      <c r="B2064" s="1">
        <v>15.610486</v>
      </c>
    </row>
    <row r="2065" spans="1:2" x14ac:dyDescent="0.25">
      <c r="A2065" s="2">
        <v>13.315866</v>
      </c>
      <c r="B2065" s="1">
        <v>9.47532</v>
      </c>
    </row>
    <row r="2066" spans="1:2" x14ac:dyDescent="0.25">
      <c r="A2066" s="2">
        <v>-2.799112</v>
      </c>
      <c r="B2066" s="1">
        <v>2.8775189999999999</v>
      </c>
    </row>
    <row r="2067" spans="1:2" x14ac:dyDescent="0.25">
      <c r="A2067" s="2">
        <v>-16.490112</v>
      </c>
      <c r="B2067" s="1">
        <v>4.7754940000000001</v>
      </c>
    </row>
    <row r="2068" spans="1:2" x14ac:dyDescent="0.25">
      <c r="A2068" s="2">
        <f>-8.305492</f>
        <v>-8.3054919999999992</v>
      </c>
      <c r="B2068" s="1">
        <v>-16.807344000000001</v>
      </c>
    </row>
    <row r="2069" spans="1:2" x14ac:dyDescent="0.25">
      <c r="A2069" s="2">
        <v>5.6707130000000001</v>
      </c>
      <c r="B2069" s="1">
        <v>-7.8357840000000003</v>
      </c>
    </row>
    <row r="2070" spans="1:2" x14ac:dyDescent="0.25">
      <c r="A2070" s="2">
        <v>-7.8051110000000001</v>
      </c>
      <c r="B2070" s="1">
        <v>6.8452450000000002</v>
      </c>
    </row>
    <row r="2071" spans="1:2" x14ac:dyDescent="0.25">
      <c r="A2071" s="2">
        <v>13.046939999999999</v>
      </c>
      <c r="B2071" s="1">
        <v>9.4822590000000009</v>
      </c>
    </row>
    <row r="2072" spans="1:2" x14ac:dyDescent="0.25">
      <c r="A2072" s="2">
        <v>16.253722</v>
      </c>
      <c r="B2072" s="1">
        <v>-17.183</v>
      </c>
    </row>
    <row r="2073" spans="1:2" x14ac:dyDescent="0.25">
      <c r="A2073" s="2">
        <v>20.869952000000001</v>
      </c>
      <c r="B2073" s="1">
        <v>-5.5103280000000003</v>
      </c>
    </row>
    <row r="2074" spans="1:2" x14ac:dyDescent="0.25">
      <c r="A2074" s="2">
        <f>-10.785883</f>
        <v>-10.785883</v>
      </c>
      <c r="B2074" s="1">
        <v>-2.0482809999999998</v>
      </c>
    </row>
    <row r="2075" spans="1:2" x14ac:dyDescent="0.25">
      <c r="A2075" s="2">
        <v>15.951041</v>
      </c>
      <c r="B2075" s="1">
        <v>13.613816999999999</v>
      </c>
    </row>
    <row r="2076" spans="1:2" x14ac:dyDescent="0.25">
      <c r="A2076" s="2">
        <v>-12.668486</v>
      </c>
      <c r="B2076" s="1">
        <v>6.4650650000000001</v>
      </c>
    </row>
    <row r="2077" spans="1:2" x14ac:dyDescent="0.25">
      <c r="A2077" s="2">
        <v>5.267023</v>
      </c>
      <c r="B2077" s="1">
        <v>-7.7840439999999997</v>
      </c>
    </row>
    <row r="2078" spans="1:2" x14ac:dyDescent="0.25">
      <c r="A2078" s="2">
        <v>4.3654770000000003</v>
      </c>
      <c r="B2078" s="1">
        <v>-11.68041</v>
      </c>
    </row>
    <row r="2079" spans="1:2" x14ac:dyDescent="0.25">
      <c r="A2079" s="2">
        <f>-18.835422</f>
        <v>-18.835422000000001</v>
      </c>
      <c r="B2079" s="1">
        <v>-17.327663000000001</v>
      </c>
    </row>
    <row r="2080" spans="1:2" x14ac:dyDescent="0.25">
      <c r="A2080" s="2">
        <v>15.843894000000001</v>
      </c>
      <c r="B2080" s="1">
        <v>-7.1161789999999998</v>
      </c>
    </row>
    <row r="2081" spans="1:2" x14ac:dyDescent="0.25">
      <c r="A2081" s="2">
        <f>-15.19218</f>
        <v>-15.19218</v>
      </c>
      <c r="B2081" s="1">
        <v>-17.709882</v>
      </c>
    </row>
    <row r="2082" spans="1:2" x14ac:dyDescent="0.25">
      <c r="A2082" s="2">
        <f>-2.516124</f>
        <v>-2.516124</v>
      </c>
      <c r="B2082" s="1">
        <v>-10.512669000000001</v>
      </c>
    </row>
    <row r="2083" spans="1:2" x14ac:dyDescent="0.25">
      <c r="A2083" s="2">
        <v>8.3076030000000003</v>
      </c>
      <c r="B2083" s="1">
        <v>5.4759289999999998</v>
      </c>
    </row>
    <row r="2084" spans="1:2" x14ac:dyDescent="0.25">
      <c r="A2084" s="2">
        <v>-5.4318479999999996</v>
      </c>
      <c r="B2084" s="1">
        <v>5.6526839999999998</v>
      </c>
    </row>
    <row r="2085" spans="1:2" x14ac:dyDescent="0.25">
      <c r="A2085" s="2">
        <v>7.8151299999999999</v>
      </c>
      <c r="B2085" s="1">
        <v>18.976148999999999</v>
      </c>
    </row>
    <row r="2086" spans="1:2" x14ac:dyDescent="0.25">
      <c r="A2086" s="2">
        <v>19.619109000000002</v>
      </c>
      <c r="B2086" s="1">
        <v>7.1746210000000001</v>
      </c>
    </row>
    <row r="2087" spans="1:2" x14ac:dyDescent="0.25">
      <c r="A2087" s="2">
        <v>14.238688</v>
      </c>
      <c r="B2087" s="1">
        <v>14.542589</v>
      </c>
    </row>
    <row r="2088" spans="1:2" x14ac:dyDescent="0.25">
      <c r="A2088" s="2">
        <f>-18.764085</f>
        <v>-18.764085000000001</v>
      </c>
      <c r="B2088" s="1">
        <v>-1.2951900000000001</v>
      </c>
    </row>
    <row r="2089" spans="1:2" x14ac:dyDescent="0.25">
      <c r="A2089" s="2">
        <v>1.7111940000000001</v>
      </c>
      <c r="B2089" s="1">
        <v>-12.439176</v>
      </c>
    </row>
    <row r="2090" spans="1:2" x14ac:dyDescent="0.25">
      <c r="A2090" s="2">
        <v>4.5495479999999997</v>
      </c>
      <c r="B2090" s="1">
        <v>-3.0617909999999999</v>
      </c>
    </row>
    <row r="2091" spans="1:2" x14ac:dyDescent="0.25">
      <c r="A2091" s="2">
        <v>1.7954760000000001</v>
      </c>
      <c r="B2091" s="1">
        <v>-12.399912</v>
      </c>
    </row>
    <row r="2092" spans="1:2" x14ac:dyDescent="0.25">
      <c r="A2092" s="2">
        <f>-10.109449</f>
        <v>-10.109449</v>
      </c>
      <c r="B2092" s="1">
        <v>-2.351613</v>
      </c>
    </row>
    <row r="2093" spans="1:2" x14ac:dyDescent="0.25">
      <c r="A2093" s="2">
        <v>0.953708</v>
      </c>
      <c r="B2093" s="1">
        <v>-4.9205110000000003</v>
      </c>
    </row>
    <row r="2094" spans="1:2" x14ac:dyDescent="0.25">
      <c r="A2094" s="2">
        <f>-10.949238</f>
        <v>-10.949237999999999</v>
      </c>
      <c r="B2094" s="1">
        <v>-6.5278470000000004</v>
      </c>
    </row>
    <row r="2095" spans="1:2" x14ac:dyDescent="0.25">
      <c r="A2095" s="2">
        <v>8.8042999999999996</v>
      </c>
      <c r="B2095" s="1">
        <v>10.07118</v>
      </c>
    </row>
    <row r="2096" spans="1:2" x14ac:dyDescent="0.25">
      <c r="A2096" s="2">
        <v>1.378835</v>
      </c>
      <c r="B2096" s="1">
        <v>-4.1648110000000003</v>
      </c>
    </row>
    <row r="2097" spans="1:2" x14ac:dyDescent="0.25">
      <c r="A2097" s="2">
        <v>5.4986790000000001</v>
      </c>
      <c r="B2097" s="1">
        <v>11.307105</v>
      </c>
    </row>
    <row r="2098" spans="1:2" x14ac:dyDescent="0.25">
      <c r="A2098" s="2">
        <v>1.9125289999999999</v>
      </c>
      <c r="B2098" s="1">
        <v>-17.417335000000001</v>
      </c>
    </row>
    <row r="2099" spans="1:2" x14ac:dyDescent="0.25">
      <c r="A2099" s="2">
        <v>2.3817569999999999</v>
      </c>
      <c r="B2099" s="1">
        <v>16.446216</v>
      </c>
    </row>
    <row r="2100" spans="1:2" x14ac:dyDescent="0.25">
      <c r="A2100" s="2">
        <v>-5.3505459999999996</v>
      </c>
      <c r="B2100" s="1">
        <v>20.532263</v>
      </c>
    </row>
    <row r="2101" spans="1:2" x14ac:dyDescent="0.25">
      <c r="A2101" s="2">
        <v>14.666382</v>
      </c>
      <c r="B2101" s="1">
        <v>2.0337930000000002</v>
      </c>
    </row>
    <row r="2102" spans="1:2" x14ac:dyDescent="0.25">
      <c r="A2102" s="2">
        <v>-16.290965</v>
      </c>
      <c r="B2102" s="1">
        <v>9.2077460000000002</v>
      </c>
    </row>
    <row r="2103" spans="1:2" x14ac:dyDescent="0.25">
      <c r="A2103" s="2">
        <f>-3.218418</f>
        <v>-3.2184179999999998</v>
      </c>
      <c r="B2103" s="1">
        <v>-10.509168000000001</v>
      </c>
    </row>
    <row r="2104" spans="1:2" x14ac:dyDescent="0.25">
      <c r="A2104" s="2">
        <v>-0.93785700000000005</v>
      </c>
      <c r="B2104" s="1">
        <v>18.858018999999999</v>
      </c>
    </row>
    <row r="2105" spans="1:2" x14ac:dyDescent="0.25">
      <c r="A2105" s="2">
        <v>-13.15532</v>
      </c>
      <c r="B2105" s="1">
        <v>12.466963</v>
      </c>
    </row>
    <row r="2106" spans="1:2" x14ac:dyDescent="0.25">
      <c r="A2106" s="2">
        <v>4.0690020000000002</v>
      </c>
      <c r="B2106" s="1">
        <v>-3.9092389999999999</v>
      </c>
    </row>
    <row r="2107" spans="1:2" x14ac:dyDescent="0.25">
      <c r="A2107" s="2">
        <v>3.986119</v>
      </c>
      <c r="B2107" s="1">
        <v>-10.599002</v>
      </c>
    </row>
    <row r="2108" spans="1:2" x14ac:dyDescent="0.25">
      <c r="A2108" s="2">
        <f>-11.243919</f>
        <v>-11.243919</v>
      </c>
      <c r="B2108" s="1">
        <v>-6.4767619999999999</v>
      </c>
    </row>
    <row r="2109" spans="1:2" x14ac:dyDescent="0.25">
      <c r="A2109" s="2">
        <v>8.9213269999999998</v>
      </c>
      <c r="B2109" s="1">
        <v>-15.768153</v>
      </c>
    </row>
    <row r="2110" spans="1:2" x14ac:dyDescent="0.25">
      <c r="A2110" s="2">
        <v>20.989115999999999</v>
      </c>
      <c r="B2110" s="1">
        <v>-4.5892600000000003</v>
      </c>
    </row>
    <row r="2111" spans="1:2" x14ac:dyDescent="0.25">
      <c r="A2111" s="2">
        <v>1.2234769999999999</v>
      </c>
      <c r="B2111" s="1">
        <v>-8.1937979999999992</v>
      </c>
    </row>
    <row r="2112" spans="1:2" x14ac:dyDescent="0.25">
      <c r="A2112" s="2">
        <v>12.997674999999999</v>
      </c>
      <c r="B2112" s="1">
        <v>10.018048</v>
      </c>
    </row>
    <row r="2113" spans="1:2" x14ac:dyDescent="0.25">
      <c r="A2113" s="2">
        <v>-1.5206759999999999</v>
      </c>
      <c r="B2113" s="1">
        <v>11.012267</v>
      </c>
    </row>
    <row r="2114" spans="1:2" x14ac:dyDescent="0.25">
      <c r="A2114" s="2">
        <v>4.6479999999999997</v>
      </c>
      <c r="B2114" s="1">
        <v>-18.102376</v>
      </c>
    </row>
    <row r="2115" spans="1:2" x14ac:dyDescent="0.25">
      <c r="A2115" s="2">
        <f>-3.537225</f>
        <v>-3.5372249999999998</v>
      </c>
      <c r="B2115" s="1">
        <v>-11.417343000000001</v>
      </c>
    </row>
    <row r="2116" spans="1:2" x14ac:dyDescent="0.25">
      <c r="A2116" s="2">
        <f>-10.571179</f>
        <v>-10.571179000000001</v>
      </c>
      <c r="B2116" s="1">
        <v>-6.6764219999999996</v>
      </c>
    </row>
    <row r="2117" spans="1:2" x14ac:dyDescent="0.25">
      <c r="A2117" s="2">
        <v>12.578507999999999</v>
      </c>
      <c r="B2117" s="1">
        <v>4.9704439999999996</v>
      </c>
    </row>
    <row r="2118" spans="1:2" x14ac:dyDescent="0.25">
      <c r="A2118" s="2">
        <f>-15.025037</f>
        <v>-15.025036999999999</v>
      </c>
      <c r="B2118" s="1">
        <v>-17.612185</v>
      </c>
    </row>
    <row r="2119" spans="1:2" x14ac:dyDescent="0.25">
      <c r="A2119" s="2">
        <f>-13.492044</f>
        <v>-13.492044</v>
      </c>
      <c r="B2119" s="1">
        <v>-13.816551</v>
      </c>
    </row>
    <row r="2120" spans="1:2" x14ac:dyDescent="0.25">
      <c r="A2120" s="2">
        <v>21.049675000000001</v>
      </c>
      <c r="B2120" s="1">
        <v>14.288042000000001</v>
      </c>
    </row>
    <row r="2121" spans="1:2" x14ac:dyDescent="0.25">
      <c r="A2121" s="2">
        <v>7.7677019999999999</v>
      </c>
      <c r="B2121" s="1">
        <v>5.2818360000000002</v>
      </c>
    </row>
    <row r="2122" spans="1:2" x14ac:dyDescent="0.25">
      <c r="A2122" s="2">
        <f>-3.264335</f>
        <v>-3.264335</v>
      </c>
      <c r="B2122" s="1">
        <v>-13.934566999999999</v>
      </c>
    </row>
    <row r="2123" spans="1:2" x14ac:dyDescent="0.25">
      <c r="A2123" s="2">
        <v>10.914490000000001</v>
      </c>
      <c r="B2123" s="1">
        <v>16.329872999999999</v>
      </c>
    </row>
    <row r="2124" spans="1:2" x14ac:dyDescent="0.25">
      <c r="A2124" s="2">
        <v>11.814919</v>
      </c>
      <c r="B2124" s="1">
        <v>-6.1989089999999996</v>
      </c>
    </row>
    <row r="2125" spans="1:2" x14ac:dyDescent="0.25">
      <c r="A2125" s="2">
        <v>-17.546320000000001</v>
      </c>
      <c r="B2125" s="1">
        <v>16.393664000000001</v>
      </c>
    </row>
    <row r="2126" spans="1:2" x14ac:dyDescent="0.25">
      <c r="A2126" s="2">
        <v>20.517675000000001</v>
      </c>
      <c r="B2126" s="1">
        <v>-12.744471000000001</v>
      </c>
    </row>
    <row r="2127" spans="1:2" x14ac:dyDescent="0.25">
      <c r="A2127" s="2">
        <v>-10.520712</v>
      </c>
      <c r="B2127" s="1">
        <v>20.350557999999999</v>
      </c>
    </row>
    <row r="2128" spans="1:2" x14ac:dyDescent="0.25">
      <c r="A2128" s="2">
        <v>14.137515</v>
      </c>
      <c r="B2128" s="1">
        <v>-4.1316189999999997</v>
      </c>
    </row>
    <row r="2129" spans="1:2" x14ac:dyDescent="0.25">
      <c r="A2129" s="2">
        <f>-18.870109</f>
        <v>-18.870108999999999</v>
      </c>
      <c r="B2129" s="1">
        <v>-17.454840999999998</v>
      </c>
    </row>
    <row r="2130" spans="1:2" x14ac:dyDescent="0.25">
      <c r="A2130" s="2">
        <v>-4.4088520000000004</v>
      </c>
      <c r="B2130" s="1">
        <v>12.277996</v>
      </c>
    </row>
    <row r="2131" spans="1:2" x14ac:dyDescent="0.25">
      <c r="A2131" s="2">
        <v>-9.546386</v>
      </c>
      <c r="B2131" s="1">
        <v>20.660430000000002</v>
      </c>
    </row>
    <row r="2132" spans="1:2" x14ac:dyDescent="0.25">
      <c r="A2132" s="2">
        <f>-6.379411</f>
        <v>-6.3794110000000002</v>
      </c>
      <c r="B2132" s="1">
        <v>-0.238539</v>
      </c>
    </row>
    <row r="2133" spans="1:2" x14ac:dyDescent="0.25">
      <c r="A2133" s="2">
        <v>18.212498</v>
      </c>
      <c r="B2133" s="1">
        <v>17.236787</v>
      </c>
    </row>
    <row r="2134" spans="1:2" x14ac:dyDescent="0.25">
      <c r="A2134" s="2">
        <v>7.866835</v>
      </c>
      <c r="B2134" s="1">
        <v>5.0115819999999998</v>
      </c>
    </row>
    <row r="2135" spans="1:2" x14ac:dyDescent="0.25">
      <c r="A2135" s="2">
        <v>-9.4282590000000006</v>
      </c>
      <c r="B2135" s="1">
        <v>4.0034689999999999</v>
      </c>
    </row>
    <row r="2136" spans="1:2" x14ac:dyDescent="0.25">
      <c r="A2136" s="2">
        <v>16.534821999999998</v>
      </c>
      <c r="B2136" s="1">
        <v>-17.885641</v>
      </c>
    </row>
    <row r="2137" spans="1:2" x14ac:dyDescent="0.25">
      <c r="A2137" s="2">
        <v>8.1903970000000008</v>
      </c>
      <c r="B2137" s="1">
        <v>-10.866534</v>
      </c>
    </row>
    <row r="2138" spans="1:2" x14ac:dyDescent="0.25">
      <c r="A2138" s="2">
        <v>21.122444000000002</v>
      </c>
      <c r="B2138" s="1">
        <v>11.613365999999999</v>
      </c>
    </row>
    <row r="2139" spans="1:2" x14ac:dyDescent="0.25">
      <c r="A2139" s="2">
        <v>17.011123999999999</v>
      </c>
      <c r="B2139" s="1">
        <v>-17.853135000000002</v>
      </c>
    </row>
    <row r="2140" spans="1:2" x14ac:dyDescent="0.25">
      <c r="A2140" s="2">
        <f>-10.406989</f>
        <v>-10.406988999999999</v>
      </c>
      <c r="B2140" s="1">
        <v>-2.8776869999999999</v>
      </c>
    </row>
    <row r="2141" spans="1:2" x14ac:dyDescent="0.25">
      <c r="A2141" s="2">
        <v>16.672532</v>
      </c>
      <c r="B2141" s="1">
        <v>9.1093829999999993</v>
      </c>
    </row>
    <row r="2142" spans="1:2" x14ac:dyDescent="0.25">
      <c r="A2142" s="2">
        <v>7.7567329999999997</v>
      </c>
      <c r="B2142" s="1">
        <v>-1.6966190000000001</v>
      </c>
    </row>
    <row r="2143" spans="1:2" x14ac:dyDescent="0.25">
      <c r="A2143" s="2">
        <v>5.1216609999999996</v>
      </c>
      <c r="B2143" s="1">
        <v>2.1368520000000002</v>
      </c>
    </row>
    <row r="2144" spans="1:2" x14ac:dyDescent="0.25">
      <c r="A2144" s="2">
        <f>-9.593391</f>
        <v>-9.5933910000000004</v>
      </c>
      <c r="B2144" s="1">
        <v>-11.198285</v>
      </c>
    </row>
    <row r="2145" spans="1:2" x14ac:dyDescent="0.25">
      <c r="A2145" s="2">
        <v>-12.720294000000001</v>
      </c>
      <c r="B2145" s="1">
        <v>11.685819</v>
      </c>
    </row>
    <row r="2146" spans="1:2" x14ac:dyDescent="0.25">
      <c r="A2146" s="2">
        <v>15.148303</v>
      </c>
      <c r="B2146" s="1">
        <v>-3.8833500000000001</v>
      </c>
    </row>
    <row r="2147" spans="1:2" x14ac:dyDescent="0.25">
      <c r="A2147" s="2">
        <v>16.965593999999999</v>
      </c>
      <c r="B2147" s="1">
        <v>20.145555000000002</v>
      </c>
    </row>
    <row r="2148" spans="1:2" x14ac:dyDescent="0.25">
      <c r="A2148" s="2">
        <v>11.105029999999999</v>
      </c>
      <c r="B2148" s="1">
        <v>-13.581617</v>
      </c>
    </row>
    <row r="2149" spans="1:2" x14ac:dyDescent="0.25">
      <c r="A2149" s="2">
        <v>8.1298860000000008</v>
      </c>
      <c r="B2149" s="1">
        <v>-16.262491000000001</v>
      </c>
    </row>
    <row r="2150" spans="1:2" x14ac:dyDescent="0.25">
      <c r="A2150" s="2">
        <f>-18.396615</f>
        <v>-18.396615000000001</v>
      </c>
      <c r="B2150" s="1">
        <v>-18.236940000000001</v>
      </c>
    </row>
    <row r="2151" spans="1:2" x14ac:dyDescent="0.25">
      <c r="A2151" s="2">
        <f>-16.871784</f>
        <v>-16.871784000000002</v>
      </c>
      <c r="B2151" s="1">
        <v>-7.3670220000000004</v>
      </c>
    </row>
    <row r="2152" spans="1:2" x14ac:dyDescent="0.25">
      <c r="A2152" s="2">
        <v>-13.096477</v>
      </c>
      <c r="B2152" s="1">
        <v>6.4399480000000002</v>
      </c>
    </row>
    <row r="2153" spans="1:2" x14ac:dyDescent="0.25">
      <c r="A2153" s="2">
        <v>-4.4808409999999999</v>
      </c>
      <c r="B2153" s="1">
        <v>9.8215850000000007</v>
      </c>
    </row>
    <row r="2154" spans="1:2" x14ac:dyDescent="0.25">
      <c r="A2154" s="2">
        <v>-0.901779</v>
      </c>
      <c r="B2154" s="1">
        <v>11.288138</v>
      </c>
    </row>
    <row r="2155" spans="1:2" x14ac:dyDescent="0.25">
      <c r="A2155" s="2">
        <v>1.493215</v>
      </c>
      <c r="B2155" s="1">
        <v>9.3351539999999993</v>
      </c>
    </row>
    <row r="2156" spans="1:2" x14ac:dyDescent="0.25">
      <c r="A2156" s="2">
        <v>-6.265288</v>
      </c>
      <c r="B2156" s="1">
        <v>0.51174900000000001</v>
      </c>
    </row>
    <row r="2157" spans="1:2" x14ac:dyDescent="0.25">
      <c r="A2157" s="2">
        <f>-13.525937</f>
        <v>-13.525937000000001</v>
      </c>
      <c r="B2157" s="1">
        <v>-13.90061</v>
      </c>
    </row>
    <row r="2158" spans="1:2" x14ac:dyDescent="0.25">
      <c r="A2158" s="2">
        <v>17.700295000000001</v>
      </c>
      <c r="B2158" s="1">
        <v>-1.47214</v>
      </c>
    </row>
    <row r="2159" spans="1:2" x14ac:dyDescent="0.25">
      <c r="A2159" s="2">
        <v>-15.051308000000001</v>
      </c>
      <c r="B2159" s="1">
        <v>4.4856309999999997</v>
      </c>
    </row>
    <row r="2160" spans="1:2" x14ac:dyDescent="0.25">
      <c r="A2160" s="2">
        <v>-4.3510140000000002</v>
      </c>
      <c r="B2160" s="1">
        <v>12.366811999999999</v>
      </c>
    </row>
    <row r="2161" spans="1:2" x14ac:dyDescent="0.25">
      <c r="A2161" s="2">
        <f>-16.965866</f>
        <v>-16.965865999999998</v>
      </c>
      <c r="B2161" s="1">
        <v>-4.1419800000000002</v>
      </c>
    </row>
    <row r="2162" spans="1:2" x14ac:dyDescent="0.25">
      <c r="A2162" s="2">
        <f>-13.861632</f>
        <v>-13.861632</v>
      </c>
      <c r="B2162" s="1">
        <v>-2.2270979999999998</v>
      </c>
    </row>
    <row r="2163" spans="1:2" x14ac:dyDescent="0.25">
      <c r="A2163" s="2">
        <v>-5.3200339999999997</v>
      </c>
      <c r="B2163" s="1">
        <v>9.5941510000000001</v>
      </c>
    </row>
    <row r="2164" spans="1:2" x14ac:dyDescent="0.25">
      <c r="A2164" s="2">
        <v>-18.941437000000001</v>
      </c>
      <c r="B2164" s="1">
        <v>6.6653450000000003</v>
      </c>
    </row>
    <row r="2165" spans="1:2" x14ac:dyDescent="0.25">
      <c r="A2165" s="2">
        <f>-17.115755</f>
        <v>-17.115755</v>
      </c>
      <c r="B2165" s="1">
        <v>-12.306939</v>
      </c>
    </row>
    <row r="2166" spans="1:2" x14ac:dyDescent="0.25">
      <c r="A2166" s="2">
        <f>-3.156963</f>
        <v>-3.1569630000000002</v>
      </c>
      <c r="B2166" s="1">
        <v>-5.4282389999999996</v>
      </c>
    </row>
    <row r="2167" spans="1:2" x14ac:dyDescent="0.25">
      <c r="A2167" s="2">
        <v>16.745536999999999</v>
      </c>
      <c r="B2167" s="1">
        <v>-18.043340000000001</v>
      </c>
    </row>
    <row r="2168" spans="1:2" x14ac:dyDescent="0.25">
      <c r="A2168" s="2">
        <v>19.997191000000001</v>
      </c>
      <c r="B2168" s="1">
        <v>7.7413169999999996</v>
      </c>
    </row>
    <row r="2169" spans="1:2" x14ac:dyDescent="0.25">
      <c r="A2169" s="2">
        <v>-12.881713</v>
      </c>
      <c r="B2169" s="1">
        <v>18.712634000000001</v>
      </c>
    </row>
    <row r="2170" spans="1:2" x14ac:dyDescent="0.25">
      <c r="A2170" s="2">
        <v>20.64273</v>
      </c>
      <c r="B2170" s="1">
        <v>10.603182</v>
      </c>
    </row>
    <row r="2171" spans="1:2" x14ac:dyDescent="0.25">
      <c r="A2171" s="2">
        <v>12.853656000000001</v>
      </c>
      <c r="B2171" s="1">
        <v>20.980108999999999</v>
      </c>
    </row>
    <row r="2172" spans="1:2" x14ac:dyDescent="0.25">
      <c r="A2172" s="2">
        <v>20.087828999999999</v>
      </c>
      <c r="B2172" s="1">
        <v>-12.483008</v>
      </c>
    </row>
    <row r="2173" spans="1:2" x14ac:dyDescent="0.25">
      <c r="A2173" s="2">
        <v>4.4461690000000003</v>
      </c>
      <c r="B2173" s="1">
        <v>-4.7149720000000004</v>
      </c>
    </row>
    <row r="2174" spans="1:2" x14ac:dyDescent="0.25">
      <c r="A2174" s="2">
        <v>-7.9285969999999999</v>
      </c>
      <c r="B2174" s="1">
        <v>11.685107</v>
      </c>
    </row>
    <row r="2175" spans="1:2" x14ac:dyDescent="0.25">
      <c r="A2175" s="2">
        <v>-9.3750429999999998</v>
      </c>
      <c r="B2175" s="1">
        <v>21.417351</v>
      </c>
    </row>
    <row r="2176" spans="1:2" x14ac:dyDescent="0.25">
      <c r="A2176" s="2">
        <v>14.088441</v>
      </c>
      <c r="B2176" s="1">
        <v>-3.8402970000000001</v>
      </c>
    </row>
    <row r="2177" spans="1:2" x14ac:dyDescent="0.25">
      <c r="A2177" s="2">
        <v>4.1655730000000002</v>
      </c>
      <c r="B2177" s="1">
        <v>20.45138</v>
      </c>
    </row>
    <row r="2178" spans="1:2" x14ac:dyDescent="0.25">
      <c r="A2178" s="2">
        <v>19.486930999999998</v>
      </c>
      <c r="B2178" s="1">
        <v>-8.3374970000000008</v>
      </c>
    </row>
    <row r="2179" spans="1:2" x14ac:dyDescent="0.25">
      <c r="A2179" s="2">
        <f>-9.120262</f>
        <v>-9.1202620000000003</v>
      </c>
      <c r="B2179" s="1">
        <v>-11.829216000000001</v>
      </c>
    </row>
    <row r="2180" spans="1:2" x14ac:dyDescent="0.25">
      <c r="A2180" s="2">
        <v>20.419702999999998</v>
      </c>
      <c r="B2180" s="1">
        <v>7.3704169999999998</v>
      </c>
    </row>
    <row r="2181" spans="1:2" x14ac:dyDescent="0.25">
      <c r="A2181" s="2">
        <v>-9.9827490000000001</v>
      </c>
      <c r="B2181" s="1">
        <v>4.4042139999999996</v>
      </c>
    </row>
    <row r="2182" spans="1:2" x14ac:dyDescent="0.25">
      <c r="A2182" s="2">
        <v>0.190055</v>
      </c>
      <c r="B2182" s="1">
        <v>-3.5735999999999997E-2</v>
      </c>
    </row>
    <row r="2183" spans="1:2" x14ac:dyDescent="0.25">
      <c r="A2183" s="2">
        <v>1.2082820000000001</v>
      </c>
      <c r="B2183" s="1">
        <v>-12.445004000000001</v>
      </c>
    </row>
    <row r="2184" spans="1:2" x14ac:dyDescent="0.25">
      <c r="A2184" s="2">
        <v>-12.237043</v>
      </c>
      <c r="B2184" s="1">
        <v>5.80471</v>
      </c>
    </row>
    <row r="2185" spans="1:2" x14ac:dyDescent="0.25">
      <c r="A2185" s="2">
        <v>11.860996</v>
      </c>
      <c r="B2185" s="1">
        <v>-7.0040789999999999</v>
      </c>
    </row>
    <row r="2186" spans="1:2" x14ac:dyDescent="0.25">
      <c r="A2186" s="2">
        <v>11.492343999999999</v>
      </c>
      <c r="B2186" s="1">
        <v>-6.8815549999999996</v>
      </c>
    </row>
    <row r="2187" spans="1:2" x14ac:dyDescent="0.25">
      <c r="A2187" s="2">
        <f>-6.600393</f>
        <v>-6.6003930000000004</v>
      </c>
      <c r="B2187" s="1">
        <v>-9.2586680000000001</v>
      </c>
    </row>
    <row r="2188" spans="1:2" x14ac:dyDescent="0.25">
      <c r="A2188" s="2">
        <f>-3.535102</f>
        <v>-3.5351020000000002</v>
      </c>
      <c r="B2188" s="1">
        <v>-10.948066000000001</v>
      </c>
    </row>
    <row r="2189" spans="1:2" x14ac:dyDescent="0.25">
      <c r="A2189" s="2">
        <v>16.457332000000001</v>
      </c>
      <c r="B2189" s="1">
        <v>13.864482000000001</v>
      </c>
    </row>
    <row r="2190" spans="1:2" x14ac:dyDescent="0.25">
      <c r="A2190" s="2">
        <v>-16.105049999999999</v>
      </c>
      <c r="B2190" s="1">
        <v>9.1512130000000003</v>
      </c>
    </row>
    <row r="2191" spans="1:2" x14ac:dyDescent="0.25">
      <c r="A2191" s="2">
        <v>1.0391030000000001</v>
      </c>
      <c r="B2191" s="1">
        <v>-4.217327</v>
      </c>
    </row>
    <row r="2192" spans="1:2" x14ac:dyDescent="0.25">
      <c r="A2192" s="2">
        <v>10.952526000000001</v>
      </c>
      <c r="B2192" s="1">
        <v>-7.0044690000000003</v>
      </c>
    </row>
    <row r="2193" spans="1:2" x14ac:dyDescent="0.25">
      <c r="A2193" s="2">
        <v>4.2824030000000004</v>
      </c>
      <c r="B2193" s="1">
        <v>-4.1612669999999996</v>
      </c>
    </row>
    <row r="2194" spans="1:2" x14ac:dyDescent="0.25">
      <c r="A2194" s="2">
        <v>-9.4099409999999999</v>
      </c>
      <c r="B2194" s="1">
        <v>20.010667999999999</v>
      </c>
    </row>
    <row r="2195" spans="1:2" x14ac:dyDescent="0.25">
      <c r="A2195" s="2">
        <v>16.285867</v>
      </c>
      <c r="B2195" s="1">
        <v>9.0351180000000006</v>
      </c>
    </row>
    <row r="2196" spans="1:2" x14ac:dyDescent="0.25">
      <c r="A2196" s="2">
        <v>-15.798717999999999</v>
      </c>
      <c r="B2196" s="1">
        <v>3.7845740000000001</v>
      </c>
    </row>
    <row r="2197" spans="1:2" x14ac:dyDescent="0.25">
      <c r="A2197" s="2">
        <v>1.620749</v>
      </c>
      <c r="B2197" s="1">
        <v>-7.9129440000000004</v>
      </c>
    </row>
    <row r="2198" spans="1:2" x14ac:dyDescent="0.25">
      <c r="A2198" s="2">
        <v>-4.7609329999999996</v>
      </c>
      <c r="B2198" s="1">
        <v>9.2736970000000003</v>
      </c>
    </row>
    <row r="2199" spans="1:2" x14ac:dyDescent="0.25">
      <c r="A2199" s="2">
        <f>-3.180102</f>
        <v>-3.1801020000000002</v>
      </c>
      <c r="B2199" s="1">
        <v>-1.4239580000000001</v>
      </c>
    </row>
    <row r="2200" spans="1:2" x14ac:dyDescent="0.25">
      <c r="A2200" s="2">
        <f>-15.444522</f>
        <v>-15.444521999999999</v>
      </c>
      <c r="B2200" s="1">
        <v>-7.9929050000000004</v>
      </c>
    </row>
    <row r="2201" spans="1:2" x14ac:dyDescent="0.25">
      <c r="A2201" s="2">
        <f>-12.823878</f>
        <v>-12.823878000000001</v>
      </c>
      <c r="B2201" s="1">
        <v>-14.061033</v>
      </c>
    </row>
    <row r="2202" spans="1:2" x14ac:dyDescent="0.25">
      <c r="A2202" s="2">
        <v>-18.400144000000001</v>
      </c>
      <c r="B2202" s="1">
        <v>6.1604859999999997</v>
      </c>
    </row>
    <row r="2203" spans="1:2" x14ac:dyDescent="0.25">
      <c r="A2203" s="2">
        <v>11.289201</v>
      </c>
      <c r="B2203" s="1">
        <v>-13.914163</v>
      </c>
    </row>
    <row r="2204" spans="1:2" x14ac:dyDescent="0.25">
      <c r="A2204" s="2">
        <v>4.836487</v>
      </c>
      <c r="B2204" s="1">
        <v>21.922691</v>
      </c>
    </row>
    <row r="2205" spans="1:2" x14ac:dyDescent="0.25">
      <c r="A2205" s="2">
        <v>13.716543</v>
      </c>
      <c r="B2205" s="1">
        <v>14.282064</v>
      </c>
    </row>
    <row r="2206" spans="1:2" x14ac:dyDescent="0.25">
      <c r="A2206" s="2">
        <v>8.3868679999999998</v>
      </c>
      <c r="B2206" s="1">
        <v>-10.593171999999999</v>
      </c>
    </row>
    <row r="2207" spans="1:2" x14ac:dyDescent="0.25">
      <c r="A2207" s="2">
        <f>-14.199691</f>
        <v>-14.199691</v>
      </c>
      <c r="B2207" s="1">
        <v>-2.432769</v>
      </c>
    </row>
    <row r="2208" spans="1:2" x14ac:dyDescent="0.25">
      <c r="A2208" s="2">
        <v>19.791830999999998</v>
      </c>
      <c r="B2208" s="1">
        <v>10.934549000000001</v>
      </c>
    </row>
    <row r="2209" spans="1:2" x14ac:dyDescent="0.25">
      <c r="A2209" s="2">
        <v>5.1887920000000003</v>
      </c>
      <c r="B2209" s="1">
        <v>20.678303</v>
      </c>
    </row>
    <row r="2210" spans="1:2" x14ac:dyDescent="0.25">
      <c r="A2210" s="2">
        <v>15.582659</v>
      </c>
      <c r="B2210" s="1">
        <v>-7.251512</v>
      </c>
    </row>
    <row r="2211" spans="1:2" x14ac:dyDescent="0.25">
      <c r="A2211" s="2">
        <v>-9.8302160000000001</v>
      </c>
      <c r="B2211" s="1">
        <v>3.4273509999999998</v>
      </c>
    </row>
    <row r="2212" spans="1:2" x14ac:dyDescent="0.25">
      <c r="A2212" s="2">
        <v>15.917358</v>
      </c>
      <c r="B2212" s="1">
        <v>-12.859321</v>
      </c>
    </row>
    <row r="2213" spans="1:2" x14ac:dyDescent="0.25">
      <c r="A2213" s="2">
        <v>2.2623359999999999</v>
      </c>
      <c r="B2213" s="1">
        <v>10.10422</v>
      </c>
    </row>
    <row r="2214" spans="1:2" x14ac:dyDescent="0.25">
      <c r="A2214" s="2">
        <v>18.664179000000001</v>
      </c>
      <c r="B2214" s="1">
        <v>17.732285000000001</v>
      </c>
    </row>
    <row r="2215" spans="1:2" x14ac:dyDescent="0.25">
      <c r="A2215" s="2">
        <v>15.552925999999999</v>
      </c>
      <c r="B2215" s="1">
        <v>-13.537957</v>
      </c>
    </row>
    <row r="2216" spans="1:2" x14ac:dyDescent="0.25">
      <c r="A2216" s="2">
        <v>4.8096810000000003</v>
      </c>
      <c r="B2216" s="1">
        <v>20.488244999999999</v>
      </c>
    </row>
    <row r="2217" spans="1:2" x14ac:dyDescent="0.25">
      <c r="A2217" s="2">
        <v>3.9179189999999999</v>
      </c>
      <c r="B2217" s="1">
        <v>5.1241300000000001</v>
      </c>
    </row>
    <row r="2218" spans="1:2" x14ac:dyDescent="0.25">
      <c r="A2218" s="2">
        <v>-1.100932</v>
      </c>
      <c r="B2218" s="1">
        <v>18.217086999999999</v>
      </c>
    </row>
    <row r="2219" spans="1:2" x14ac:dyDescent="0.25">
      <c r="A2219" s="2">
        <v>16.723599</v>
      </c>
      <c r="B2219" s="1">
        <v>20.016596</v>
      </c>
    </row>
    <row r="2220" spans="1:2" x14ac:dyDescent="0.25">
      <c r="A2220" s="2">
        <v>5.822228</v>
      </c>
      <c r="B2220" s="1">
        <v>11.748792</v>
      </c>
    </row>
    <row r="2221" spans="1:2" x14ac:dyDescent="0.25">
      <c r="A2221" s="2">
        <v>19.913139000000001</v>
      </c>
      <c r="B2221" s="1">
        <v>7.7071800000000001</v>
      </c>
    </row>
    <row r="2222" spans="1:2" x14ac:dyDescent="0.25">
      <c r="A2222" s="2">
        <f>-9.407979</f>
        <v>-9.4079789999999992</v>
      </c>
      <c r="B2222" s="1">
        <v>-16.661301999999999</v>
      </c>
    </row>
    <row r="2223" spans="1:2" x14ac:dyDescent="0.25">
      <c r="A2223" s="2">
        <v>20.562702000000002</v>
      </c>
      <c r="B2223" s="1">
        <v>-5.4121300000000003</v>
      </c>
    </row>
    <row r="2224" spans="1:2" x14ac:dyDescent="0.25">
      <c r="A2224" s="2">
        <v>-18.026330000000002</v>
      </c>
      <c r="B2224" s="1">
        <v>12.810661</v>
      </c>
    </row>
    <row r="2225" spans="1:2" x14ac:dyDescent="0.25">
      <c r="A2225" s="2">
        <v>12.151871</v>
      </c>
      <c r="B2225" s="1">
        <v>20.069137000000001</v>
      </c>
    </row>
    <row r="2226" spans="1:2" x14ac:dyDescent="0.25">
      <c r="A2226" s="2">
        <v>20.065836000000001</v>
      </c>
      <c r="B2226" s="1">
        <v>-16.524397</v>
      </c>
    </row>
    <row r="2227" spans="1:2" x14ac:dyDescent="0.25">
      <c r="A2227" s="2">
        <v>-12.130342000000001</v>
      </c>
      <c r="B2227" s="1">
        <v>15.436695</v>
      </c>
    </row>
    <row r="2228" spans="1:2" x14ac:dyDescent="0.25">
      <c r="A2228" s="2">
        <v>-11.895592000000001</v>
      </c>
      <c r="B2228" s="1">
        <v>15.236139</v>
      </c>
    </row>
    <row r="2229" spans="1:2" x14ac:dyDescent="0.25">
      <c r="A2229" s="2">
        <f>-3.32683</f>
        <v>-3.3268300000000002</v>
      </c>
      <c r="B2229" s="1">
        <v>-13.933152</v>
      </c>
    </row>
    <row r="2230" spans="1:2" x14ac:dyDescent="0.25">
      <c r="A2230" s="2">
        <v>7.9972320000000003</v>
      </c>
      <c r="B2230" s="1">
        <v>17.792846999999998</v>
      </c>
    </row>
    <row r="2231" spans="1:2" x14ac:dyDescent="0.25">
      <c r="A2231" s="2">
        <v>20.899165</v>
      </c>
      <c r="B2231" s="1">
        <v>15.540603000000001</v>
      </c>
    </row>
    <row r="2232" spans="1:2" x14ac:dyDescent="0.25">
      <c r="A2232" s="2">
        <v>-17.954944000000001</v>
      </c>
      <c r="B2232" s="1">
        <v>12.701387</v>
      </c>
    </row>
    <row r="2233" spans="1:2" x14ac:dyDescent="0.25">
      <c r="A2233" s="2">
        <f>-16.598534</f>
        <v>-16.598534000000001</v>
      </c>
      <c r="B2233" s="1">
        <v>-4.5319229999999999</v>
      </c>
    </row>
    <row r="2234" spans="1:2" x14ac:dyDescent="0.25">
      <c r="A2234" s="2">
        <f>-13.380833</f>
        <v>-13.380833000000001</v>
      </c>
      <c r="B2234" s="1">
        <v>-9.3703090000000007</v>
      </c>
    </row>
    <row r="2235" spans="1:2" x14ac:dyDescent="0.25">
      <c r="A2235" s="2">
        <v>-17.314080000000001</v>
      </c>
      <c r="B2235" s="1">
        <v>12.98316</v>
      </c>
    </row>
    <row r="2236" spans="1:2" x14ac:dyDescent="0.25">
      <c r="A2236" s="2">
        <v>10.479050000000001</v>
      </c>
      <c r="B2236" s="1">
        <v>16.793666000000002</v>
      </c>
    </row>
    <row r="2237" spans="1:2" x14ac:dyDescent="0.25">
      <c r="A2237" s="2">
        <v>-1.5047330000000001</v>
      </c>
      <c r="B2237" s="1">
        <v>10.467473</v>
      </c>
    </row>
    <row r="2238" spans="1:2" x14ac:dyDescent="0.25">
      <c r="A2238" s="2">
        <v>21.362110000000001</v>
      </c>
      <c r="B2238" s="1">
        <v>-4.9834430000000003</v>
      </c>
    </row>
    <row r="2239" spans="1:2" x14ac:dyDescent="0.25">
      <c r="A2239" s="2">
        <v>5.7706739999999996</v>
      </c>
      <c r="B2239" s="1">
        <v>-7.4557479999999998</v>
      </c>
    </row>
    <row r="2240" spans="1:2" x14ac:dyDescent="0.25">
      <c r="A2240" s="2">
        <f>-11.084174</f>
        <v>-11.084174000000001</v>
      </c>
      <c r="B2240" s="1">
        <v>-6.7373180000000001</v>
      </c>
    </row>
    <row r="2241" spans="1:2" x14ac:dyDescent="0.25">
      <c r="A2241" s="2">
        <v>-4.3835189999999997</v>
      </c>
      <c r="B2241" s="1">
        <v>9.1576260000000005</v>
      </c>
    </row>
    <row r="2242" spans="1:2" x14ac:dyDescent="0.25">
      <c r="A2242" s="2">
        <f>-13.950928</f>
        <v>-13.950927999999999</v>
      </c>
      <c r="B2242" s="1">
        <v>-9.5007439999999992</v>
      </c>
    </row>
    <row r="2243" spans="1:2" x14ac:dyDescent="0.25">
      <c r="A2243" s="2">
        <v>-10.620936</v>
      </c>
      <c r="B2243" s="1">
        <v>19.898879000000001</v>
      </c>
    </row>
    <row r="2244" spans="1:2" x14ac:dyDescent="0.25">
      <c r="A2244" s="2">
        <f>-18.341261</f>
        <v>-18.341260999999999</v>
      </c>
      <c r="B2244" s="1">
        <v>-1.444609</v>
      </c>
    </row>
    <row r="2245" spans="1:2" x14ac:dyDescent="0.25">
      <c r="A2245" s="2">
        <v>18.307691999999999</v>
      </c>
      <c r="B2245" s="1">
        <v>17.452501000000002</v>
      </c>
    </row>
    <row r="2246" spans="1:2" x14ac:dyDescent="0.25">
      <c r="A2246" s="2">
        <v>5.3136049999999999</v>
      </c>
      <c r="B2246" s="1">
        <v>10.805821999999999</v>
      </c>
    </row>
    <row r="2247" spans="1:2" x14ac:dyDescent="0.25">
      <c r="A2247" s="2">
        <v>13.412084</v>
      </c>
      <c r="B2247" s="1">
        <v>-3.1654330000000002</v>
      </c>
    </row>
    <row r="2248" spans="1:2" x14ac:dyDescent="0.25">
      <c r="A2248" s="2">
        <f>-8.985185</f>
        <v>-8.9851849999999995</v>
      </c>
      <c r="B2248" s="1">
        <v>-16.702812000000002</v>
      </c>
    </row>
    <row r="2249" spans="1:2" x14ac:dyDescent="0.25">
      <c r="A2249" s="2">
        <f>-16.633479</f>
        <v>-16.633479000000001</v>
      </c>
      <c r="B2249" s="1">
        <v>-4.1497950000000001</v>
      </c>
    </row>
    <row r="2250" spans="1:2" x14ac:dyDescent="0.25">
      <c r="A2250" s="2">
        <v>-13.368978</v>
      </c>
      <c r="B2250" s="1">
        <v>17.921752000000001</v>
      </c>
    </row>
    <row r="2251" spans="1:2" x14ac:dyDescent="0.25">
      <c r="A2251" s="2">
        <f>-6.392167</f>
        <v>-6.3921669999999997</v>
      </c>
      <c r="B2251" s="1">
        <v>-8.507498</v>
      </c>
    </row>
    <row r="2252" spans="1:2" x14ac:dyDescent="0.25">
      <c r="A2252" s="2">
        <v>13.430993000000001</v>
      </c>
      <c r="B2252" s="1">
        <v>-10.426548</v>
      </c>
    </row>
    <row r="2253" spans="1:2" x14ac:dyDescent="0.25">
      <c r="A2253" s="2">
        <v>5.8648400000000001</v>
      </c>
      <c r="B2253" s="1">
        <v>11.156032</v>
      </c>
    </row>
    <row r="2254" spans="1:2" x14ac:dyDescent="0.25">
      <c r="A2254" s="2">
        <v>20.731954000000002</v>
      </c>
      <c r="B2254" s="1">
        <v>-4.5534429999999997</v>
      </c>
    </row>
    <row r="2255" spans="1:2" x14ac:dyDescent="0.25">
      <c r="A2255" s="2">
        <v>5.8442179999999997</v>
      </c>
      <c r="B2255" s="1">
        <v>1.298343</v>
      </c>
    </row>
    <row r="2256" spans="1:2" x14ac:dyDescent="0.25">
      <c r="A2256" s="2">
        <v>12.64425</v>
      </c>
      <c r="B2256" s="1">
        <v>-16.947040999999999</v>
      </c>
    </row>
    <row r="2257" spans="1:2" x14ac:dyDescent="0.25">
      <c r="A2257" s="2">
        <v>15.329164</v>
      </c>
      <c r="B2257" s="1">
        <v>5.7444750000000004</v>
      </c>
    </row>
    <row r="2258" spans="1:2" x14ac:dyDescent="0.25">
      <c r="A2258" s="2">
        <v>16.141572</v>
      </c>
      <c r="B2258" s="1">
        <v>-7.404763</v>
      </c>
    </row>
    <row r="2259" spans="1:2" x14ac:dyDescent="0.25">
      <c r="A2259" s="2">
        <v>5.5161860000000003</v>
      </c>
      <c r="B2259" s="1">
        <v>0.93872699999999998</v>
      </c>
    </row>
    <row r="2260" spans="1:2" x14ac:dyDescent="0.25">
      <c r="A2260" s="2">
        <f>-3.5375</f>
        <v>-3.5375000000000001</v>
      </c>
      <c r="B2260" s="1">
        <v>-13.545959999999999</v>
      </c>
    </row>
    <row r="2261" spans="1:2" x14ac:dyDescent="0.25">
      <c r="A2261" s="2">
        <v>-4.7744749999999998</v>
      </c>
      <c r="B2261" s="1">
        <v>16.782923</v>
      </c>
    </row>
    <row r="2262" spans="1:2" x14ac:dyDescent="0.25">
      <c r="A2262" s="2">
        <v>17.911210000000001</v>
      </c>
      <c r="B2262" s="1">
        <v>-1.5738760000000001</v>
      </c>
    </row>
    <row r="2263" spans="1:2" x14ac:dyDescent="0.25">
      <c r="A2263" s="2">
        <f>-6.537251</f>
        <v>-6.5372510000000004</v>
      </c>
      <c r="B2263" s="1">
        <v>-8.5699330000000007</v>
      </c>
    </row>
    <row r="2264" spans="1:2" x14ac:dyDescent="0.25">
      <c r="A2264" s="2">
        <v>14.410030000000001</v>
      </c>
      <c r="B2264" s="1">
        <v>1.772654</v>
      </c>
    </row>
    <row r="2265" spans="1:2" x14ac:dyDescent="0.25">
      <c r="A2265" s="2">
        <v>-4.3245950000000004</v>
      </c>
      <c r="B2265" s="1">
        <v>9.1334490000000006</v>
      </c>
    </row>
    <row r="2266" spans="1:2" x14ac:dyDescent="0.25">
      <c r="A2266" s="2">
        <f>-19.192818</f>
        <v>-19.192817999999999</v>
      </c>
      <c r="B2266" s="1">
        <v>-18.144309</v>
      </c>
    </row>
    <row r="2267" spans="1:2" x14ac:dyDescent="0.25">
      <c r="A2267" s="2">
        <v>1.4978199999999999</v>
      </c>
      <c r="B2267" s="1">
        <v>-7.0663809999999998</v>
      </c>
    </row>
    <row r="2268" spans="1:2" x14ac:dyDescent="0.25">
      <c r="A2268" s="2">
        <v>-4.9161450000000002</v>
      </c>
      <c r="B2268" s="1">
        <v>13.020151</v>
      </c>
    </row>
    <row r="2269" spans="1:2" x14ac:dyDescent="0.25">
      <c r="A2269" s="2">
        <v>14.286099</v>
      </c>
      <c r="B2269" s="1">
        <v>14.291700000000001</v>
      </c>
    </row>
    <row r="2270" spans="1:2" x14ac:dyDescent="0.25">
      <c r="A2270" s="2">
        <f>-0.035153</f>
        <v>-3.5152999999999997E-2</v>
      </c>
      <c r="B2270" s="1">
        <v>-3.5439440000000002</v>
      </c>
    </row>
    <row r="2271" spans="1:2" x14ac:dyDescent="0.25">
      <c r="A2271" s="2">
        <v>3.0719750000000001</v>
      </c>
      <c r="B2271" s="1">
        <v>15.043811</v>
      </c>
    </row>
    <row r="2272" spans="1:2" x14ac:dyDescent="0.25">
      <c r="A2272" s="2">
        <f>-2.696179</f>
        <v>-2.6961789999999999</v>
      </c>
      <c r="B2272" s="1">
        <v>-13.906375000000001</v>
      </c>
    </row>
    <row r="2273" spans="1:2" x14ac:dyDescent="0.25">
      <c r="A2273" s="2">
        <f>-7.94678</f>
        <v>-7.9467800000000004</v>
      </c>
      <c r="B2273" s="1">
        <v>-4.2727430000000002</v>
      </c>
    </row>
    <row r="2274" spans="1:2" x14ac:dyDescent="0.25">
      <c r="A2274" s="2">
        <f>-15.604528</f>
        <v>-15.604528</v>
      </c>
      <c r="B2274" s="1">
        <v>-7.8992180000000003</v>
      </c>
    </row>
    <row r="2275" spans="1:2" x14ac:dyDescent="0.25">
      <c r="A2275" s="2">
        <v>13.397983</v>
      </c>
      <c r="B2275" s="1">
        <v>10.193733</v>
      </c>
    </row>
    <row r="2276" spans="1:2" x14ac:dyDescent="0.25">
      <c r="A2276" s="2">
        <v>16.102069</v>
      </c>
      <c r="B2276" s="1">
        <v>6.0347109999999997</v>
      </c>
    </row>
    <row r="2277" spans="1:2" x14ac:dyDescent="0.25">
      <c r="A2277" s="2">
        <v>-4.9420979999999997</v>
      </c>
      <c r="B2277" s="1">
        <v>16.018799999999999</v>
      </c>
    </row>
    <row r="2278" spans="1:2" x14ac:dyDescent="0.25">
      <c r="A2278" s="2">
        <v>8.4201180000000004</v>
      </c>
      <c r="B2278" s="1">
        <v>-1.6460870000000001</v>
      </c>
    </row>
    <row r="2279" spans="1:2" x14ac:dyDescent="0.25">
      <c r="A2279" s="2">
        <v>0.86925399999999997</v>
      </c>
      <c r="B2279" s="1">
        <v>6.6641349999999999</v>
      </c>
    </row>
    <row r="2280" spans="1:2" x14ac:dyDescent="0.25">
      <c r="A2280" s="2">
        <v>14.564117</v>
      </c>
      <c r="B2280" s="1">
        <v>2.2348710000000001</v>
      </c>
    </row>
    <row r="2281" spans="1:2" x14ac:dyDescent="0.25">
      <c r="A2281" s="2">
        <f>-9.229471</f>
        <v>-9.2294710000000002</v>
      </c>
      <c r="B2281" s="1">
        <v>-10.387888</v>
      </c>
    </row>
    <row r="2282" spans="1:2" x14ac:dyDescent="0.25">
      <c r="A2282" s="2">
        <v>13.004587000000001</v>
      </c>
      <c r="B2282" s="1">
        <v>9.3941770000000009</v>
      </c>
    </row>
    <row r="2283" spans="1:2" x14ac:dyDescent="0.25">
      <c r="A2283" s="2">
        <v>2.4410810000000001</v>
      </c>
      <c r="B2283" s="1">
        <v>15.229467</v>
      </c>
    </row>
    <row r="2284" spans="1:2" x14ac:dyDescent="0.25">
      <c r="A2284" s="2">
        <f>-2.715984</f>
        <v>-2.7159840000000002</v>
      </c>
      <c r="B2284" s="1">
        <v>-10.414619999999999</v>
      </c>
    </row>
    <row r="2285" spans="1:2" x14ac:dyDescent="0.25">
      <c r="A2285" s="2">
        <v>0.41114200000000001</v>
      </c>
      <c r="B2285" s="1">
        <v>6.5681089999999998</v>
      </c>
    </row>
    <row r="2286" spans="1:2" x14ac:dyDescent="0.25">
      <c r="A2286" s="2">
        <v>7.9094389999999999</v>
      </c>
      <c r="B2286" s="1">
        <v>-16.017254999999999</v>
      </c>
    </row>
    <row r="2287" spans="1:2" x14ac:dyDescent="0.25">
      <c r="A2287" s="2">
        <v>12.341965</v>
      </c>
      <c r="B2287" s="1">
        <v>-16.391514999999998</v>
      </c>
    </row>
    <row r="2288" spans="1:2" x14ac:dyDescent="0.25">
      <c r="A2288" s="2">
        <v>1.979004</v>
      </c>
      <c r="B2288" s="1">
        <v>-8.2414989999999992</v>
      </c>
    </row>
    <row r="2289" spans="1:2" x14ac:dyDescent="0.25">
      <c r="A2289" s="2">
        <v>16.726223999999998</v>
      </c>
      <c r="B2289" s="1">
        <v>-17.139430999999998</v>
      </c>
    </row>
    <row r="2290" spans="1:2" x14ac:dyDescent="0.25">
      <c r="A2290" s="2">
        <v>4.5806089999999999</v>
      </c>
      <c r="B2290" s="1">
        <v>-3.8446199999999999</v>
      </c>
    </row>
    <row r="2291" spans="1:2" x14ac:dyDescent="0.25">
      <c r="A2291" s="2">
        <v>16.053272</v>
      </c>
      <c r="B2291" s="1">
        <v>13.201003</v>
      </c>
    </row>
    <row r="2292" spans="1:2" x14ac:dyDescent="0.25">
      <c r="A2292" s="2">
        <v>-15.54271</v>
      </c>
      <c r="B2292" s="1">
        <v>3.355499</v>
      </c>
    </row>
    <row r="2293" spans="1:2" x14ac:dyDescent="0.25">
      <c r="A2293" s="2">
        <f>-12.080592</f>
        <v>-12.080591999999999</v>
      </c>
      <c r="B2293" s="1">
        <v>-5.9559319999999998</v>
      </c>
    </row>
    <row r="2294" spans="1:2" x14ac:dyDescent="0.25">
      <c r="A2294" s="2">
        <v>4.72417</v>
      </c>
      <c r="B2294" s="1">
        <v>-18.394570999999999</v>
      </c>
    </row>
    <row r="2295" spans="1:2" x14ac:dyDescent="0.25">
      <c r="A2295" s="2">
        <f>-14.164205</f>
        <v>-14.164205000000001</v>
      </c>
      <c r="B2295" s="1">
        <v>-2.018338</v>
      </c>
    </row>
    <row r="2296" spans="1:2" x14ac:dyDescent="0.25">
      <c r="A2296" s="2">
        <v>17.899884</v>
      </c>
      <c r="B2296" s="1">
        <v>18.053488000000002</v>
      </c>
    </row>
    <row r="2297" spans="1:2" x14ac:dyDescent="0.25">
      <c r="A2297" s="2">
        <v>-5.2189449999999997</v>
      </c>
      <c r="B2297" s="1">
        <v>6.0340049999999996</v>
      </c>
    </row>
    <row r="2298" spans="1:2" x14ac:dyDescent="0.25">
      <c r="A2298" s="2">
        <v>8.4437750000000005</v>
      </c>
      <c r="B2298" s="1">
        <v>-15.642258</v>
      </c>
    </row>
    <row r="2299" spans="1:2" x14ac:dyDescent="0.25">
      <c r="A2299" s="2">
        <v>-8.4992370000000008</v>
      </c>
      <c r="B2299" s="1">
        <v>17.286280000000001</v>
      </c>
    </row>
    <row r="2300" spans="1:2" x14ac:dyDescent="0.25">
      <c r="A2300" s="2">
        <v>0.93276400000000004</v>
      </c>
      <c r="B2300" s="1">
        <v>-4.3403929999999997</v>
      </c>
    </row>
    <row r="2301" spans="1:2" x14ac:dyDescent="0.25">
      <c r="A2301" s="2">
        <v>12.376128</v>
      </c>
      <c r="B2301" s="1">
        <v>21.121435999999999</v>
      </c>
    </row>
    <row r="2302" spans="1:2" x14ac:dyDescent="0.25">
      <c r="A2302" s="2">
        <v>-16.718577</v>
      </c>
      <c r="B2302" s="1">
        <v>15.911167000000001</v>
      </c>
    </row>
    <row r="2303" spans="1:2" x14ac:dyDescent="0.25">
      <c r="A2303" s="2">
        <v>19.217458000000001</v>
      </c>
      <c r="B2303" s="1">
        <v>-9.3568219999999993</v>
      </c>
    </row>
    <row r="2304" spans="1:2" x14ac:dyDescent="0.25">
      <c r="A2304" s="2">
        <v>-0.73158199999999995</v>
      </c>
      <c r="B2304" s="1">
        <v>18.185210000000001</v>
      </c>
    </row>
    <row r="2305" spans="1:2" x14ac:dyDescent="0.25">
      <c r="A2305" s="2">
        <v>-4.6360359999999998</v>
      </c>
      <c r="B2305" s="1">
        <v>9.8094780000000004</v>
      </c>
    </row>
    <row r="2306" spans="1:2" x14ac:dyDescent="0.25">
      <c r="A2306" s="2">
        <v>14.962853000000001</v>
      </c>
      <c r="B2306" s="1">
        <v>5.774044</v>
      </c>
    </row>
    <row r="2307" spans="1:2" x14ac:dyDescent="0.25">
      <c r="A2307" s="2">
        <f>-14.542548</f>
        <v>-14.542548</v>
      </c>
      <c r="B2307" s="1">
        <v>-17.463183000000001</v>
      </c>
    </row>
    <row r="2308" spans="1:2" x14ac:dyDescent="0.25">
      <c r="A2308" s="2">
        <v>19.066172000000002</v>
      </c>
      <c r="B2308" s="1">
        <v>7.5379759999999996</v>
      </c>
    </row>
    <row r="2309" spans="1:2" x14ac:dyDescent="0.25">
      <c r="A2309" s="2">
        <f>-2.952232</f>
        <v>-2.952232</v>
      </c>
      <c r="B2309" s="1">
        <v>-1.3074920000000001</v>
      </c>
    </row>
    <row r="2310" spans="1:2" x14ac:dyDescent="0.25">
      <c r="A2310" s="2">
        <f>-7.374836</f>
        <v>-7.3748360000000002</v>
      </c>
      <c r="B2310" s="1">
        <v>-4.5807070000000003</v>
      </c>
    </row>
    <row r="2311" spans="1:2" x14ac:dyDescent="0.25">
      <c r="A2311" s="2">
        <v>0.600159</v>
      </c>
      <c r="B2311" s="1">
        <v>6.2229799999999997</v>
      </c>
    </row>
    <row r="2312" spans="1:2" x14ac:dyDescent="0.25">
      <c r="A2312" s="2">
        <v>-12.948641</v>
      </c>
      <c r="B2312" s="1">
        <v>7.2222200000000001</v>
      </c>
    </row>
    <row r="2313" spans="1:2" x14ac:dyDescent="0.25">
      <c r="A2313" s="2">
        <v>4.7033420000000001</v>
      </c>
      <c r="B2313" s="1">
        <v>-10.663474000000001</v>
      </c>
    </row>
    <row r="2314" spans="1:2" x14ac:dyDescent="0.25">
      <c r="A2314" s="2">
        <f>-10.607851</f>
        <v>-10.607851</v>
      </c>
      <c r="B2314" s="1">
        <v>-6.2479680000000002</v>
      </c>
    </row>
    <row r="2315" spans="1:2" x14ac:dyDescent="0.25">
      <c r="A2315" s="2">
        <v>-13.511100000000001</v>
      </c>
      <c r="B2315" s="1">
        <v>11.146005000000001</v>
      </c>
    </row>
    <row r="2316" spans="1:2" x14ac:dyDescent="0.25">
      <c r="A2316" s="2">
        <f>-3.116319</f>
        <v>-3.1163189999999998</v>
      </c>
      <c r="B2316" s="1">
        <v>-17.02739</v>
      </c>
    </row>
    <row r="2317" spans="1:2" x14ac:dyDescent="0.25">
      <c r="A2317" s="2">
        <v>16.320602999999998</v>
      </c>
      <c r="B2317" s="1">
        <v>-13.364713</v>
      </c>
    </row>
    <row r="2318" spans="1:2" x14ac:dyDescent="0.25">
      <c r="A2318" s="2">
        <v>-7.2087979999999998</v>
      </c>
      <c r="B2318" s="1">
        <v>18.522427</v>
      </c>
    </row>
    <row r="2319" spans="1:2" x14ac:dyDescent="0.25">
      <c r="A2319" s="2">
        <v>5.3589999999999999E-2</v>
      </c>
      <c r="B2319" s="1">
        <v>0.276281</v>
      </c>
    </row>
    <row r="2320" spans="1:2" x14ac:dyDescent="0.25">
      <c r="A2320" s="2">
        <v>1.731093</v>
      </c>
      <c r="B2320" s="1">
        <v>-7.9301209999999998</v>
      </c>
    </row>
    <row r="2321" spans="1:2" x14ac:dyDescent="0.25">
      <c r="A2321" s="2">
        <v>2.7292779999999999</v>
      </c>
      <c r="B2321" s="1">
        <v>15.726678</v>
      </c>
    </row>
    <row r="2322" spans="1:2" x14ac:dyDescent="0.25">
      <c r="A2322" s="2">
        <v>15.14456</v>
      </c>
      <c r="B2322" s="1">
        <v>2.1725129999999999</v>
      </c>
    </row>
    <row r="2323" spans="1:2" x14ac:dyDescent="0.25">
      <c r="A2323" s="2">
        <v>7.9775660000000004</v>
      </c>
      <c r="B2323" s="1">
        <v>5.6424190000000003</v>
      </c>
    </row>
    <row r="2324" spans="1:2" x14ac:dyDescent="0.25">
      <c r="A2324" s="2">
        <v>11.948893999999999</v>
      </c>
      <c r="B2324" s="1">
        <v>9.1342719999999993</v>
      </c>
    </row>
    <row r="2325" spans="1:2" x14ac:dyDescent="0.25">
      <c r="A2325" s="2">
        <v>-4.5979409999999996</v>
      </c>
      <c r="B2325" s="1">
        <v>12.763965000000001</v>
      </c>
    </row>
    <row r="2326" spans="1:2" x14ac:dyDescent="0.25">
      <c r="A2326" s="2">
        <v>-9.3597819999999992</v>
      </c>
      <c r="B2326" s="1">
        <v>3.7159990000000001</v>
      </c>
    </row>
    <row r="2327" spans="1:2" x14ac:dyDescent="0.25">
      <c r="A2327" s="2">
        <v>5.7266120000000003</v>
      </c>
      <c r="B2327" s="1">
        <v>1.8869050000000001</v>
      </c>
    </row>
    <row r="2328" spans="1:2" x14ac:dyDescent="0.25">
      <c r="A2328" s="2">
        <v>11.193493999999999</v>
      </c>
      <c r="B2328" s="1">
        <v>7.5712000000000002E-2</v>
      </c>
    </row>
    <row r="2329" spans="1:2" x14ac:dyDescent="0.25">
      <c r="A2329" s="2">
        <f>-5.859783</f>
        <v>-5.8597830000000002</v>
      </c>
      <c r="B2329" s="1">
        <v>-8.2580709999999993</v>
      </c>
    </row>
    <row r="2330" spans="1:2" x14ac:dyDescent="0.25">
      <c r="A2330" s="2">
        <v>19.807130999999998</v>
      </c>
      <c r="B2330" s="1">
        <v>7.9548610000000002</v>
      </c>
    </row>
    <row r="2331" spans="1:2" x14ac:dyDescent="0.25">
      <c r="A2331" s="2">
        <v>-9.9890849999999993</v>
      </c>
      <c r="B2331" s="1">
        <v>2.9437419999999999</v>
      </c>
    </row>
    <row r="2332" spans="1:2" x14ac:dyDescent="0.25">
      <c r="A2332" s="2">
        <v>1.860754</v>
      </c>
      <c r="B2332" s="1">
        <v>8.5777260000000002</v>
      </c>
    </row>
    <row r="2333" spans="1:2" x14ac:dyDescent="0.25">
      <c r="A2333" s="2">
        <v>-8.4054029999999997</v>
      </c>
      <c r="B2333" s="1">
        <v>7.39358</v>
      </c>
    </row>
    <row r="2334" spans="1:2" x14ac:dyDescent="0.25">
      <c r="A2334" s="2">
        <f>-2.651117</f>
        <v>-2.6511170000000002</v>
      </c>
      <c r="B2334" s="1">
        <v>-17.872986999999998</v>
      </c>
    </row>
    <row r="2335" spans="1:2" x14ac:dyDescent="0.25">
      <c r="A2335" s="2">
        <v>-13.108869</v>
      </c>
      <c r="B2335" s="1">
        <v>18.590781</v>
      </c>
    </row>
    <row r="2336" spans="1:2" x14ac:dyDescent="0.25">
      <c r="A2336" s="2">
        <v>21.077918</v>
      </c>
      <c r="B2336" s="1">
        <v>13.836715999999999</v>
      </c>
    </row>
    <row r="2337" spans="1:2" x14ac:dyDescent="0.25">
      <c r="A2337" s="2">
        <v>1.7856730000000001</v>
      </c>
      <c r="B2337" s="1">
        <v>9.7591699999999992</v>
      </c>
    </row>
    <row r="2338" spans="1:2" x14ac:dyDescent="0.25">
      <c r="A2338" s="2">
        <f>-6.820499</f>
        <v>-6.8204989999999999</v>
      </c>
      <c r="B2338" s="1">
        <v>-0.45881100000000002</v>
      </c>
    </row>
    <row r="2339" spans="1:2" x14ac:dyDescent="0.25">
      <c r="A2339" s="2">
        <v>12.714632999999999</v>
      </c>
      <c r="B2339" s="1">
        <v>8.5083649999999995</v>
      </c>
    </row>
    <row r="2340" spans="1:2" x14ac:dyDescent="0.25">
      <c r="A2340" s="2">
        <v>14.213927</v>
      </c>
      <c r="B2340" s="1">
        <v>1.754594</v>
      </c>
    </row>
    <row r="2341" spans="1:2" x14ac:dyDescent="0.25">
      <c r="A2341" s="2">
        <v>-18.220787000000001</v>
      </c>
      <c r="B2341" s="1">
        <v>5.5267119999999998</v>
      </c>
    </row>
    <row r="2342" spans="1:2" x14ac:dyDescent="0.25">
      <c r="A2342" s="2">
        <f>-13.461111</f>
        <v>-13.461111000000001</v>
      </c>
      <c r="B2342" s="1">
        <v>-1.9743059999999999</v>
      </c>
    </row>
    <row r="2343" spans="1:2" x14ac:dyDescent="0.25">
      <c r="A2343" s="2">
        <f>-14.166634</f>
        <v>-14.166634</v>
      </c>
      <c r="B2343" s="1">
        <v>-1.9589490000000001</v>
      </c>
    </row>
    <row r="2344" spans="1:2" x14ac:dyDescent="0.25">
      <c r="A2344" s="2">
        <f>-18.746922</f>
        <v>-18.746922000000001</v>
      </c>
      <c r="B2344" s="1">
        <v>-17.868372000000001</v>
      </c>
    </row>
    <row r="2345" spans="1:2" x14ac:dyDescent="0.25">
      <c r="A2345" s="2">
        <f>-12.141702</f>
        <v>-12.141702</v>
      </c>
      <c r="B2345" s="1">
        <v>-13.680047999999999</v>
      </c>
    </row>
    <row r="2346" spans="1:2" x14ac:dyDescent="0.25">
      <c r="A2346" s="2">
        <v>10.917662999999999</v>
      </c>
      <c r="B2346" s="1">
        <v>-13.46397</v>
      </c>
    </row>
    <row r="2347" spans="1:2" x14ac:dyDescent="0.25">
      <c r="A2347" s="2">
        <v>15.952598</v>
      </c>
      <c r="B2347" s="1">
        <v>20.162814000000001</v>
      </c>
    </row>
    <row r="2348" spans="1:2" x14ac:dyDescent="0.25">
      <c r="A2348" s="2">
        <f>-17.014581</f>
        <v>-17.014581</v>
      </c>
      <c r="B2348" s="1">
        <v>-11.073078000000001</v>
      </c>
    </row>
    <row r="2349" spans="1:2" x14ac:dyDescent="0.25">
      <c r="A2349" s="2">
        <v>10.66799</v>
      </c>
      <c r="B2349" s="1">
        <v>-0.25555899999999998</v>
      </c>
    </row>
    <row r="2350" spans="1:2" x14ac:dyDescent="0.25">
      <c r="A2350" s="2">
        <f>-18.427796</f>
        <v>-18.427796000000001</v>
      </c>
      <c r="B2350" s="1">
        <v>-18.746517000000001</v>
      </c>
    </row>
    <row r="2351" spans="1:2" x14ac:dyDescent="0.25">
      <c r="A2351" s="2">
        <v>18.582799999999999</v>
      </c>
      <c r="B2351" s="1">
        <v>-9.2827990000000007</v>
      </c>
    </row>
    <row r="2352" spans="1:2" x14ac:dyDescent="0.25">
      <c r="A2352" s="2">
        <v>19.561610999999999</v>
      </c>
      <c r="B2352" s="1">
        <v>21.247247999999999</v>
      </c>
    </row>
    <row r="2353" spans="1:2" x14ac:dyDescent="0.25">
      <c r="A2353" s="2">
        <v>-5.0361969999999996</v>
      </c>
      <c r="B2353" s="1">
        <v>9.4446030000000007</v>
      </c>
    </row>
    <row r="2354" spans="1:2" x14ac:dyDescent="0.25">
      <c r="A2354" s="2">
        <f>-3.508798</f>
        <v>-3.5087980000000001</v>
      </c>
      <c r="B2354" s="1">
        <v>-13.854509999999999</v>
      </c>
    </row>
    <row r="2355" spans="1:2" x14ac:dyDescent="0.25">
      <c r="A2355" s="2">
        <f>-3.94282</f>
        <v>-3.9428200000000002</v>
      </c>
      <c r="B2355" s="1">
        <v>-14.303359</v>
      </c>
    </row>
    <row r="2356" spans="1:2" x14ac:dyDescent="0.25">
      <c r="A2356" s="2">
        <v>11.497339999999999</v>
      </c>
      <c r="B2356" s="1">
        <v>0.27377200000000002</v>
      </c>
    </row>
    <row r="2357" spans="1:2" x14ac:dyDescent="0.25">
      <c r="A2357" s="2">
        <v>10.645837</v>
      </c>
      <c r="B2357" s="1">
        <v>17.018335</v>
      </c>
    </row>
    <row r="2358" spans="1:2" x14ac:dyDescent="0.25">
      <c r="A2358" s="2">
        <v>16.822492</v>
      </c>
      <c r="B2358" s="1">
        <v>20.012702000000001</v>
      </c>
    </row>
    <row r="2359" spans="1:2" x14ac:dyDescent="0.25">
      <c r="A2359" s="2">
        <v>-16.717696</v>
      </c>
      <c r="B2359" s="1">
        <v>15.749276</v>
      </c>
    </row>
    <row r="2360" spans="1:2" x14ac:dyDescent="0.25">
      <c r="A2360" s="2">
        <v>13.753387</v>
      </c>
      <c r="B2360" s="1">
        <v>14.372415</v>
      </c>
    </row>
    <row r="2361" spans="1:2" x14ac:dyDescent="0.25">
      <c r="A2361" s="2">
        <v>5.7612550000000002</v>
      </c>
      <c r="B2361" s="1">
        <v>-15.02355</v>
      </c>
    </row>
    <row r="2362" spans="1:2" x14ac:dyDescent="0.25">
      <c r="A2362" s="2">
        <v>14.120939</v>
      </c>
      <c r="B2362" s="1">
        <v>14.488640999999999</v>
      </c>
    </row>
    <row r="2363" spans="1:2" x14ac:dyDescent="0.25">
      <c r="A2363" s="2">
        <v>19.875388000000001</v>
      </c>
      <c r="B2363" s="1">
        <v>-15.988814</v>
      </c>
    </row>
    <row r="2364" spans="1:2" x14ac:dyDescent="0.25">
      <c r="A2364" s="2">
        <v>2.5075799999999999</v>
      </c>
      <c r="B2364" s="1">
        <v>9.0500620000000005</v>
      </c>
    </row>
    <row r="2365" spans="1:2" x14ac:dyDescent="0.25">
      <c r="A2365" s="2">
        <v>6.0274989999999997</v>
      </c>
      <c r="B2365" s="1">
        <v>-6.6475860000000004</v>
      </c>
    </row>
    <row r="2366" spans="1:2" x14ac:dyDescent="0.25">
      <c r="A2366" s="2">
        <v>6.5248689999999998</v>
      </c>
      <c r="B2366" s="1">
        <v>15.526196000000001</v>
      </c>
    </row>
    <row r="2367" spans="1:2" x14ac:dyDescent="0.25">
      <c r="A2367" s="2">
        <v>-6.2392989999999999</v>
      </c>
      <c r="B2367" s="1">
        <v>0.54039000000000004</v>
      </c>
    </row>
    <row r="2368" spans="1:2" x14ac:dyDescent="0.25">
      <c r="A2368" s="2">
        <f>-8.69271</f>
        <v>-8.6927099999999999</v>
      </c>
      <c r="B2368" s="1">
        <v>-16.838946</v>
      </c>
    </row>
    <row r="2369" spans="1:2" x14ac:dyDescent="0.25">
      <c r="A2369" s="2">
        <f>-11.256807</f>
        <v>-11.256807</v>
      </c>
      <c r="B2369" s="1">
        <v>-6.4273189999999998</v>
      </c>
    </row>
    <row r="2370" spans="1:2" x14ac:dyDescent="0.25">
      <c r="A2370" s="2">
        <f>-14.631975</f>
        <v>-14.631975000000001</v>
      </c>
      <c r="B2370" s="1">
        <v>-17.770392999999999</v>
      </c>
    </row>
    <row r="2371" spans="1:2" x14ac:dyDescent="0.25">
      <c r="A2371" s="2">
        <v>20.083852</v>
      </c>
      <c r="B2371" s="1">
        <v>20.935824</v>
      </c>
    </row>
    <row r="2372" spans="1:2" x14ac:dyDescent="0.25">
      <c r="A2372" s="2">
        <v>-12.36942</v>
      </c>
      <c r="B2372" s="1">
        <v>15.073039</v>
      </c>
    </row>
    <row r="2373" spans="1:2" x14ac:dyDescent="0.25">
      <c r="A2373" s="2">
        <f>-0.680995</f>
        <v>-0.68099500000000002</v>
      </c>
      <c r="B2373" s="1">
        <v>-0.47059299999999998</v>
      </c>
    </row>
    <row r="2374" spans="1:2" x14ac:dyDescent="0.25">
      <c r="A2374" s="2">
        <v>-9.6189429999999998</v>
      </c>
      <c r="B2374" s="1">
        <v>20.467074</v>
      </c>
    </row>
    <row r="2375" spans="1:2" x14ac:dyDescent="0.25">
      <c r="A2375" s="2">
        <v>16.852491000000001</v>
      </c>
      <c r="B2375" s="1">
        <v>-16.897786</v>
      </c>
    </row>
    <row r="2376" spans="1:2" x14ac:dyDescent="0.25">
      <c r="A2376" s="2">
        <f>-6.416491</f>
        <v>-6.4164909999999997</v>
      </c>
      <c r="B2376" s="1">
        <v>-4.4462820000000001</v>
      </c>
    </row>
    <row r="2377" spans="1:2" x14ac:dyDescent="0.25">
      <c r="A2377" s="2">
        <v>1.0089969999999999</v>
      </c>
      <c r="B2377" s="1">
        <v>-12.217741</v>
      </c>
    </row>
    <row r="2378" spans="1:2" x14ac:dyDescent="0.25">
      <c r="A2378" s="2">
        <v>7.2481549999999997</v>
      </c>
      <c r="B2378" s="1">
        <v>-2.2168869999999998</v>
      </c>
    </row>
    <row r="2379" spans="1:2" x14ac:dyDescent="0.25">
      <c r="A2379" s="2">
        <v>-16.025380999999999</v>
      </c>
      <c r="B2379" s="1">
        <v>20.193441</v>
      </c>
    </row>
    <row r="2380" spans="1:2" x14ac:dyDescent="0.25">
      <c r="A2380" s="2">
        <v>-9.7674669999999999</v>
      </c>
      <c r="B2380" s="1">
        <v>20.56382</v>
      </c>
    </row>
    <row r="2381" spans="1:2" x14ac:dyDescent="0.25">
      <c r="A2381" s="2">
        <v>18.996417000000001</v>
      </c>
      <c r="B2381" s="1">
        <v>-8.4966310000000007</v>
      </c>
    </row>
    <row r="2382" spans="1:2" x14ac:dyDescent="0.25">
      <c r="A2382" s="2">
        <v>11.894166</v>
      </c>
      <c r="B2382" s="1">
        <v>-6.7768980000000001</v>
      </c>
    </row>
    <row r="2383" spans="1:2" x14ac:dyDescent="0.25">
      <c r="A2383" s="2">
        <v>5.8301170000000004</v>
      </c>
      <c r="B2383" s="1">
        <v>-14.64439</v>
      </c>
    </row>
    <row r="2384" spans="1:2" x14ac:dyDescent="0.25">
      <c r="A2384" s="2">
        <f>-16.475826</f>
        <v>-16.475826000000001</v>
      </c>
      <c r="B2384" s="1">
        <v>-4.7174379999999996</v>
      </c>
    </row>
    <row r="2385" spans="1:2" x14ac:dyDescent="0.25">
      <c r="A2385" s="2">
        <v>-0.57677500000000004</v>
      </c>
      <c r="B2385" s="1">
        <v>18.187376</v>
      </c>
    </row>
    <row r="2386" spans="1:2" x14ac:dyDescent="0.25">
      <c r="A2386" s="2">
        <v>5.3712900000000001</v>
      </c>
      <c r="B2386" s="1">
        <v>-7.8653659999999999</v>
      </c>
    </row>
    <row r="2387" spans="1:2" x14ac:dyDescent="0.25">
      <c r="A2387" s="2">
        <f>-14.737541</f>
        <v>-14.737541</v>
      </c>
      <c r="B2387" s="1">
        <v>-18.381191999999999</v>
      </c>
    </row>
    <row r="2388" spans="1:2" x14ac:dyDescent="0.25">
      <c r="A2388" s="2">
        <v>5.6468870000000004</v>
      </c>
      <c r="B2388" s="1">
        <v>1.910026</v>
      </c>
    </row>
    <row r="2389" spans="1:2" x14ac:dyDescent="0.25">
      <c r="A2389" s="2">
        <v>4.3417519999999996</v>
      </c>
      <c r="B2389" s="1">
        <v>-19.351868</v>
      </c>
    </row>
    <row r="2390" spans="1:2" x14ac:dyDescent="0.25">
      <c r="A2390" s="2">
        <v>-4.8022010000000002</v>
      </c>
      <c r="B2390" s="1">
        <v>5.7376529999999999</v>
      </c>
    </row>
    <row r="2391" spans="1:2" x14ac:dyDescent="0.25">
      <c r="A2391" s="2">
        <v>-11.674810000000001</v>
      </c>
      <c r="B2391" s="1">
        <v>0.232183</v>
      </c>
    </row>
    <row r="2392" spans="1:2" x14ac:dyDescent="0.25">
      <c r="A2392" s="2">
        <v>-16.344612000000001</v>
      </c>
      <c r="B2392" s="1">
        <v>16.158291999999999</v>
      </c>
    </row>
    <row r="2393" spans="1:2" x14ac:dyDescent="0.25">
      <c r="A2393" s="2">
        <v>-4.7830240000000002</v>
      </c>
      <c r="B2393" s="1">
        <v>12.482934999999999</v>
      </c>
    </row>
    <row r="2394" spans="1:2" x14ac:dyDescent="0.25">
      <c r="A2394" s="2">
        <v>4.5494700000000003</v>
      </c>
      <c r="B2394" s="1">
        <v>-18.83446</v>
      </c>
    </row>
    <row r="2395" spans="1:2" x14ac:dyDescent="0.25">
      <c r="A2395" s="2">
        <v>-9.0303500000000003</v>
      </c>
      <c r="B2395" s="1">
        <v>12.066945</v>
      </c>
    </row>
    <row r="2396" spans="1:2" x14ac:dyDescent="0.25">
      <c r="A2396" s="2">
        <f>-3.004323</f>
        <v>-3.0043229999999999</v>
      </c>
      <c r="B2396" s="1">
        <v>-11.028356</v>
      </c>
    </row>
    <row r="2397" spans="1:2" x14ac:dyDescent="0.25">
      <c r="A2397" s="2">
        <v>0.75323499999999999</v>
      </c>
      <c r="B2397" s="1">
        <v>-4.2909009999999999</v>
      </c>
    </row>
    <row r="2398" spans="1:2" x14ac:dyDescent="0.25">
      <c r="A2398" s="2">
        <f>-3.498133</f>
        <v>-3.4981330000000002</v>
      </c>
      <c r="B2398" s="1">
        <v>-4.8039670000000001</v>
      </c>
    </row>
    <row r="2399" spans="1:2" x14ac:dyDescent="0.25">
      <c r="A2399" s="2">
        <f>-10.393109</f>
        <v>-10.393109000000001</v>
      </c>
      <c r="B2399" s="1">
        <v>-2.297177</v>
      </c>
    </row>
    <row r="2400" spans="1:2" x14ac:dyDescent="0.25">
      <c r="A2400" s="2">
        <v>-2.0513180000000002</v>
      </c>
      <c r="B2400" s="1">
        <v>2.4852270000000001</v>
      </c>
    </row>
    <row r="2401" spans="1:2" x14ac:dyDescent="0.25">
      <c r="A2401" s="2">
        <v>12.510281000000001</v>
      </c>
      <c r="B2401" s="1">
        <v>5.0591900000000001</v>
      </c>
    </row>
    <row r="2402" spans="1:2" x14ac:dyDescent="0.25">
      <c r="A2402" s="2">
        <v>2.5679379999999998</v>
      </c>
      <c r="B2402" s="1">
        <v>8.5832770000000007</v>
      </c>
    </row>
    <row r="2403" spans="1:2" x14ac:dyDescent="0.25">
      <c r="A2403" s="2">
        <v>16.160685000000001</v>
      </c>
      <c r="B2403" s="1">
        <v>20.323933</v>
      </c>
    </row>
    <row r="2404" spans="1:2" x14ac:dyDescent="0.25">
      <c r="A2404" s="2">
        <v>-16.925611</v>
      </c>
      <c r="B2404" s="1">
        <v>9.4041800000000002</v>
      </c>
    </row>
    <row r="2405" spans="1:2" x14ac:dyDescent="0.25">
      <c r="A2405" s="2">
        <v>7.5657620000000003</v>
      </c>
      <c r="B2405" s="1">
        <v>-1.136674</v>
      </c>
    </row>
    <row r="2406" spans="1:2" x14ac:dyDescent="0.25">
      <c r="A2406" s="2">
        <v>20.242526999999999</v>
      </c>
      <c r="B2406" s="1">
        <v>14.712793</v>
      </c>
    </row>
    <row r="2407" spans="1:2" x14ac:dyDescent="0.25">
      <c r="A2407" s="2">
        <v>3.2159E-2</v>
      </c>
      <c r="B2407" s="1">
        <v>18.945786999999999</v>
      </c>
    </row>
    <row r="2408" spans="1:2" x14ac:dyDescent="0.25">
      <c r="A2408" s="2">
        <v>19.706800999999999</v>
      </c>
      <c r="B2408" s="1">
        <v>2.6610269999999998</v>
      </c>
    </row>
    <row r="2409" spans="1:2" x14ac:dyDescent="0.25">
      <c r="A2409" s="2">
        <v>6.4000269999999997</v>
      </c>
      <c r="B2409" s="1">
        <v>1.007261</v>
      </c>
    </row>
    <row r="2410" spans="1:2" x14ac:dyDescent="0.25">
      <c r="A2410" s="2">
        <f>-4.293551</f>
        <v>-4.2935509999999999</v>
      </c>
      <c r="B2410" s="1">
        <v>-14.293051</v>
      </c>
    </row>
    <row r="2411" spans="1:2" x14ac:dyDescent="0.25">
      <c r="A2411" s="2">
        <f>-14.335659</f>
        <v>-14.335659</v>
      </c>
      <c r="B2411" s="1">
        <v>-2.5617420000000002</v>
      </c>
    </row>
    <row r="2412" spans="1:2" x14ac:dyDescent="0.25">
      <c r="A2412" s="2">
        <v>-8.4386139999999994</v>
      </c>
      <c r="B2412" s="1">
        <v>18.081748999999999</v>
      </c>
    </row>
    <row r="2413" spans="1:2" x14ac:dyDescent="0.25">
      <c r="A2413" s="2">
        <v>-13.186329000000001</v>
      </c>
      <c r="B2413" s="1">
        <v>11.666848999999999</v>
      </c>
    </row>
    <row r="2414" spans="1:2" x14ac:dyDescent="0.25">
      <c r="A2414" s="2">
        <v>4.5016639999999999</v>
      </c>
      <c r="B2414" s="1">
        <v>-19.495291999999999</v>
      </c>
    </row>
    <row r="2415" spans="1:2" x14ac:dyDescent="0.25">
      <c r="A2415" s="2">
        <v>11.94098</v>
      </c>
      <c r="B2415" s="1">
        <v>4.7063189999999997</v>
      </c>
    </row>
    <row r="2416" spans="1:2" x14ac:dyDescent="0.25">
      <c r="A2416" s="2">
        <v>-12.956467999999999</v>
      </c>
      <c r="B2416" s="1">
        <v>18.839124999999999</v>
      </c>
    </row>
    <row r="2417" spans="1:2" x14ac:dyDescent="0.25">
      <c r="A2417" s="2">
        <f>-3.716238</f>
        <v>-3.7162380000000002</v>
      </c>
      <c r="B2417" s="1">
        <v>-14.109038</v>
      </c>
    </row>
    <row r="2418" spans="1:2" x14ac:dyDescent="0.25">
      <c r="A2418" s="2">
        <f>-13.59532</f>
        <v>-13.595319999999999</v>
      </c>
      <c r="B2418" s="1">
        <v>-9.1502870000000005</v>
      </c>
    </row>
    <row r="2419" spans="1:2" x14ac:dyDescent="0.25">
      <c r="A2419" s="2">
        <v>-4.2519039999999997</v>
      </c>
      <c r="B2419" s="1">
        <v>13.020648</v>
      </c>
    </row>
    <row r="2420" spans="1:2" x14ac:dyDescent="0.25">
      <c r="A2420" s="2">
        <v>16.718518</v>
      </c>
      <c r="B2420" s="1">
        <v>20.545774000000002</v>
      </c>
    </row>
    <row r="2421" spans="1:2" x14ac:dyDescent="0.25">
      <c r="A2421" s="2">
        <v>-16.181218999999999</v>
      </c>
      <c r="B2421" s="1">
        <v>19.967209</v>
      </c>
    </row>
    <row r="2422" spans="1:2" x14ac:dyDescent="0.25">
      <c r="A2422" s="2">
        <f>-8.612477</f>
        <v>-8.6124770000000002</v>
      </c>
      <c r="B2422" s="1">
        <v>-16.733046999999999</v>
      </c>
    </row>
    <row r="2423" spans="1:2" x14ac:dyDescent="0.25">
      <c r="A2423" s="2">
        <f>-17.347157</f>
        <v>-17.347156999999999</v>
      </c>
      <c r="B2423" s="1">
        <v>-3.7518950000000002</v>
      </c>
    </row>
    <row r="2424" spans="1:2" x14ac:dyDescent="0.25">
      <c r="A2424" s="2">
        <v>8.0553709999999992</v>
      </c>
      <c r="B2424" s="1">
        <v>-16.214580000000002</v>
      </c>
    </row>
    <row r="2425" spans="1:2" x14ac:dyDescent="0.25">
      <c r="A2425" s="2">
        <v>20.473433</v>
      </c>
      <c r="B2425" s="1">
        <v>-16.867481000000002</v>
      </c>
    </row>
    <row r="2426" spans="1:2" x14ac:dyDescent="0.25">
      <c r="A2426" s="2">
        <v>-0.99337900000000001</v>
      </c>
      <c r="B2426" s="1">
        <v>11.378501</v>
      </c>
    </row>
    <row r="2427" spans="1:2" x14ac:dyDescent="0.25">
      <c r="A2427" s="2">
        <v>21.260887</v>
      </c>
      <c r="B2427" s="1">
        <v>-12.433228</v>
      </c>
    </row>
    <row r="2428" spans="1:2" x14ac:dyDescent="0.25">
      <c r="A2428" s="2">
        <v>19.685929999999999</v>
      </c>
      <c r="B2428" s="1">
        <v>20.805313000000002</v>
      </c>
    </row>
    <row r="2429" spans="1:2" x14ac:dyDescent="0.25">
      <c r="A2429" s="2">
        <v>1.659084</v>
      </c>
      <c r="B2429" s="1">
        <v>-16.449313</v>
      </c>
    </row>
    <row r="2430" spans="1:2" x14ac:dyDescent="0.25">
      <c r="A2430" s="2">
        <f>-3.058934</f>
        <v>-3.0589339999999998</v>
      </c>
      <c r="B2430" s="1">
        <v>-18.760940999999999</v>
      </c>
    </row>
    <row r="2431" spans="1:2" x14ac:dyDescent="0.25">
      <c r="A2431" s="2">
        <v>13.765567000000001</v>
      </c>
      <c r="B2431" s="1">
        <v>-9.220262</v>
      </c>
    </row>
    <row r="2432" spans="1:2" x14ac:dyDescent="0.25">
      <c r="A2432" s="2">
        <f>-14.050258</f>
        <v>-14.050257999999999</v>
      </c>
      <c r="B2432" s="1">
        <v>-2.068076</v>
      </c>
    </row>
    <row r="2433" spans="1:2" x14ac:dyDescent="0.25">
      <c r="A2433" s="2">
        <v>-4.364134</v>
      </c>
      <c r="B2433" s="1">
        <v>16.265469</v>
      </c>
    </row>
    <row r="2434" spans="1:2" x14ac:dyDescent="0.25">
      <c r="A2434" s="2">
        <f>-17.770428</f>
        <v>-17.770427999999999</v>
      </c>
      <c r="B2434" s="1">
        <v>-4.833952</v>
      </c>
    </row>
    <row r="2435" spans="1:2" x14ac:dyDescent="0.25">
      <c r="A2435" s="2">
        <f>-14.686595</f>
        <v>-14.686595000000001</v>
      </c>
      <c r="B2435" s="1">
        <v>-17.505683000000001</v>
      </c>
    </row>
    <row r="2436" spans="1:2" x14ac:dyDescent="0.25">
      <c r="A2436" s="2">
        <v>16.110593000000001</v>
      </c>
      <c r="B2436" s="1">
        <v>-13.122494</v>
      </c>
    </row>
    <row r="2437" spans="1:2" x14ac:dyDescent="0.25">
      <c r="A2437" s="2">
        <v>-0.84704999999999997</v>
      </c>
      <c r="B2437" s="1">
        <v>17.823730999999999</v>
      </c>
    </row>
    <row r="2438" spans="1:2" x14ac:dyDescent="0.25">
      <c r="A2438" s="2">
        <f>-2.799784</f>
        <v>-2.7997839999999998</v>
      </c>
      <c r="B2438" s="1">
        <v>-18.640037</v>
      </c>
    </row>
    <row r="2439" spans="1:2" x14ac:dyDescent="0.25">
      <c r="A2439" s="2">
        <f>-14.333709</f>
        <v>-14.333709000000001</v>
      </c>
      <c r="B2439" s="1">
        <v>-2.312821</v>
      </c>
    </row>
    <row r="2440" spans="1:2" x14ac:dyDescent="0.25">
      <c r="A2440" s="2">
        <v>-18.934103</v>
      </c>
      <c r="B2440" s="1">
        <v>6.2476669999999999</v>
      </c>
    </row>
    <row r="2441" spans="1:2" x14ac:dyDescent="0.25">
      <c r="A2441" s="2">
        <v>5.4255190000000004</v>
      </c>
      <c r="B2441" s="1">
        <v>11.003496999999999</v>
      </c>
    </row>
    <row r="2442" spans="1:2" x14ac:dyDescent="0.25">
      <c r="A2442" s="2">
        <v>8.9270479999999992</v>
      </c>
      <c r="B2442" s="1">
        <v>10.305913</v>
      </c>
    </row>
    <row r="2443" spans="1:2" x14ac:dyDescent="0.25">
      <c r="A2443" s="2">
        <v>14.029275999999999</v>
      </c>
      <c r="B2443" s="1">
        <v>14.311783</v>
      </c>
    </row>
    <row r="2444" spans="1:2" x14ac:dyDescent="0.25">
      <c r="A2444" s="2">
        <v>7.2309060000000001</v>
      </c>
      <c r="B2444" s="1">
        <v>18.499009000000001</v>
      </c>
    </row>
    <row r="2445" spans="1:2" x14ac:dyDescent="0.25">
      <c r="A2445" s="2">
        <v>19.191057000000001</v>
      </c>
      <c r="B2445" s="1">
        <v>17.482963000000002</v>
      </c>
    </row>
    <row r="2446" spans="1:2" x14ac:dyDescent="0.25">
      <c r="A2446" s="2">
        <v>-10.178039999999999</v>
      </c>
      <c r="B2446" s="1">
        <v>3.6660439999999999</v>
      </c>
    </row>
    <row r="2447" spans="1:2" x14ac:dyDescent="0.25">
      <c r="A2447" s="2">
        <v>11.153129</v>
      </c>
      <c r="B2447" s="1">
        <v>-7.1001760000000003</v>
      </c>
    </row>
    <row r="2448" spans="1:2" x14ac:dyDescent="0.25">
      <c r="A2448" s="2">
        <v>8.8261230000000008</v>
      </c>
      <c r="B2448" s="1">
        <v>-16.609596</v>
      </c>
    </row>
    <row r="2449" spans="1:2" x14ac:dyDescent="0.25">
      <c r="A2449" s="2">
        <v>13.909618</v>
      </c>
      <c r="B2449" s="1">
        <v>-3.4356300000000002</v>
      </c>
    </row>
    <row r="2450" spans="1:2" x14ac:dyDescent="0.25">
      <c r="A2450" s="2">
        <v>5.8264019999999999</v>
      </c>
      <c r="B2450" s="1">
        <v>-7.5647510000000002</v>
      </c>
    </row>
    <row r="2451" spans="1:2" x14ac:dyDescent="0.25">
      <c r="A2451" s="2">
        <v>7.5063209999999998</v>
      </c>
      <c r="B2451" s="1">
        <v>-1.4720249999999999</v>
      </c>
    </row>
    <row r="2452" spans="1:2" x14ac:dyDescent="0.25">
      <c r="A2452" s="2">
        <v>15.023085</v>
      </c>
      <c r="B2452" s="1">
        <v>-3.9073690000000001</v>
      </c>
    </row>
    <row r="2453" spans="1:2" x14ac:dyDescent="0.25">
      <c r="A2453" s="2">
        <f>-10.569192</f>
        <v>-10.569191999999999</v>
      </c>
      <c r="B2453" s="1">
        <v>-6.6460470000000003</v>
      </c>
    </row>
    <row r="2454" spans="1:2" x14ac:dyDescent="0.25">
      <c r="A2454" s="2">
        <v>10.927552</v>
      </c>
      <c r="B2454" s="1">
        <v>17.02477</v>
      </c>
    </row>
    <row r="2455" spans="1:2" x14ac:dyDescent="0.25">
      <c r="A2455" s="2">
        <v>2.2358669999999998</v>
      </c>
      <c r="B2455" s="1">
        <v>-16.936062</v>
      </c>
    </row>
    <row r="2456" spans="1:2" x14ac:dyDescent="0.25">
      <c r="A2456" s="2">
        <v>-0.77748499999999998</v>
      </c>
      <c r="B2456" s="1">
        <v>18.713411000000001</v>
      </c>
    </row>
    <row r="2457" spans="1:2" x14ac:dyDescent="0.25">
      <c r="A2457" s="2">
        <v>19.219847000000001</v>
      </c>
      <c r="B2457" s="1">
        <v>-16.388282</v>
      </c>
    </row>
    <row r="2458" spans="1:2" x14ac:dyDescent="0.25">
      <c r="A2458" s="2">
        <f>-11.137605</f>
        <v>-11.137605000000001</v>
      </c>
      <c r="B2458" s="1">
        <v>-5.7909040000000003</v>
      </c>
    </row>
    <row r="2459" spans="1:2" x14ac:dyDescent="0.25">
      <c r="A2459" s="2">
        <v>1.452132</v>
      </c>
      <c r="B2459" s="1">
        <v>-11.942638000000001</v>
      </c>
    </row>
    <row r="2460" spans="1:2" x14ac:dyDescent="0.25">
      <c r="A2460" s="2">
        <v>-12.057254</v>
      </c>
      <c r="B2460" s="1">
        <v>15.897970000000001</v>
      </c>
    </row>
    <row r="2461" spans="1:2" x14ac:dyDescent="0.25">
      <c r="A2461" s="2">
        <v>16.413927999999999</v>
      </c>
      <c r="B2461" s="1">
        <v>9.0221970000000002</v>
      </c>
    </row>
    <row r="2462" spans="1:2" x14ac:dyDescent="0.25">
      <c r="A2462" s="2">
        <v>-13.135614</v>
      </c>
      <c r="B2462" s="1">
        <v>12.587126</v>
      </c>
    </row>
    <row r="2463" spans="1:2" x14ac:dyDescent="0.25">
      <c r="A2463" s="2">
        <v>1.06365</v>
      </c>
      <c r="B2463" s="1">
        <v>-12.396928000000001</v>
      </c>
    </row>
    <row r="2464" spans="1:2" x14ac:dyDescent="0.25">
      <c r="A2464" s="2">
        <v>20.044094999999999</v>
      </c>
      <c r="B2464" s="1">
        <v>7.6617090000000001</v>
      </c>
    </row>
    <row r="2465" spans="1:2" x14ac:dyDescent="0.25">
      <c r="A2465" s="2">
        <v>-1.1046100000000001</v>
      </c>
      <c r="B2465" s="1">
        <v>17.644200000000001</v>
      </c>
    </row>
    <row r="2466" spans="1:2" x14ac:dyDescent="0.25">
      <c r="A2466" s="2">
        <f>-3.962615</f>
        <v>-3.962615</v>
      </c>
      <c r="B2466" s="1">
        <v>-17.568911</v>
      </c>
    </row>
    <row r="2467" spans="1:2" x14ac:dyDescent="0.25">
      <c r="A2467" s="2">
        <f>-13.048537</f>
        <v>-13.048537</v>
      </c>
      <c r="B2467" s="1">
        <v>-10.450842</v>
      </c>
    </row>
    <row r="2468" spans="1:2" x14ac:dyDescent="0.25">
      <c r="A2468" s="2">
        <v>-8.9166869999999996</v>
      </c>
      <c r="B2468" s="1">
        <v>12.327721</v>
      </c>
    </row>
    <row r="2469" spans="1:2" x14ac:dyDescent="0.25">
      <c r="A2469" s="2">
        <v>-8.4611830000000001</v>
      </c>
      <c r="B2469" s="1">
        <v>11.902240000000001</v>
      </c>
    </row>
    <row r="2470" spans="1:2" x14ac:dyDescent="0.25">
      <c r="A2470" s="2">
        <v>15.441867</v>
      </c>
      <c r="B2470" s="1">
        <v>5.9393640000000003</v>
      </c>
    </row>
    <row r="2471" spans="1:2" x14ac:dyDescent="0.25">
      <c r="A2471" s="2">
        <v>5.1930199999999997</v>
      </c>
      <c r="B2471" s="1">
        <v>-4.1281720000000002</v>
      </c>
    </row>
    <row r="2472" spans="1:2" x14ac:dyDescent="0.25">
      <c r="A2472" s="2">
        <f>-16.357412</f>
        <v>-16.357412</v>
      </c>
      <c r="B2472" s="1">
        <v>-4.7059530000000001</v>
      </c>
    </row>
    <row r="2473" spans="1:2" x14ac:dyDescent="0.25">
      <c r="A2473" s="2">
        <v>4.6490869999999997</v>
      </c>
      <c r="B2473" s="1">
        <v>-18.437930000000001</v>
      </c>
    </row>
    <row r="2474" spans="1:2" x14ac:dyDescent="0.25">
      <c r="A2474" s="2">
        <v>18.151921999999999</v>
      </c>
      <c r="B2474" s="1">
        <v>-0.57834300000000005</v>
      </c>
    </row>
    <row r="2475" spans="1:2" x14ac:dyDescent="0.25">
      <c r="A2475" s="2">
        <v>-12.773911999999999</v>
      </c>
      <c r="B2475" s="1">
        <v>0.95106100000000005</v>
      </c>
    </row>
    <row r="2476" spans="1:2" x14ac:dyDescent="0.25">
      <c r="A2476" s="2">
        <f>-11.909336</f>
        <v>-11.909336</v>
      </c>
      <c r="B2476" s="1">
        <v>-13.526337</v>
      </c>
    </row>
    <row r="2477" spans="1:2" x14ac:dyDescent="0.25">
      <c r="A2477" s="2">
        <f>-18.846679</f>
        <v>-18.846679000000002</v>
      </c>
      <c r="B2477" s="1">
        <v>-18.449145000000001</v>
      </c>
    </row>
    <row r="2478" spans="1:2" x14ac:dyDescent="0.25">
      <c r="A2478" s="2">
        <v>19.723672000000001</v>
      </c>
      <c r="B2478" s="1">
        <v>-12.095362</v>
      </c>
    </row>
    <row r="2479" spans="1:2" x14ac:dyDescent="0.25">
      <c r="A2479" s="2">
        <v>20.827445000000001</v>
      </c>
      <c r="B2479" s="1">
        <v>-5.4425359999999996</v>
      </c>
    </row>
    <row r="2480" spans="1:2" x14ac:dyDescent="0.25">
      <c r="A2480" s="2">
        <v>2.1770700000000001</v>
      </c>
      <c r="B2480" s="1">
        <v>-16.257014000000002</v>
      </c>
    </row>
    <row r="2481" spans="1:2" x14ac:dyDescent="0.25">
      <c r="A2481" s="2">
        <v>14.203118</v>
      </c>
      <c r="B2481" s="1">
        <v>-3.3796970000000002</v>
      </c>
    </row>
    <row r="2482" spans="1:2" x14ac:dyDescent="0.25">
      <c r="A2482" s="2">
        <v>4.1599839999999997</v>
      </c>
      <c r="B2482" s="1">
        <v>4.9719579999999999</v>
      </c>
    </row>
    <row r="2483" spans="1:2" x14ac:dyDescent="0.25">
      <c r="A2483" s="2">
        <v>-4.517029</v>
      </c>
      <c r="B2483" s="1">
        <v>20.311405000000001</v>
      </c>
    </row>
    <row r="2484" spans="1:2" x14ac:dyDescent="0.25">
      <c r="A2484" s="2">
        <f>-9.182972</f>
        <v>-9.1829719999999995</v>
      </c>
      <c r="B2484" s="1">
        <v>-10.676515</v>
      </c>
    </row>
    <row r="2485" spans="1:2" x14ac:dyDescent="0.25">
      <c r="A2485" s="2">
        <v>15.800497999999999</v>
      </c>
      <c r="B2485" s="1">
        <v>20.324392</v>
      </c>
    </row>
    <row r="2486" spans="1:2" x14ac:dyDescent="0.25">
      <c r="A2486" s="2">
        <v>8.7626010000000001</v>
      </c>
      <c r="B2486" s="1">
        <v>10.686499</v>
      </c>
    </row>
    <row r="2487" spans="1:2" x14ac:dyDescent="0.25">
      <c r="A2487" s="2">
        <v>1.708893</v>
      </c>
      <c r="B2487" s="1">
        <v>-7.5779079999999999</v>
      </c>
    </row>
    <row r="2488" spans="1:2" x14ac:dyDescent="0.25">
      <c r="A2488" s="2">
        <f>-3.292005</f>
        <v>-3.2920050000000001</v>
      </c>
      <c r="B2488" s="1">
        <v>-1.737476</v>
      </c>
    </row>
    <row r="2489" spans="1:2" x14ac:dyDescent="0.25">
      <c r="A2489" s="2">
        <v>4.878927</v>
      </c>
      <c r="B2489" s="1">
        <v>-11.640447999999999</v>
      </c>
    </row>
    <row r="2490" spans="1:2" x14ac:dyDescent="0.25">
      <c r="A2490" s="2">
        <f>-18.105441</f>
        <v>-18.105440999999999</v>
      </c>
      <c r="B2490" s="1">
        <v>-1.2568189999999999</v>
      </c>
    </row>
    <row r="2491" spans="1:2" x14ac:dyDescent="0.25">
      <c r="A2491" s="2">
        <v>4.7162750000000004</v>
      </c>
      <c r="B2491" s="1">
        <v>-18.869797999999999</v>
      </c>
    </row>
    <row r="2492" spans="1:2" x14ac:dyDescent="0.25">
      <c r="A2492" s="2">
        <v>2.3311769999999998</v>
      </c>
      <c r="B2492" s="1">
        <v>9.4994599999999991</v>
      </c>
    </row>
    <row r="2493" spans="1:2" x14ac:dyDescent="0.25">
      <c r="A2493" s="2">
        <v>5.2984010000000001</v>
      </c>
      <c r="B2493" s="1">
        <v>-15.238212000000001</v>
      </c>
    </row>
    <row r="2494" spans="1:2" x14ac:dyDescent="0.25">
      <c r="A2494" s="2">
        <v>5.6859609999999998</v>
      </c>
      <c r="B2494" s="1">
        <v>14.587484999999999</v>
      </c>
    </row>
    <row r="2495" spans="1:2" x14ac:dyDescent="0.25">
      <c r="A2495" s="2">
        <v>1.605432</v>
      </c>
      <c r="B2495" s="1">
        <v>-11.303504999999999</v>
      </c>
    </row>
    <row r="2496" spans="1:2" x14ac:dyDescent="0.25">
      <c r="A2496" s="2">
        <v>-8.6216310000000007</v>
      </c>
      <c r="B2496" s="1">
        <v>3.3728189999999998</v>
      </c>
    </row>
    <row r="2497" spans="1:2" x14ac:dyDescent="0.25">
      <c r="A2497" s="2">
        <v>5.4776850000000001</v>
      </c>
      <c r="B2497" s="1">
        <v>21.785119999999999</v>
      </c>
    </row>
    <row r="2498" spans="1:2" x14ac:dyDescent="0.25">
      <c r="A2498" s="2">
        <v>10.636327</v>
      </c>
      <c r="B2498" s="1">
        <v>16.460771000000001</v>
      </c>
    </row>
    <row r="2499" spans="1:2" x14ac:dyDescent="0.25">
      <c r="A2499" s="2">
        <f>-2.403579</f>
        <v>-2.4035790000000001</v>
      </c>
      <c r="B2499" s="1">
        <v>-10.275107</v>
      </c>
    </row>
    <row r="2500" spans="1:2" x14ac:dyDescent="0.25">
      <c r="A2500" s="2">
        <v>8.6512799999999999</v>
      </c>
      <c r="B2500" s="1">
        <v>-16.404593999999999</v>
      </c>
    </row>
    <row r="2501" spans="1:2" x14ac:dyDescent="0.25">
      <c r="A2501" s="2">
        <v>8.6707739999999998</v>
      </c>
      <c r="B2501" s="1">
        <v>-1.698736</v>
      </c>
    </row>
    <row r="2502" spans="1:2" x14ac:dyDescent="0.25">
      <c r="A2502" s="2">
        <v>21.414474999999999</v>
      </c>
      <c r="B2502" s="1">
        <v>-5.4086600000000002</v>
      </c>
    </row>
    <row r="2503" spans="1:2" x14ac:dyDescent="0.25">
      <c r="A2503" s="2">
        <v>2.542151</v>
      </c>
      <c r="B2503" s="1">
        <v>8.7522599999999997</v>
      </c>
    </row>
    <row r="2504" spans="1:2" x14ac:dyDescent="0.25">
      <c r="A2504" s="2">
        <v>14.29627</v>
      </c>
      <c r="B2504" s="1">
        <v>-3.4595349999999998</v>
      </c>
    </row>
    <row r="2505" spans="1:2" x14ac:dyDescent="0.25">
      <c r="A2505" s="2">
        <v>3.9805079999999999</v>
      </c>
      <c r="B2505" s="1">
        <v>5.0777760000000001</v>
      </c>
    </row>
    <row r="2506" spans="1:2" x14ac:dyDescent="0.25">
      <c r="A2506" s="2">
        <v>20.873809000000001</v>
      </c>
      <c r="B2506" s="1">
        <v>-12.288968000000001</v>
      </c>
    </row>
    <row r="2507" spans="1:2" x14ac:dyDescent="0.25">
      <c r="A2507" s="2">
        <v>-9.4058720000000005</v>
      </c>
      <c r="B2507" s="1">
        <v>3.2365759999999999</v>
      </c>
    </row>
    <row r="2508" spans="1:2" x14ac:dyDescent="0.25">
      <c r="A2508" s="2">
        <v>-4.523917</v>
      </c>
      <c r="B2508" s="1">
        <v>12.866852</v>
      </c>
    </row>
    <row r="2509" spans="1:2" x14ac:dyDescent="0.25">
      <c r="A2509" s="2">
        <v>14.580162</v>
      </c>
      <c r="B2509" s="1">
        <v>1.911076</v>
      </c>
    </row>
    <row r="2510" spans="1:2" x14ac:dyDescent="0.25">
      <c r="A2510" s="2">
        <v>-16.040737</v>
      </c>
      <c r="B2510" s="1">
        <v>19.786165</v>
      </c>
    </row>
    <row r="2511" spans="1:2" x14ac:dyDescent="0.25">
      <c r="A2511" s="2">
        <v>6.536232</v>
      </c>
      <c r="B2511" s="1">
        <v>15.172896</v>
      </c>
    </row>
    <row r="2512" spans="1:2" x14ac:dyDescent="0.25">
      <c r="A2512" s="2">
        <v>-1.2295700000000001</v>
      </c>
      <c r="B2512" s="1">
        <v>13.952863000000001</v>
      </c>
    </row>
    <row r="2513" spans="1:2" x14ac:dyDescent="0.25">
      <c r="A2513" s="2">
        <v>0.72386099999999998</v>
      </c>
      <c r="B2513" s="1">
        <v>6.0210860000000004</v>
      </c>
    </row>
    <row r="2514" spans="1:2" x14ac:dyDescent="0.25">
      <c r="A2514" s="2">
        <v>-9.0214060000000007</v>
      </c>
      <c r="B2514" s="1">
        <v>11.152735</v>
      </c>
    </row>
    <row r="2515" spans="1:2" x14ac:dyDescent="0.25">
      <c r="A2515" s="2">
        <v>-16.759053000000002</v>
      </c>
      <c r="B2515" s="1">
        <v>15.32183</v>
      </c>
    </row>
    <row r="2516" spans="1:2" x14ac:dyDescent="0.25">
      <c r="A2516" s="2">
        <v>16.968211</v>
      </c>
      <c r="B2516" s="1">
        <v>-17.171658999999998</v>
      </c>
    </row>
    <row r="2517" spans="1:2" x14ac:dyDescent="0.25">
      <c r="A2517" s="2">
        <v>14.092447</v>
      </c>
      <c r="B2517" s="1">
        <v>-3.490542</v>
      </c>
    </row>
    <row r="2518" spans="1:2" x14ac:dyDescent="0.25">
      <c r="A2518" s="2">
        <v>19.510601999999999</v>
      </c>
      <c r="B2518" s="1">
        <v>11.529965000000001</v>
      </c>
    </row>
    <row r="2519" spans="1:2" x14ac:dyDescent="0.25">
      <c r="A2519" s="2">
        <v>-8.9043320000000001</v>
      </c>
      <c r="B2519" s="1">
        <v>11.275198</v>
      </c>
    </row>
    <row r="2520" spans="1:2" x14ac:dyDescent="0.25">
      <c r="A2520" s="2">
        <v>20.432452999999999</v>
      </c>
      <c r="B2520" s="1">
        <v>-5.0264170000000004</v>
      </c>
    </row>
    <row r="2521" spans="1:2" x14ac:dyDescent="0.25">
      <c r="A2521" s="2">
        <v>-12.892329</v>
      </c>
      <c r="B2521" s="1">
        <v>16.126086000000001</v>
      </c>
    </row>
    <row r="2522" spans="1:2" x14ac:dyDescent="0.25">
      <c r="A2522" s="2">
        <v>20.348465000000001</v>
      </c>
      <c r="B2522" s="1">
        <v>10.944056</v>
      </c>
    </row>
    <row r="2523" spans="1:2" x14ac:dyDescent="0.25">
      <c r="A2523" s="2">
        <v>-17.654731999999999</v>
      </c>
      <c r="B2523" s="1">
        <v>6.9689759999999996</v>
      </c>
    </row>
    <row r="2524" spans="1:2" x14ac:dyDescent="0.25">
      <c r="A2524" s="2">
        <v>13.512003</v>
      </c>
      <c r="B2524" s="1">
        <v>-10.35078</v>
      </c>
    </row>
    <row r="2525" spans="1:2" x14ac:dyDescent="0.25">
      <c r="A2525" s="2">
        <v>-13.026118</v>
      </c>
      <c r="B2525" s="1">
        <v>18.738672000000001</v>
      </c>
    </row>
    <row r="2526" spans="1:2" x14ac:dyDescent="0.25">
      <c r="A2526" s="2">
        <v>8.8271599999999992</v>
      </c>
      <c r="B2526" s="1">
        <v>10.642696000000001</v>
      </c>
    </row>
    <row r="2527" spans="1:2" x14ac:dyDescent="0.25">
      <c r="A2527" s="2">
        <f>-14.948257</f>
        <v>-14.948257</v>
      </c>
      <c r="B2527" s="1">
        <v>-17.787382000000001</v>
      </c>
    </row>
    <row r="2528" spans="1:2" x14ac:dyDescent="0.25">
      <c r="A2528" s="2">
        <v>18.372661000000001</v>
      </c>
      <c r="B2528" s="1">
        <v>-0.79052900000000004</v>
      </c>
    </row>
    <row r="2529" spans="1:2" x14ac:dyDescent="0.25">
      <c r="A2529" s="2">
        <v>18.957345</v>
      </c>
      <c r="B2529" s="1">
        <v>-1.920844</v>
      </c>
    </row>
    <row r="2530" spans="1:2" x14ac:dyDescent="0.25">
      <c r="A2530" s="2">
        <v>-17.643350999999999</v>
      </c>
      <c r="B2530" s="1">
        <v>6.2574139999999998</v>
      </c>
    </row>
    <row r="2531" spans="1:2" x14ac:dyDescent="0.25">
      <c r="A2531" s="2">
        <v>19.942913000000001</v>
      </c>
      <c r="B2531" s="1">
        <v>-16.051428000000001</v>
      </c>
    </row>
    <row r="2532" spans="1:2" x14ac:dyDescent="0.25">
      <c r="A2532" s="2">
        <v>14.657567999999999</v>
      </c>
      <c r="B2532" s="1">
        <v>1.597505</v>
      </c>
    </row>
    <row r="2533" spans="1:2" x14ac:dyDescent="0.25">
      <c r="A2533" s="2">
        <v>19.950865</v>
      </c>
      <c r="B2533" s="1">
        <v>7.8337120000000002</v>
      </c>
    </row>
    <row r="2534" spans="1:2" x14ac:dyDescent="0.25">
      <c r="A2534" s="2">
        <v>17.018961000000001</v>
      </c>
      <c r="B2534" s="1">
        <v>9.6179249999999996</v>
      </c>
    </row>
    <row r="2535" spans="1:2" x14ac:dyDescent="0.25">
      <c r="A2535" s="2">
        <v>4.9984299999999999</v>
      </c>
      <c r="B2535" s="1">
        <v>-19.630786000000001</v>
      </c>
    </row>
    <row r="2536" spans="1:2" x14ac:dyDescent="0.25">
      <c r="A2536" s="2">
        <v>9.291404</v>
      </c>
      <c r="B2536" s="1">
        <v>10.483418</v>
      </c>
    </row>
    <row r="2537" spans="1:2" x14ac:dyDescent="0.25">
      <c r="A2537" s="2">
        <v>-7.8081180000000003</v>
      </c>
      <c r="B2537" s="1">
        <v>7.3260529999999999</v>
      </c>
    </row>
    <row r="2538" spans="1:2" x14ac:dyDescent="0.25">
      <c r="A2538" s="2">
        <f>-14.043564</f>
        <v>-14.043564</v>
      </c>
      <c r="B2538" s="1">
        <v>-9.6941009999999999</v>
      </c>
    </row>
    <row r="2539" spans="1:2" x14ac:dyDescent="0.25">
      <c r="A2539" s="2">
        <v>-13.273296999999999</v>
      </c>
      <c r="B2539" s="1">
        <v>12.22514</v>
      </c>
    </row>
    <row r="2540" spans="1:2" x14ac:dyDescent="0.25">
      <c r="A2540" s="2">
        <v>-4.2923660000000003</v>
      </c>
      <c r="B2540" s="1">
        <v>15.951658</v>
      </c>
    </row>
    <row r="2541" spans="1:2" x14ac:dyDescent="0.25">
      <c r="A2541" s="2">
        <v>12.213556000000001</v>
      </c>
      <c r="B2541" s="1">
        <v>4.9010660000000001</v>
      </c>
    </row>
    <row r="2542" spans="1:2" x14ac:dyDescent="0.25">
      <c r="A2542" s="2">
        <v>1.758049</v>
      </c>
      <c r="B2542" s="1">
        <v>-16.611339999999998</v>
      </c>
    </row>
    <row r="2543" spans="1:2" x14ac:dyDescent="0.25">
      <c r="A2543" s="2">
        <v>4.5010690000000002</v>
      </c>
      <c r="B2543" s="1">
        <v>-4.1704860000000004</v>
      </c>
    </row>
    <row r="2544" spans="1:2" x14ac:dyDescent="0.25">
      <c r="A2544" s="2">
        <v>-1.200434</v>
      </c>
      <c r="B2544" s="1">
        <v>14.929637</v>
      </c>
    </row>
    <row r="2545" spans="1:2" x14ac:dyDescent="0.25">
      <c r="A2545" s="2">
        <v>5.1602819999999996</v>
      </c>
      <c r="B2545" s="1">
        <v>11.641313</v>
      </c>
    </row>
    <row r="2546" spans="1:2" x14ac:dyDescent="0.25">
      <c r="A2546" s="2">
        <v>13.572587</v>
      </c>
      <c r="B2546" s="1">
        <v>-15.946452000000001</v>
      </c>
    </row>
    <row r="2547" spans="1:2" x14ac:dyDescent="0.25">
      <c r="A2547" s="2">
        <v>5.4442300000000001</v>
      </c>
      <c r="B2547" s="1">
        <v>10.887358000000001</v>
      </c>
    </row>
    <row r="2548" spans="1:2" x14ac:dyDescent="0.25">
      <c r="A2548" s="2">
        <v>19.543848000000001</v>
      </c>
      <c r="B2548" s="1">
        <v>-16.973786</v>
      </c>
    </row>
    <row r="2549" spans="1:2" x14ac:dyDescent="0.25">
      <c r="A2549" s="2">
        <f>-13.866884</f>
        <v>-13.866884000000001</v>
      </c>
      <c r="B2549" s="1">
        <v>-9.7257119999999997</v>
      </c>
    </row>
    <row r="2550" spans="1:2" x14ac:dyDescent="0.25">
      <c r="A2550" s="2">
        <f>-5.850471</f>
        <v>-5.8504709999999998</v>
      </c>
      <c r="B2550" s="1">
        <v>-8.3241329999999998</v>
      </c>
    </row>
    <row r="2551" spans="1:2" x14ac:dyDescent="0.25">
      <c r="A2551" s="2">
        <f>-2.95811</f>
        <v>-2.95811</v>
      </c>
      <c r="B2551" s="1">
        <v>-5.6682259999999998</v>
      </c>
    </row>
    <row r="2552" spans="1:2" x14ac:dyDescent="0.25">
      <c r="A2552" s="2">
        <v>2.062141</v>
      </c>
      <c r="B2552" s="1">
        <v>15.137370000000001</v>
      </c>
    </row>
    <row r="2553" spans="1:2" x14ac:dyDescent="0.25">
      <c r="A2553" s="2">
        <v>2.4341620000000002</v>
      </c>
      <c r="B2553" s="1">
        <v>16.399471999999999</v>
      </c>
    </row>
    <row r="2554" spans="1:2" x14ac:dyDescent="0.25">
      <c r="A2554" s="2">
        <v>9.4299110000000006</v>
      </c>
      <c r="B2554" s="1">
        <v>10.903153</v>
      </c>
    </row>
    <row r="2555" spans="1:2" x14ac:dyDescent="0.25">
      <c r="A2555" s="2">
        <f>-12.808482</f>
        <v>-12.808482</v>
      </c>
      <c r="B2555" s="1">
        <v>-9.1435440000000003</v>
      </c>
    </row>
    <row r="2556" spans="1:2" x14ac:dyDescent="0.25">
      <c r="A2556" s="2">
        <v>2.4378790000000001</v>
      </c>
      <c r="B2556" s="1">
        <v>9.3556329999999992</v>
      </c>
    </row>
    <row r="2557" spans="1:2" x14ac:dyDescent="0.25">
      <c r="A2557" s="2">
        <v>8.1488320000000005</v>
      </c>
      <c r="B2557" s="1">
        <v>-16.365113000000001</v>
      </c>
    </row>
    <row r="2558" spans="1:2" x14ac:dyDescent="0.25">
      <c r="A2558" s="2">
        <v>10.914718000000001</v>
      </c>
      <c r="B2558" s="1">
        <v>-6.564311</v>
      </c>
    </row>
    <row r="2559" spans="1:2" x14ac:dyDescent="0.25">
      <c r="A2559" s="2">
        <f>-3.381691</f>
        <v>-3.381691</v>
      </c>
      <c r="B2559" s="1">
        <v>-11.010558</v>
      </c>
    </row>
    <row r="2560" spans="1:2" x14ac:dyDescent="0.25">
      <c r="A2560" s="2">
        <v>-1.4197249999999999</v>
      </c>
      <c r="B2560" s="1">
        <v>10.729810000000001</v>
      </c>
    </row>
    <row r="2561" spans="1:2" x14ac:dyDescent="0.25">
      <c r="A2561" s="2">
        <v>5.2973889999999999</v>
      </c>
      <c r="B2561" s="1">
        <v>-6.7946710000000001</v>
      </c>
    </row>
    <row r="2562" spans="1:2" x14ac:dyDescent="0.25">
      <c r="A2562" s="2">
        <v>-0.39110600000000001</v>
      </c>
      <c r="B2562" s="1">
        <v>15.068490000000001</v>
      </c>
    </row>
    <row r="2563" spans="1:2" x14ac:dyDescent="0.25">
      <c r="A2563" s="2">
        <v>10.696024</v>
      </c>
      <c r="B2563" s="1">
        <v>16.797740999999998</v>
      </c>
    </row>
    <row r="2564" spans="1:2" x14ac:dyDescent="0.25">
      <c r="A2564" s="2">
        <v>11.598094</v>
      </c>
      <c r="B2564" s="1">
        <v>16.835719999999998</v>
      </c>
    </row>
    <row r="2565" spans="1:2" x14ac:dyDescent="0.25">
      <c r="A2565" s="2">
        <v>5.8339090000000002</v>
      </c>
      <c r="B2565" s="1">
        <v>1.963778</v>
      </c>
    </row>
    <row r="2566" spans="1:2" x14ac:dyDescent="0.25">
      <c r="A2566" s="2">
        <f>-12.6921</f>
        <v>-12.6921</v>
      </c>
      <c r="B2566" s="1">
        <v>-14.511628</v>
      </c>
    </row>
    <row r="2567" spans="1:2" x14ac:dyDescent="0.25">
      <c r="A2567" s="2">
        <v>16.551114999999999</v>
      </c>
      <c r="B2567" s="1">
        <v>9.1051669999999998</v>
      </c>
    </row>
    <row r="2568" spans="1:2" x14ac:dyDescent="0.25">
      <c r="A2568" s="2">
        <v>20.373805999999998</v>
      </c>
      <c r="B2568" s="1">
        <v>-4.4686139999999996</v>
      </c>
    </row>
    <row r="2569" spans="1:2" x14ac:dyDescent="0.25">
      <c r="A2569" s="2">
        <v>-12.355819</v>
      </c>
      <c r="B2569" s="1">
        <v>0.94226100000000002</v>
      </c>
    </row>
    <row r="2570" spans="1:2" x14ac:dyDescent="0.25">
      <c r="A2570" s="2">
        <v>4.8676849999999998</v>
      </c>
      <c r="B2570" s="1">
        <v>-18.821283000000001</v>
      </c>
    </row>
    <row r="2571" spans="1:2" x14ac:dyDescent="0.25">
      <c r="A2571" s="2">
        <v>16.933855999999999</v>
      </c>
      <c r="B2571" s="1">
        <v>12.917759999999999</v>
      </c>
    </row>
    <row r="2572" spans="1:2" x14ac:dyDescent="0.25">
      <c r="A2572" s="2">
        <f>-9.593192</f>
        <v>-9.5931920000000002</v>
      </c>
      <c r="B2572" s="1">
        <v>-16.873090999999999</v>
      </c>
    </row>
    <row r="2573" spans="1:2" x14ac:dyDescent="0.25">
      <c r="A2573" s="2">
        <v>4.5958370000000004</v>
      </c>
      <c r="B2573" s="1">
        <v>4.6428229999999999</v>
      </c>
    </row>
    <row r="2574" spans="1:2" x14ac:dyDescent="0.25">
      <c r="A2574" s="2">
        <v>0.71015899999999998</v>
      </c>
      <c r="B2574" s="1">
        <v>-12.189639</v>
      </c>
    </row>
    <row r="2575" spans="1:2" x14ac:dyDescent="0.25">
      <c r="A2575" s="2">
        <v>9.3267959999999999</v>
      </c>
      <c r="B2575" s="1">
        <v>-16.314616999999998</v>
      </c>
    </row>
    <row r="2576" spans="1:2" x14ac:dyDescent="0.25">
      <c r="A2576" s="2">
        <v>-13.730620999999999</v>
      </c>
      <c r="B2576" s="1">
        <v>11.685180000000001</v>
      </c>
    </row>
    <row r="2577" spans="1:2" x14ac:dyDescent="0.25">
      <c r="A2577" s="2">
        <v>4.7702809999999998</v>
      </c>
      <c r="B2577" s="1">
        <v>-6.6794039999999999</v>
      </c>
    </row>
    <row r="2578" spans="1:2" x14ac:dyDescent="0.25">
      <c r="A2578" s="2">
        <f>-10.05269</f>
        <v>-10.05269</v>
      </c>
      <c r="B2578" s="1">
        <v>-10.985974000000001</v>
      </c>
    </row>
    <row r="2579" spans="1:2" x14ac:dyDescent="0.25">
      <c r="A2579" s="2">
        <v>1.285515</v>
      </c>
      <c r="B2579" s="1">
        <v>-5.0740030000000003</v>
      </c>
    </row>
    <row r="2580" spans="1:2" x14ac:dyDescent="0.25">
      <c r="A2580" s="2">
        <v>-4.6607849999999997</v>
      </c>
      <c r="B2580" s="1">
        <v>16.024526000000002</v>
      </c>
    </row>
    <row r="2581" spans="1:2" x14ac:dyDescent="0.25">
      <c r="A2581" s="2">
        <f>-3.461248</f>
        <v>-3.4612479999999999</v>
      </c>
      <c r="B2581" s="1">
        <v>-18.325776999999999</v>
      </c>
    </row>
    <row r="2582" spans="1:2" x14ac:dyDescent="0.25">
      <c r="A2582" s="2">
        <v>-16.650713</v>
      </c>
      <c r="B2582" s="1">
        <v>15.946503</v>
      </c>
    </row>
    <row r="2583" spans="1:2" x14ac:dyDescent="0.25">
      <c r="A2583" s="2">
        <v>1.5494749999999999</v>
      </c>
      <c r="B2583" s="1">
        <v>-7.5724200000000002</v>
      </c>
    </row>
    <row r="2584" spans="1:2" x14ac:dyDescent="0.25">
      <c r="A2584" s="2">
        <v>20.560144000000001</v>
      </c>
      <c r="B2584" s="1">
        <v>21.341937999999999</v>
      </c>
    </row>
    <row r="2585" spans="1:2" x14ac:dyDescent="0.25">
      <c r="A2585" s="2">
        <v>5.3692979999999997</v>
      </c>
      <c r="B2585" s="1">
        <v>-13.902801999999999</v>
      </c>
    </row>
    <row r="2586" spans="1:2" x14ac:dyDescent="0.25">
      <c r="A2586" s="2">
        <v>-4.8610239999999996</v>
      </c>
      <c r="B2586" s="1">
        <v>5.7340059999999999</v>
      </c>
    </row>
    <row r="2587" spans="1:2" x14ac:dyDescent="0.25">
      <c r="A2587" s="2">
        <f>-10.857102</f>
        <v>-10.857101999999999</v>
      </c>
      <c r="B2587" s="1">
        <v>-6.0900020000000001</v>
      </c>
    </row>
    <row r="2588" spans="1:2" x14ac:dyDescent="0.25">
      <c r="A2588" s="2">
        <v>4.6655610000000003</v>
      </c>
      <c r="B2588" s="1">
        <v>5.3521239999999999</v>
      </c>
    </row>
    <row r="2589" spans="1:2" x14ac:dyDescent="0.25">
      <c r="A2589" s="2">
        <f>-2.356136</f>
        <v>-2.3561359999999998</v>
      </c>
      <c r="B2589" s="1">
        <v>-9.8495600000000003</v>
      </c>
    </row>
    <row r="2590" spans="1:2" x14ac:dyDescent="0.25">
      <c r="A2590" s="2">
        <v>13.717824999999999</v>
      </c>
      <c r="B2590" s="1">
        <v>-2.8066119999999999</v>
      </c>
    </row>
    <row r="2591" spans="1:2" x14ac:dyDescent="0.25">
      <c r="A2591" s="2">
        <v>14.495006999999999</v>
      </c>
      <c r="B2591" s="1">
        <v>-4.2879480000000001</v>
      </c>
    </row>
    <row r="2592" spans="1:2" x14ac:dyDescent="0.25">
      <c r="A2592" s="2">
        <v>5.4914269999999998</v>
      </c>
      <c r="B2592" s="1">
        <v>-7.6959400000000002</v>
      </c>
    </row>
    <row r="2593" spans="1:2" x14ac:dyDescent="0.25">
      <c r="A2593" s="2">
        <v>-18.848011</v>
      </c>
      <c r="B2593" s="1">
        <v>5.712758</v>
      </c>
    </row>
    <row r="2594" spans="1:2" x14ac:dyDescent="0.25">
      <c r="A2594" s="2">
        <v>20.832094000000001</v>
      </c>
      <c r="B2594" s="1">
        <v>11.687443999999999</v>
      </c>
    </row>
    <row r="2595" spans="1:2" x14ac:dyDescent="0.25">
      <c r="A2595" s="2">
        <v>4.3118939999999997</v>
      </c>
      <c r="B2595" s="1">
        <v>4.4860699999999998</v>
      </c>
    </row>
    <row r="2596" spans="1:2" x14ac:dyDescent="0.25">
      <c r="A2596" s="2">
        <v>13.38067</v>
      </c>
      <c r="B2596" s="1">
        <v>-9.6254559999999998</v>
      </c>
    </row>
    <row r="2597" spans="1:2" x14ac:dyDescent="0.25">
      <c r="A2597" s="2">
        <f>-14.189162</f>
        <v>-14.189162</v>
      </c>
      <c r="B2597" s="1">
        <v>-2.5945399999999998</v>
      </c>
    </row>
    <row r="2598" spans="1:2" x14ac:dyDescent="0.25">
      <c r="A2598" s="2">
        <v>-13.042085999999999</v>
      </c>
      <c r="B2598" s="1">
        <v>11.852054000000001</v>
      </c>
    </row>
    <row r="2599" spans="1:2" x14ac:dyDescent="0.25">
      <c r="A2599" s="2">
        <v>-11.924111999999999</v>
      </c>
      <c r="B2599" s="1">
        <v>15.140732</v>
      </c>
    </row>
    <row r="2600" spans="1:2" x14ac:dyDescent="0.25">
      <c r="A2600" s="2">
        <f>-7.544032</f>
        <v>-7.5440319999999996</v>
      </c>
      <c r="B2600" s="1">
        <v>-4.1466329999999996</v>
      </c>
    </row>
    <row r="2601" spans="1:2" x14ac:dyDescent="0.25">
      <c r="A2601" s="2">
        <v>-17.183862999999999</v>
      </c>
      <c r="B2601" s="1">
        <v>8.3153450000000007</v>
      </c>
    </row>
    <row r="2602" spans="1:2" x14ac:dyDescent="0.25">
      <c r="A2602" s="2">
        <v>12.755686000000001</v>
      </c>
      <c r="B2602" s="1">
        <v>-16.535057999999999</v>
      </c>
    </row>
    <row r="2603" spans="1:2" x14ac:dyDescent="0.25">
      <c r="A2603" s="2">
        <v>19.937194000000002</v>
      </c>
      <c r="B2603" s="1">
        <v>3.3269570000000002</v>
      </c>
    </row>
    <row r="2604" spans="1:2" x14ac:dyDescent="0.25">
      <c r="A2604" s="2">
        <v>14.852633000000001</v>
      </c>
      <c r="B2604" s="1">
        <v>2.0980829999999999</v>
      </c>
    </row>
    <row r="2605" spans="1:2" x14ac:dyDescent="0.25">
      <c r="A2605" s="2">
        <v>3.7719649999999998</v>
      </c>
      <c r="B2605" s="1">
        <v>-3.3450150000000001</v>
      </c>
    </row>
    <row r="2606" spans="1:2" x14ac:dyDescent="0.25">
      <c r="A2606" s="2">
        <v>5.6817339999999996</v>
      </c>
      <c r="B2606" s="1">
        <v>11.278715</v>
      </c>
    </row>
    <row r="2607" spans="1:2" x14ac:dyDescent="0.25">
      <c r="A2607" s="2">
        <v>1.9879770000000001</v>
      </c>
      <c r="B2607" s="1">
        <v>-11.759493000000001</v>
      </c>
    </row>
    <row r="2608" spans="1:2" x14ac:dyDescent="0.25">
      <c r="A2608" s="2">
        <v>-4.1065690000000004</v>
      </c>
      <c r="B2608" s="1">
        <v>21.036256999999999</v>
      </c>
    </row>
    <row r="2609" spans="1:2" x14ac:dyDescent="0.25">
      <c r="A2609" s="2">
        <f>-14.738489</f>
        <v>-14.738489</v>
      </c>
      <c r="B2609" s="1">
        <v>-2.1754820000000001</v>
      </c>
    </row>
    <row r="2610" spans="1:2" x14ac:dyDescent="0.25">
      <c r="A2610" s="2">
        <f>-2.410013</f>
        <v>-2.4100130000000002</v>
      </c>
      <c r="B2610" s="1">
        <v>-11.012548000000001</v>
      </c>
    </row>
    <row r="2611" spans="1:2" x14ac:dyDescent="0.25">
      <c r="A2611" s="2">
        <v>-16.058413000000002</v>
      </c>
      <c r="B2611" s="1">
        <v>8.7054430000000007</v>
      </c>
    </row>
    <row r="2612" spans="1:2" x14ac:dyDescent="0.25">
      <c r="A2612" s="2">
        <v>0.214499</v>
      </c>
      <c r="B2612" s="1">
        <v>-0.30556</v>
      </c>
    </row>
    <row r="2613" spans="1:2" x14ac:dyDescent="0.25">
      <c r="A2613" s="2">
        <f>-10.637276</f>
        <v>-10.637276</v>
      </c>
      <c r="B2613" s="1">
        <v>-1.969517</v>
      </c>
    </row>
    <row r="2614" spans="1:2" x14ac:dyDescent="0.25">
      <c r="A2614" s="2">
        <f>-8.82757</f>
        <v>-8.8275699999999997</v>
      </c>
      <c r="B2614" s="1">
        <v>-16.985989</v>
      </c>
    </row>
    <row r="2615" spans="1:2" x14ac:dyDescent="0.25">
      <c r="A2615" s="2">
        <f>-13.915336</f>
        <v>-13.915336</v>
      </c>
      <c r="B2615" s="1">
        <v>-2.0785680000000002</v>
      </c>
    </row>
    <row r="2616" spans="1:2" x14ac:dyDescent="0.25">
      <c r="A2616" s="2">
        <v>-1.4844379999999999</v>
      </c>
      <c r="B2616" s="1">
        <v>11.318986000000001</v>
      </c>
    </row>
    <row r="2617" spans="1:2" x14ac:dyDescent="0.25">
      <c r="A2617" s="2">
        <v>5.022437</v>
      </c>
      <c r="B2617" s="1">
        <v>-19.969860000000001</v>
      </c>
    </row>
    <row r="2618" spans="1:2" x14ac:dyDescent="0.25">
      <c r="A2618" s="2">
        <v>2.452604</v>
      </c>
      <c r="B2618" s="1">
        <v>15.503949</v>
      </c>
    </row>
    <row r="2619" spans="1:2" x14ac:dyDescent="0.25">
      <c r="A2619" s="2">
        <v>-16.297485000000002</v>
      </c>
      <c r="B2619" s="1">
        <v>16.101458999999998</v>
      </c>
    </row>
    <row r="2620" spans="1:2" x14ac:dyDescent="0.25">
      <c r="A2620" s="2">
        <v>13.767878</v>
      </c>
      <c r="B2620" s="1">
        <v>14.576866000000001</v>
      </c>
    </row>
    <row r="2621" spans="1:2" x14ac:dyDescent="0.25">
      <c r="A2621" s="2">
        <v>4.3871010000000004</v>
      </c>
      <c r="B2621" s="1">
        <v>4.9336779999999996</v>
      </c>
    </row>
    <row r="2622" spans="1:2" x14ac:dyDescent="0.25">
      <c r="A2622" s="2">
        <v>-16.937176999999998</v>
      </c>
      <c r="B2622" s="1">
        <v>15.650945999999999</v>
      </c>
    </row>
    <row r="2623" spans="1:2" x14ac:dyDescent="0.25">
      <c r="A2623" s="2">
        <v>-3.9615999999999998</v>
      </c>
      <c r="B2623" s="1">
        <v>13.208816000000001</v>
      </c>
    </row>
    <row r="2624" spans="1:2" x14ac:dyDescent="0.25">
      <c r="A2624" s="2">
        <f>-9.085119</f>
        <v>-9.0851190000000006</v>
      </c>
      <c r="B2624" s="1">
        <v>-17.058779000000001</v>
      </c>
    </row>
    <row r="2625" spans="1:2" x14ac:dyDescent="0.25">
      <c r="A2625" s="2">
        <v>-12.242694999999999</v>
      </c>
      <c r="B2625" s="1">
        <v>15.611586000000001</v>
      </c>
    </row>
    <row r="2626" spans="1:2" x14ac:dyDescent="0.25">
      <c r="A2626" s="2">
        <v>4.3043709999999997</v>
      </c>
      <c r="B2626" s="1">
        <v>-3.5677530000000002</v>
      </c>
    </row>
    <row r="2627" spans="1:2" x14ac:dyDescent="0.25">
      <c r="A2627" s="2">
        <v>-15.703538999999999</v>
      </c>
      <c r="B2627" s="1">
        <v>3.4767250000000001</v>
      </c>
    </row>
    <row r="2628" spans="1:2" x14ac:dyDescent="0.25">
      <c r="A2628" s="2">
        <f>-0.804623</f>
        <v>-0.80462299999999998</v>
      </c>
      <c r="B2628" s="1">
        <v>-0.28432000000000002</v>
      </c>
    </row>
    <row r="2629" spans="1:2" x14ac:dyDescent="0.25">
      <c r="A2629" s="2">
        <v>-8.9764839999999992</v>
      </c>
      <c r="B2629" s="1">
        <v>3.3098040000000002</v>
      </c>
    </row>
    <row r="2630" spans="1:2" x14ac:dyDescent="0.25">
      <c r="A2630" s="2">
        <v>19.827245000000001</v>
      </c>
      <c r="B2630" s="1">
        <v>11.607725</v>
      </c>
    </row>
    <row r="2631" spans="1:2" x14ac:dyDescent="0.25">
      <c r="A2631" s="2">
        <v>16.871019</v>
      </c>
      <c r="B2631" s="1">
        <v>-17.621448000000001</v>
      </c>
    </row>
    <row r="2632" spans="1:2" x14ac:dyDescent="0.25">
      <c r="A2632" s="2">
        <v>16.426079000000001</v>
      </c>
      <c r="B2632" s="1">
        <v>20.387575999999999</v>
      </c>
    </row>
    <row r="2633" spans="1:2" x14ac:dyDescent="0.25">
      <c r="A2633" s="2">
        <v>4.8793550000000003</v>
      </c>
      <c r="B2633" s="1">
        <v>21.185381</v>
      </c>
    </row>
    <row r="2634" spans="1:2" x14ac:dyDescent="0.25">
      <c r="A2634" s="2">
        <v>16.208514999999998</v>
      </c>
      <c r="B2634" s="1">
        <v>8.6674959999999999</v>
      </c>
    </row>
    <row r="2635" spans="1:2" x14ac:dyDescent="0.25">
      <c r="A2635" s="2">
        <v>-18.945512000000001</v>
      </c>
      <c r="B2635" s="1">
        <v>6.3916779999999997</v>
      </c>
    </row>
    <row r="2636" spans="1:2" x14ac:dyDescent="0.25">
      <c r="A2636" s="2">
        <v>16.089053</v>
      </c>
      <c r="B2636" s="1">
        <v>8.6389420000000001</v>
      </c>
    </row>
    <row r="2637" spans="1:2" x14ac:dyDescent="0.25">
      <c r="A2637" s="2">
        <f>-2.641266</f>
        <v>-2.6412659999999999</v>
      </c>
      <c r="B2637" s="1">
        <v>-10.949142999999999</v>
      </c>
    </row>
    <row r="2638" spans="1:2" x14ac:dyDescent="0.25">
      <c r="A2638" s="2">
        <v>5.090452</v>
      </c>
      <c r="B2638" s="1">
        <v>-7.4660320000000002</v>
      </c>
    </row>
    <row r="2639" spans="1:2" x14ac:dyDescent="0.25">
      <c r="A2639" s="2">
        <v>8.0792040000000007</v>
      </c>
      <c r="B2639" s="1">
        <v>-10.72832</v>
      </c>
    </row>
    <row r="2640" spans="1:2" x14ac:dyDescent="0.25">
      <c r="A2640" s="2">
        <v>5.7640190000000002</v>
      </c>
      <c r="B2640" s="1">
        <v>15.354542</v>
      </c>
    </row>
    <row r="2641" spans="1:2" x14ac:dyDescent="0.25">
      <c r="A2641" s="2">
        <v>18.956703000000001</v>
      </c>
      <c r="B2641" s="1">
        <v>-0.92364999999999997</v>
      </c>
    </row>
    <row r="2642" spans="1:2" x14ac:dyDescent="0.25">
      <c r="A2642" s="2">
        <v>14.498549000000001</v>
      </c>
      <c r="B2642" s="1">
        <v>1.453911</v>
      </c>
    </row>
    <row r="2643" spans="1:2" x14ac:dyDescent="0.25">
      <c r="A2643" s="2">
        <v>-0.64834400000000003</v>
      </c>
      <c r="B2643" s="1">
        <v>14.350686</v>
      </c>
    </row>
    <row r="2644" spans="1:2" x14ac:dyDescent="0.25">
      <c r="A2644" s="2">
        <v>15.886920999999999</v>
      </c>
      <c r="B2644" s="1">
        <v>20.621832000000001</v>
      </c>
    </row>
    <row r="2645" spans="1:2" x14ac:dyDescent="0.25">
      <c r="A2645" s="2">
        <f>-15.280717</f>
        <v>-15.280716999999999</v>
      </c>
      <c r="B2645" s="1">
        <v>-17.019998999999999</v>
      </c>
    </row>
    <row r="2646" spans="1:2" x14ac:dyDescent="0.25">
      <c r="A2646" s="2">
        <f>-3.12996</f>
        <v>-3.1299600000000001</v>
      </c>
      <c r="B2646" s="1">
        <v>-10.022498000000001</v>
      </c>
    </row>
    <row r="2647" spans="1:2" x14ac:dyDescent="0.25">
      <c r="A2647" s="2">
        <v>12.374701999999999</v>
      </c>
      <c r="B2647" s="1">
        <v>5.0970740000000001</v>
      </c>
    </row>
    <row r="2648" spans="1:2" x14ac:dyDescent="0.25">
      <c r="A2648" s="2">
        <v>-16.415866999999999</v>
      </c>
      <c r="B2648" s="1">
        <v>9.0425719999999998</v>
      </c>
    </row>
    <row r="2649" spans="1:2" x14ac:dyDescent="0.25">
      <c r="A2649" s="2">
        <v>20.445138</v>
      </c>
      <c r="B2649" s="1">
        <v>-16.172326999999999</v>
      </c>
    </row>
    <row r="2650" spans="1:2" x14ac:dyDescent="0.25">
      <c r="A2650" s="2">
        <v>15.925762000000001</v>
      </c>
      <c r="B2650" s="1">
        <v>-7.5511299999999997</v>
      </c>
    </row>
    <row r="2651" spans="1:2" x14ac:dyDescent="0.25">
      <c r="A2651" s="2">
        <v>-8.4757569999999998</v>
      </c>
      <c r="B2651" s="1">
        <v>18.498694</v>
      </c>
    </row>
    <row r="2652" spans="1:2" x14ac:dyDescent="0.25">
      <c r="A2652" s="2">
        <v>-16.204623999999999</v>
      </c>
      <c r="B2652" s="1">
        <v>9.6825270000000003</v>
      </c>
    </row>
    <row r="2653" spans="1:2" x14ac:dyDescent="0.25">
      <c r="A2653" s="2">
        <v>-16.43722</v>
      </c>
      <c r="B2653" s="1">
        <v>15.93214</v>
      </c>
    </row>
    <row r="2654" spans="1:2" x14ac:dyDescent="0.25">
      <c r="A2654" s="2">
        <v>1.9813179999999999</v>
      </c>
      <c r="B2654" s="1">
        <v>-16.705494000000002</v>
      </c>
    </row>
    <row r="2655" spans="1:2" x14ac:dyDescent="0.25">
      <c r="A2655" s="2">
        <f>-9.844189</f>
        <v>-9.8441890000000001</v>
      </c>
      <c r="B2655" s="1">
        <v>-11.194607</v>
      </c>
    </row>
    <row r="2656" spans="1:2" x14ac:dyDescent="0.25">
      <c r="A2656" s="2">
        <v>20.174489000000001</v>
      </c>
      <c r="B2656" s="1">
        <v>7.6057870000000003</v>
      </c>
    </row>
    <row r="2657" spans="1:2" x14ac:dyDescent="0.25">
      <c r="A2657" s="2">
        <v>7.8194350000000004</v>
      </c>
      <c r="B2657" s="1">
        <v>19.007911</v>
      </c>
    </row>
    <row r="2658" spans="1:2" x14ac:dyDescent="0.25">
      <c r="A2658" s="2">
        <v>16.496949999999998</v>
      </c>
      <c r="B2658" s="1">
        <v>8.7953430000000008</v>
      </c>
    </row>
    <row r="2659" spans="1:2" x14ac:dyDescent="0.25">
      <c r="A2659" s="2">
        <v>-18.269542999999999</v>
      </c>
      <c r="B2659" s="1">
        <v>12.993352</v>
      </c>
    </row>
    <row r="2660" spans="1:2" x14ac:dyDescent="0.25">
      <c r="A2660" s="2">
        <v>-3.602678</v>
      </c>
      <c r="B2660" s="1">
        <v>20.421081000000001</v>
      </c>
    </row>
    <row r="2661" spans="1:2" x14ac:dyDescent="0.25">
      <c r="A2661" s="2">
        <v>-4.6855779999999996</v>
      </c>
      <c r="B2661" s="1">
        <v>16.439706999999999</v>
      </c>
    </row>
    <row r="2662" spans="1:2" x14ac:dyDescent="0.25">
      <c r="A2662" s="2">
        <v>-18.105550000000001</v>
      </c>
      <c r="B2662" s="1">
        <v>12.414281000000001</v>
      </c>
    </row>
    <row r="2663" spans="1:2" x14ac:dyDescent="0.25">
      <c r="A2663" s="2">
        <v>-5.1099930000000002</v>
      </c>
      <c r="B2663" s="1">
        <v>9.7832489999999996</v>
      </c>
    </row>
    <row r="2664" spans="1:2" x14ac:dyDescent="0.25">
      <c r="A2664" s="2">
        <f>-12.014352</f>
        <v>-12.014352000000001</v>
      </c>
      <c r="B2664" s="1">
        <v>-13.567513</v>
      </c>
    </row>
    <row r="2665" spans="1:2" x14ac:dyDescent="0.25">
      <c r="A2665" s="2">
        <v>-4.4600540000000004</v>
      </c>
      <c r="B2665" s="1">
        <v>12.634893999999999</v>
      </c>
    </row>
    <row r="2666" spans="1:2" x14ac:dyDescent="0.25">
      <c r="A2666" s="2">
        <v>10.578578</v>
      </c>
      <c r="B2666" s="1">
        <v>0.88840200000000003</v>
      </c>
    </row>
    <row r="2667" spans="1:2" x14ac:dyDescent="0.25">
      <c r="A2667" s="2">
        <v>7.7657800000000003</v>
      </c>
      <c r="B2667" s="1">
        <v>17.724171999999999</v>
      </c>
    </row>
    <row r="2668" spans="1:2" x14ac:dyDescent="0.25">
      <c r="A2668" s="2">
        <v>20.048559999999998</v>
      </c>
      <c r="B2668" s="1">
        <v>-5.3460999999999999</v>
      </c>
    </row>
    <row r="2669" spans="1:2" x14ac:dyDescent="0.25">
      <c r="A2669" s="2">
        <v>7.2580439999999999</v>
      </c>
      <c r="B2669" s="1">
        <v>5.8753590000000004</v>
      </c>
    </row>
    <row r="2670" spans="1:2" x14ac:dyDescent="0.25">
      <c r="A2670" s="2">
        <v>13.970732999999999</v>
      </c>
      <c r="B2670" s="1">
        <v>14.356422999999999</v>
      </c>
    </row>
    <row r="2671" spans="1:2" x14ac:dyDescent="0.25">
      <c r="A2671" s="2">
        <v>20.368843999999999</v>
      </c>
      <c r="B2671" s="1">
        <v>15.064121999999999</v>
      </c>
    </row>
    <row r="2672" spans="1:2" x14ac:dyDescent="0.25">
      <c r="A2672" s="2">
        <v>16.248044</v>
      </c>
      <c r="B2672" s="1">
        <v>-7.591323</v>
      </c>
    </row>
    <row r="2673" spans="1:2" x14ac:dyDescent="0.25">
      <c r="A2673" s="2">
        <f>-3.667049</f>
        <v>-3.667049</v>
      </c>
      <c r="B2673" s="1">
        <v>-17.463135999999999</v>
      </c>
    </row>
    <row r="2674" spans="1:2" x14ac:dyDescent="0.25">
      <c r="A2674" s="2">
        <f>-18.57778</f>
        <v>-18.577780000000001</v>
      </c>
      <c r="B2674" s="1">
        <v>-18.350836999999999</v>
      </c>
    </row>
    <row r="2675" spans="1:2" x14ac:dyDescent="0.25">
      <c r="A2675" s="2">
        <v>-4.1894010000000002</v>
      </c>
      <c r="B2675" s="1">
        <v>20.497689000000001</v>
      </c>
    </row>
    <row r="2676" spans="1:2" x14ac:dyDescent="0.25">
      <c r="A2676" s="2">
        <v>-3.8347549999999999</v>
      </c>
      <c r="B2676" s="1">
        <v>12.98366</v>
      </c>
    </row>
    <row r="2677" spans="1:2" x14ac:dyDescent="0.25">
      <c r="A2677" s="2">
        <v>1.56352</v>
      </c>
      <c r="B2677" s="1">
        <v>-6.924912</v>
      </c>
    </row>
    <row r="2678" spans="1:2" x14ac:dyDescent="0.25">
      <c r="A2678" s="2">
        <v>-12.757196</v>
      </c>
      <c r="B2678" s="1">
        <v>7.0297939999999999</v>
      </c>
    </row>
    <row r="2679" spans="1:2" x14ac:dyDescent="0.25">
      <c r="A2679" s="2">
        <v>-8.0848490000000002</v>
      </c>
      <c r="B2679" s="1">
        <v>11.157617</v>
      </c>
    </row>
    <row r="2680" spans="1:2" x14ac:dyDescent="0.25">
      <c r="A2680" s="2">
        <f>-18.993075</f>
        <v>-18.993075000000001</v>
      </c>
      <c r="B2680" s="1">
        <v>-18.071193000000001</v>
      </c>
    </row>
    <row r="2681" spans="1:2" x14ac:dyDescent="0.25">
      <c r="A2681" s="2">
        <v>-1.4887189999999999</v>
      </c>
      <c r="B2681" s="1">
        <v>18.107835999999999</v>
      </c>
    </row>
    <row r="2682" spans="1:2" x14ac:dyDescent="0.25">
      <c r="A2682" s="2">
        <v>7.6501340000000004</v>
      </c>
      <c r="B2682" s="1">
        <v>-2.1182940000000001</v>
      </c>
    </row>
    <row r="2683" spans="1:2" x14ac:dyDescent="0.25">
      <c r="A2683" s="2">
        <v>-9.441338</v>
      </c>
      <c r="B2683" s="1">
        <v>2.8635830000000002</v>
      </c>
    </row>
    <row r="2684" spans="1:2" x14ac:dyDescent="0.25">
      <c r="A2684" s="2">
        <v>-0.75615500000000002</v>
      </c>
      <c r="B2684" s="1">
        <v>11.329124</v>
      </c>
    </row>
    <row r="2685" spans="1:2" x14ac:dyDescent="0.25">
      <c r="A2685" s="2">
        <v>-13.63308</v>
      </c>
      <c r="B2685" s="1">
        <v>7.0804520000000002</v>
      </c>
    </row>
    <row r="2686" spans="1:2" x14ac:dyDescent="0.25">
      <c r="A2686" s="2">
        <f>-2.831169</f>
        <v>-2.831169</v>
      </c>
      <c r="B2686" s="1">
        <v>-17.208119</v>
      </c>
    </row>
    <row r="2687" spans="1:2" x14ac:dyDescent="0.25">
      <c r="A2687" s="2">
        <v>-12.419416999999999</v>
      </c>
      <c r="B2687" s="1">
        <v>1.6918310000000001</v>
      </c>
    </row>
    <row r="2688" spans="1:2" x14ac:dyDescent="0.25">
      <c r="A2688" s="2">
        <f>-2.626273</f>
        <v>-2.6262729999999999</v>
      </c>
      <c r="B2688" s="1">
        <v>-1.2673479999999999</v>
      </c>
    </row>
    <row r="2689" spans="1:2" x14ac:dyDescent="0.25">
      <c r="A2689" s="2">
        <v>1.3680920000000001</v>
      </c>
      <c r="B2689" s="1">
        <v>-11.89185</v>
      </c>
    </row>
    <row r="2690" spans="1:2" x14ac:dyDescent="0.25">
      <c r="A2690" s="2">
        <v>-4.7871750000000004</v>
      </c>
      <c r="B2690" s="1">
        <v>9.7553149999999995</v>
      </c>
    </row>
    <row r="2691" spans="1:2" x14ac:dyDescent="0.25">
      <c r="A2691" s="2">
        <v>11.884423999999999</v>
      </c>
      <c r="B2691" s="1">
        <v>4.8588069999999997</v>
      </c>
    </row>
    <row r="2692" spans="1:2" x14ac:dyDescent="0.25">
      <c r="A2692" s="2">
        <f>-17.606619</f>
        <v>-17.606618999999998</v>
      </c>
      <c r="B2692" s="1">
        <v>-17.817882999999998</v>
      </c>
    </row>
    <row r="2693" spans="1:2" x14ac:dyDescent="0.25">
      <c r="A2693" s="2">
        <f>-0.32308</f>
        <v>-0.32307999999999998</v>
      </c>
      <c r="B2693" s="1">
        <v>-0.34539999999999998</v>
      </c>
    </row>
    <row r="2694" spans="1:2" x14ac:dyDescent="0.25">
      <c r="A2694" s="2">
        <v>12.215591999999999</v>
      </c>
      <c r="B2694" s="1">
        <v>4.6887999999999996</v>
      </c>
    </row>
    <row r="2695" spans="1:2" x14ac:dyDescent="0.25">
      <c r="A2695" s="2">
        <f>-14.365282</f>
        <v>-14.365282000000001</v>
      </c>
      <c r="B2695" s="1">
        <v>-18.256260000000001</v>
      </c>
    </row>
    <row r="2696" spans="1:2" x14ac:dyDescent="0.25">
      <c r="A2696" s="2">
        <v>16.617307</v>
      </c>
      <c r="B2696" s="1">
        <v>-17.847211000000001</v>
      </c>
    </row>
    <row r="2697" spans="1:2" x14ac:dyDescent="0.25">
      <c r="A2697" s="2">
        <v>13.870018</v>
      </c>
      <c r="B2697" s="1">
        <v>-4.1926329999999998</v>
      </c>
    </row>
    <row r="2698" spans="1:2" x14ac:dyDescent="0.25">
      <c r="A2698" s="2">
        <v>8.0948899999999995</v>
      </c>
      <c r="B2698" s="1">
        <v>-1.6608940000000001</v>
      </c>
    </row>
    <row r="2699" spans="1:2" x14ac:dyDescent="0.25">
      <c r="A2699" s="2">
        <f>-11.455778</f>
        <v>-11.455778</v>
      </c>
      <c r="B2699" s="1">
        <v>-5.9874520000000002</v>
      </c>
    </row>
    <row r="2700" spans="1:2" x14ac:dyDescent="0.25">
      <c r="A2700" s="2">
        <f>-9.640416</f>
        <v>-9.6404160000000001</v>
      </c>
      <c r="B2700" s="1">
        <v>-16.561375000000002</v>
      </c>
    </row>
    <row r="2701" spans="1:2" x14ac:dyDescent="0.25">
      <c r="A2701" s="2">
        <v>4.1485329999999996</v>
      </c>
      <c r="B2701" s="1">
        <v>5.0475810000000001</v>
      </c>
    </row>
    <row r="2702" spans="1:2" x14ac:dyDescent="0.25">
      <c r="A2702" s="2">
        <v>-1.0514399999999999</v>
      </c>
      <c r="B2702" s="1">
        <v>14.755334</v>
      </c>
    </row>
    <row r="2703" spans="1:2" x14ac:dyDescent="0.25">
      <c r="A2703" s="2">
        <v>-13.203982</v>
      </c>
      <c r="B2703" s="1">
        <v>19.293133999999998</v>
      </c>
    </row>
    <row r="2704" spans="1:2" x14ac:dyDescent="0.25">
      <c r="A2704" s="2">
        <v>2.116603</v>
      </c>
      <c r="B2704" s="1">
        <v>-11.87543</v>
      </c>
    </row>
    <row r="2705" spans="1:2" x14ac:dyDescent="0.25">
      <c r="A2705" s="2">
        <v>1.143829</v>
      </c>
      <c r="B2705" s="1">
        <v>-12.240359</v>
      </c>
    </row>
    <row r="2706" spans="1:2" x14ac:dyDescent="0.25">
      <c r="A2706" s="2">
        <v>-11.762869</v>
      </c>
      <c r="B2706" s="1">
        <v>14.765788000000001</v>
      </c>
    </row>
    <row r="2707" spans="1:2" x14ac:dyDescent="0.25">
      <c r="A2707" s="2">
        <v>-0.72421500000000005</v>
      </c>
      <c r="B2707" s="1">
        <v>14.523501</v>
      </c>
    </row>
    <row r="2708" spans="1:2" x14ac:dyDescent="0.25">
      <c r="A2708" s="2">
        <v>15.307702000000001</v>
      </c>
      <c r="B2708" s="1">
        <v>-12.847899999999999</v>
      </c>
    </row>
    <row r="2709" spans="1:2" x14ac:dyDescent="0.25">
      <c r="A2709" s="2">
        <v>-3.9975209999999999</v>
      </c>
      <c r="B2709" s="1">
        <v>13.592131</v>
      </c>
    </row>
    <row r="2710" spans="1:2" x14ac:dyDescent="0.25">
      <c r="A2710" s="2">
        <v>4.2810759999999997</v>
      </c>
      <c r="B2710" s="1">
        <v>-11.099800999999999</v>
      </c>
    </row>
    <row r="2711" spans="1:2" x14ac:dyDescent="0.25">
      <c r="A2711" s="2">
        <v>4.836989</v>
      </c>
      <c r="B2711" s="1">
        <v>21.603722000000001</v>
      </c>
    </row>
    <row r="2712" spans="1:2" x14ac:dyDescent="0.25">
      <c r="A2712" s="2">
        <v>-4.7652039999999998</v>
      </c>
      <c r="B2712" s="1">
        <v>20.821127000000001</v>
      </c>
    </row>
    <row r="2713" spans="1:2" x14ac:dyDescent="0.25">
      <c r="A2713" s="2">
        <v>11.153198</v>
      </c>
      <c r="B2713" s="1">
        <v>-6.3585419999999999</v>
      </c>
    </row>
    <row r="2714" spans="1:2" x14ac:dyDescent="0.25">
      <c r="A2714" s="2">
        <v>20.398372999999999</v>
      </c>
      <c r="B2714" s="1">
        <v>-4.8462310000000004</v>
      </c>
    </row>
    <row r="2715" spans="1:2" x14ac:dyDescent="0.25">
      <c r="A2715" s="2">
        <v>11.650242</v>
      </c>
      <c r="B2715" s="1">
        <v>0.34579199999999999</v>
      </c>
    </row>
    <row r="2716" spans="1:2" x14ac:dyDescent="0.25">
      <c r="A2716" s="2">
        <v>11.171785</v>
      </c>
      <c r="B2716" s="1">
        <v>-13.345456</v>
      </c>
    </row>
    <row r="2717" spans="1:2" x14ac:dyDescent="0.25">
      <c r="A2717" s="2">
        <v>16.215389999999999</v>
      </c>
      <c r="B2717" s="1">
        <v>-12.902832999999999</v>
      </c>
    </row>
    <row r="2718" spans="1:2" x14ac:dyDescent="0.25">
      <c r="A2718" s="2">
        <f>-2.963227</f>
        <v>-2.9632269999999998</v>
      </c>
      <c r="B2718" s="1">
        <v>-18.182753999999999</v>
      </c>
    </row>
    <row r="2719" spans="1:2" x14ac:dyDescent="0.25">
      <c r="A2719" s="2">
        <v>21.178464000000002</v>
      </c>
      <c r="B2719" s="1">
        <v>14.548149</v>
      </c>
    </row>
    <row r="2720" spans="1:2" x14ac:dyDescent="0.25">
      <c r="A2720" s="2">
        <v>-12.789009999999999</v>
      </c>
      <c r="B2720" s="1">
        <v>12.203825</v>
      </c>
    </row>
    <row r="2721" spans="1:2" x14ac:dyDescent="0.25">
      <c r="A2721" s="2">
        <v>20.243587000000002</v>
      </c>
      <c r="B2721" s="1">
        <v>-16.095310999999999</v>
      </c>
    </row>
    <row r="2722" spans="1:2" x14ac:dyDescent="0.25">
      <c r="A2722" s="2">
        <v>-8.0232159999999997</v>
      </c>
      <c r="B2722" s="1">
        <v>7.5044089999999999</v>
      </c>
    </row>
    <row r="2723" spans="1:2" x14ac:dyDescent="0.25">
      <c r="A2723" s="2">
        <v>12.797991</v>
      </c>
      <c r="B2723" s="1">
        <v>9.7506070000000005</v>
      </c>
    </row>
    <row r="2724" spans="1:2" x14ac:dyDescent="0.25">
      <c r="A2724" s="2">
        <v>-0.91599200000000003</v>
      </c>
      <c r="B2724" s="1">
        <v>11.148068</v>
      </c>
    </row>
    <row r="2725" spans="1:2" x14ac:dyDescent="0.25">
      <c r="A2725" s="2">
        <v>4.7783709999999999</v>
      </c>
      <c r="B2725" s="1">
        <v>-11.236509</v>
      </c>
    </row>
    <row r="2726" spans="1:2" x14ac:dyDescent="0.25">
      <c r="A2726" s="2">
        <v>20.755057999999998</v>
      </c>
      <c r="B2726" s="1">
        <v>-5.5210920000000003</v>
      </c>
    </row>
    <row r="2727" spans="1:2" x14ac:dyDescent="0.25">
      <c r="A2727" s="2">
        <v>8.7995029999999996</v>
      </c>
      <c r="B2727" s="1">
        <v>10.995827999999999</v>
      </c>
    </row>
    <row r="2728" spans="1:2" x14ac:dyDescent="0.25">
      <c r="A2728" s="2">
        <v>7.1510930000000004</v>
      </c>
      <c r="B2728" s="1">
        <v>17.810395</v>
      </c>
    </row>
    <row r="2729" spans="1:2" x14ac:dyDescent="0.25">
      <c r="A2729" s="2">
        <v>17.675366</v>
      </c>
      <c r="B2729" s="1">
        <v>18.119177000000001</v>
      </c>
    </row>
    <row r="2730" spans="1:2" x14ac:dyDescent="0.25">
      <c r="A2730" s="2">
        <f>-3.618352</f>
        <v>-3.6183519999999998</v>
      </c>
      <c r="B2730" s="1">
        <v>-1.6074520000000001</v>
      </c>
    </row>
    <row r="2731" spans="1:2" x14ac:dyDescent="0.25">
      <c r="A2731" s="2">
        <f>-9.828949</f>
        <v>-9.8289489999999997</v>
      </c>
      <c r="B2731" s="1">
        <v>-10.844677000000001</v>
      </c>
    </row>
    <row r="2732" spans="1:2" x14ac:dyDescent="0.25">
      <c r="A2732" s="2">
        <v>12.034172999999999</v>
      </c>
      <c r="B2732" s="1">
        <v>9.8305939999999996</v>
      </c>
    </row>
    <row r="2733" spans="1:2" x14ac:dyDescent="0.25">
      <c r="A2733" s="2">
        <v>12.469109</v>
      </c>
      <c r="B2733" s="1">
        <v>9.0143550000000001</v>
      </c>
    </row>
    <row r="2734" spans="1:2" x14ac:dyDescent="0.25">
      <c r="A2734" s="2">
        <v>-2.6921179999999998</v>
      </c>
      <c r="B2734" s="1">
        <v>1.7691209999999999</v>
      </c>
    </row>
    <row r="2735" spans="1:2" x14ac:dyDescent="0.25">
      <c r="A2735" s="2">
        <v>4.0889959999999999</v>
      </c>
      <c r="B2735" s="1">
        <v>-19.443387000000001</v>
      </c>
    </row>
    <row r="2736" spans="1:2" x14ac:dyDescent="0.25">
      <c r="A2736" s="2">
        <v>-3.1084339999999999</v>
      </c>
      <c r="B2736" s="1">
        <v>2.075027</v>
      </c>
    </row>
    <row r="2737" spans="1:2" x14ac:dyDescent="0.25">
      <c r="A2737" s="2">
        <v>19.925497</v>
      </c>
      <c r="B2737" s="1">
        <v>7.6108500000000001</v>
      </c>
    </row>
    <row r="2738" spans="1:2" x14ac:dyDescent="0.25">
      <c r="A2738" s="2">
        <v>19.434991</v>
      </c>
      <c r="B2738" s="1">
        <v>2.5493489999999999</v>
      </c>
    </row>
    <row r="2739" spans="1:2" x14ac:dyDescent="0.25">
      <c r="A2739" s="2">
        <v>0.71929699999999996</v>
      </c>
      <c r="B2739" s="1">
        <v>6.7451090000000002</v>
      </c>
    </row>
    <row r="2740" spans="1:2" x14ac:dyDescent="0.25">
      <c r="A2740" s="2">
        <v>16.339556999999999</v>
      </c>
      <c r="B2740" s="1">
        <v>20.758844</v>
      </c>
    </row>
    <row r="2741" spans="1:2" x14ac:dyDescent="0.25">
      <c r="A2741" s="2">
        <v>9.7237109999999998</v>
      </c>
      <c r="B2741" s="1">
        <v>11.237306999999999</v>
      </c>
    </row>
    <row r="2742" spans="1:2" x14ac:dyDescent="0.25">
      <c r="A2742" s="2">
        <v>20.360768</v>
      </c>
      <c r="B2742" s="1">
        <v>14.671944999999999</v>
      </c>
    </row>
    <row r="2743" spans="1:2" x14ac:dyDescent="0.25">
      <c r="A2743" s="2">
        <f>-10.286616</f>
        <v>-10.286616</v>
      </c>
      <c r="B2743" s="1">
        <v>-2.1963349999999999</v>
      </c>
    </row>
    <row r="2744" spans="1:2" x14ac:dyDescent="0.25">
      <c r="A2744" s="2">
        <f>-11.235089</f>
        <v>-11.235089</v>
      </c>
      <c r="B2744" s="1">
        <v>-6.6967299999999996</v>
      </c>
    </row>
    <row r="2745" spans="1:2" x14ac:dyDescent="0.25">
      <c r="A2745" s="2">
        <v>0.85968599999999995</v>
      </c>
      <c r="B2745" s="1">
        <v>-4.3596890000000004</v>
      </c>
    </row>
    <row r="2746" spans="1:2" x14ac:dyDescent="0.25">
      <c r="A2746" s="2">
        <v>-4.2847540000000004</v>
      </c>
      <c r="B2746" s="1">
        <v>13.183154999999999</v>
      </c>
    </row>
    <row r="2747" spans="1:2" x14ac:dyDescent="0.25">
      <c r="A2747" s="2">
        <v>-9.1491299999999995</v>
      </c>
      <c r="B2747" s="1">
        <v>12.391849000000001</v>
      </c>
    </row>
    <row r="2748" spans="1:2" x14ac:dyDescent="0.25">
      <c r="A2748" s="2">
        <v>-1.1216569999999999</v>
      </c>
      <c r="B2748" s="1">
        <v>10.241118</v>
      </c>
    </row>
    <row r="2749" spans="1:2" x14ac:dyDescent="0.25">
      <c r="A2749" s="2">
        <v>4.8288580000000003</v>
      </c>
      <c r="B2749" s="1">
        <v>-15.214859000000001</v>
      </c>
    </row>
    <row r="2750" spans="1:2" x14ac:dyDescent="0.25">
      <c r="A2750" s="2">
        <v>-15.785007999999999</v>
      </c>
      <c r="B2750" s="1">
        <v>19.465643</v>
      </c>
    </row>
    <row r="2751" spans="1:2" x14ac:dyDescent="0.25">
      <c r="A2751" s="2">
        <v>4.3965100000000001</v>
      </c>
      <c r="B2751" s="1">
        <v>-18.573799000000001</v>
      </c>
    </row>
    <row r="2752" spans="1:2" x14ac:dyDescent="0.25">
      <c r="A2752" s="2">
        <v>11.968121</v>
      </c>
      <c r="B2752" s="1">
        <v>-7.0862660000000002</v>
      </c>
    </row>
    <row r="2753" spans="1:2" x14ac:dyDescent="0.25">
      <c r="A2753" s="2">
        <f>-6.702787</f>
        <v>-6.7027869999999998</v>
      </c>
      <c r="B2753" s="1">
        <v>-8.4034289999999991</v>
      </c>
    </row>
    <row r="2754" spans="1:2" x14ac:dyDescent="0.25">
      <c r="A2754" s="2">
        <f>-13.663497</f>
        <v>-13.663497</v>
      </c>
      <c r="B2754" s="1">
        <v>-9.6129700000000007</v>
      </c>
    </row>
    <row r="2755" spans="1:2" x14ac:dyDescent="0.25">
      <c r="A2755" s="2">
        <v>20.913326000000001</v>
      </c>
      <c r="B2755" s="1">
        <v>-12.917600999999999</v>
      </c>
    </row>
    <row r="2756" spans="1:2" x14ac:dyDescent="0.25">
      <c r="A2756" s="2">
        <v>6.8204079999999996</v>
      </c>
      <c r="B2756" s="1">
        <v>14.206576999999999</v>
      </c>
    </row>
    <row r="2757" spans="1:2" x14ac:dyDescent="0.25">
      <c r="A2757" s="2">
        <v>-17.988374</v>
      </c>
      <c r="B2757" s="1">
        <v>6.1993010000000002</v>
      </c>
    </row>
    <row r="2758" spans="1:2" x14ac:dyDescent="0.25">
      <c r="A2758" s="2">
        <v>18.005130000000001</v>
      </c>
      <c r="B2758" s="1">
        <v>-1.33612</v>
      </c>
    </row>
    <row r="2759" spans="1:2" x14ac:dyDescent="0.25">
      <c r="A2759" s="2">
        <v>-1.4040250000000001</v>
      </c>
      <c r="B2759" s="1">
        <v>14.867245</v>
      </c>
    </row>
    <row r="2760" spans="1:2" x14ac:dyDescent="0.25">
      <c r="A2760" s="2">
        <v>12.298677</v>
      </c>
      <c r="B2760" s="1">
        <v>10.140048999999999</v>
      </c>
    </row>
    <row r="2761" spans="1:2" x14ac:dyDescent="0.25">
      <c r="A2761" s="2">
        <v>-5.0102200000000003</v>
      </c>
      <c r="B2761" s="1">
        <v>20.058233999999999</v>
      </c>
    </row>
    <row r="2762" spans="1:2" x14ac:dyDescent="0.25">
      <c r="A2762" s="2">
        <v>20.554642999999999</v>
      </c>
      <c r="B2762" s="1">
        <v>-16.733986999999999</v>
      </c>
    </row>
    <row r="2763" spans="1:2" x14ac:dyDescent="0.25">
      <c r="A2763" s="2">
        <v>13.955757999999999</v>
      </c>
      <c r="B2763" s="1">
        <v>-3.7950759999999999</v>
      </c>
    </row>
    <row r="2764" spans="1:2" x14ac:dyDescent="0.25">
      <c r="A2764" s="2">
        <f>-16.340297</f>
        <v>-16.340297</v>
      </c>
      <c r="B2764" s="1">
        <v>-11.928181</v>
      </c>
    </row>
    <row r="2765" spans="1:2" x14ac:dyDescent="0.25">
      <c r="A2765" s="2">
        <v>20.037877000000002</v>
      </c>
      <c r="B2765" s="1">
        <v>11.308547000000001</v>
      </c>
    </row>
    <row r="2766" spans="1:2" x14ac:dyDescent="0.25">
      <c r="A2766" s="2">
        <v>6.1186879999999997</v>
      </c>
      <c r="B2766" s="1">
        <v>14.805591</v>
      </c>
    </row>
    <row r="2767" spans="1:2" x14ac:dyDescent="0.25">
      <c r="A2767" s="2">
        <v>6.0961829999999999</v>
      </c>
      <c r="B2767" s="1">
        <v>10.674642</v>
      </c>
    </row>
    <row r="2768" spans="1:2" x14ac:dyDescent="0.25">
      <c r="A2768" s="2">
        <v>7.7020660000000003</v>
      </c>
      <c r="B2768" s="1">
        <v>17.643621</v>
      </c>
    </row>
    <row r="2769" spans="1:2" x14ac:dyDescent="0.25">
      <c r="A2769" s="2">
        <v>11.581039000000001</v>
      </c>
      <c r="B2769" s="1">
        <v>5.1326419999999997</v>
      </c>
    </row>
    <row r="2770" spans="1:2" x14ac:dyDescent="0.25">
      <c r="A2770" s="2">
        <v>18.649279</v>
      </c>
      <c r="B2770" s="1">
        <v>-9.2048079999999999</v>
      </c>
    </row>
    <row r="2771" spans="1:2" x14ac:dyDescent="0.25">
      <c r="A2771" s="2">
        <v>20.544411</v>
      </c>
      <c r="B2771" s="1">
        <v>-12.212932</v>
      </c>
    </row>
    <row r="2772" spans="1:2" x14ac:dyDescent="0.25">
      <c r="A2772" s="2">
        <v>10.817603</v>
      </c>
      <c r="B2772" s="1">
        <v>0.21105299999999999</v>
      </c>
    </row>
    <row r="2773" spans="1:2" x14ac:dyDescent="0.25">
      <c r="A2773" s="2">
        <v>6.2098E-2</v>
      </c>
      <c r="B2773" s="1">
        <v>-0.25412299999999999</v>
      </c>
    </row>
    <row r="2774" spans="1:2" x14ac:dyDescent="0.25">
      <c r="A2774" s="2">
        <v>1.7687079999999999</v>
      </c>
      <c r="B2774" s="1">
        <v>-12.143200999999999</v>
      </c>
    </row>
    <row r="2775" spans="1:2" x14ac:dyDescent="0.25">
      <c r="A2775" s="2">
        <f>-7.066111</f>
        <v>-7.0661110000000003</v>
      </c>
      <c r="B2775" s="1">
        <v>-4.3558810000000001</v>
      </c>
    </row>
    <row r="2776" spans="1:2" x14ac:dyDescent="0.25">
      <c r="A2776" s="2">
        <v>16.349193</v>
      </c>
      <c r="B2776" s="1">
        <v>-16.587567</v>
      </c>
    </row>
    <row r="2777" spans="1:2" x14ac:dyDescent="0.25">
      <c r="A2777" s="2">
        <v>20.169857</v>
      </c>
      <c r="B2777" s="1">
        <v>7.0136450000000004</v>
      </c>
    </row>
    <row r="2778" spans="1:2" x14ac:dyDescent="0.25">
      <c r="A2778" s="2">
        <v>-17.137595000000001</v>
      </c>
      <c r="B2778" s="1">
        <v>8.6357529999999993</v>
      </c>
    </row>
    <row r="2779" spans="1:2" x14ac:dyDescent="0.25">
      <c r="A2779" s="2">
        <f>-18.095718</f>
        <v>-18.095718000000002</v>
      </c>
      <c r="B2779" s="1">
        <v>-17.680592000000001</v>
      </c>
    </row>
    <row r="2780" spans="1:2" x14ac:dyDescent="0.25">
      <c r="A2780" s="2">
        <f>-10.186172</f>
        <v>-10.186171999999999</v>
      </c>
      <c r="B2780" s="1">
        <v>-2.3850609999999999</v>
      </c>
    </row>
    <row r="2781" spans="1:2" x14ac:dyDescent="0.25">
      <c r="A2781" s="2">
        <v>-12.644945</v>
      </c>
      <c r="B2781" s="1">
        <v>12.13288</v>
      </c>
    </row>
    <row r="2782" spans="1:2" x14ac:dyDescent="0.25">
      <c r="A2782" s="2">
        <f>-6.39673</f>
        <v>-6.3967299999999998</v>
      </c>
      <c r="B2782" s="1">
        <v>-0.64752500000000002</v>
      </c>
    </row>
    <row r="2783" spans="1:2" x14ac:dyDescent="0.25">
      <c r="A2783" s="2">
        <v>15.88428</v>
      </c>
      <c r="B2783" s="1">
        <v>5.1513689999999999</v>
      </c>
    </row>
    <row r="2784" spans="1:2" x14ac:dyDescent="0.25">
      <c r="A2784" s="2">
        <f>-3.041148</f>
        <v>-3.0411480000000002</v>
      </c>
      <c r="B2784" s="1">
        <v>-18.433596000000001</v>
      </c>
    </row>
    <row r="2785" spans="1:2" x14ac:dyDescent="0.25">
      <c r="A2785" s="2">
        <v>16.573789999999999</v>
      </c>
      <c r="B2785" s="1">
        <v>20.731922999999998</v>
      </c>
    </row>
    <row r="2786" spans="1:2" x14ac:dyDescent="0.25">
      <c r="A2786" s="2">
        <v>12.547948</v>
      </c>
      <c r="B2786" s="1">
        <v>-16.500883000000002</v>
      </c>
    </row>
    <row r="2787" spans="1:2" x14ac:dyDescent="0.25">
      <c r="A2787" s="2">
        <v>-6.6041369999999997</v>
      </c>
      <c r="B2787" s="1">
        <v>0.33110200000000001</v>
      </c>
    </row>
    <row r="2788" spans="1:2" x14ac:dyDescent="0.25">
      <c r="A2788" s="2">
        <v>-13.118796</v>
      </c>
      <c r="B2788" s="1">
        <v>6.7309060000000001</v>
      </c>
    </row>
    <row r="2789" spans="1:2" x14ac:dyDescent="0.25">
      <c r="A2789" s="2">
        <v>15.246409</v>
      </c>
      <c r="B2789" s="1">
        <v>-7.5512490000000003</v>
      </c>
    </row>
    <row r="2790" spans="1:2" x14ac:dyDescent="0.25">
      <c r="A2790" s="2">
        <v>0.44405499999999998</v>
      </c>
      <c r="B2790" s="1">
        <v>6.374657</v>
      </c>
    </row>
    <row r="2791" spans="1:2" x14ac:dyDescent="0.25">
      <c r="A2791" s="2">
        <v>10.913270000000001</v>
      </c>
      <c r="B2791" s="1">
        <v>-6.6537509999999997</v>
      </c>
    </row>
    <row r="2792" spans="1:2" x14ac:dyDescent="0.25">
      <c r="A2792" s="2">
        <v>12.687376</v>
      </c>
      <c r="B2792" s="1">
        <v>-15.936113000000001</v>
      </c>
    </row>
    <row r="2793" spans="1:2" x14ac:dyDescent="0.25">
      <c r="A2793" s="2">
        <v>5.4557469999999997</v>
      </c>
      <c r="B2793" s="1">
        <v>-14.966336999999999</v>
      </c>
    </row>
    <row r="2794" spans="1:2" x14ac:dyDescent="0.25">
      <c r="A2794" s="2">
        <v>10.812554</v>
      </c>
      <c r="B2794" s="1">
        <v>-13.108681000000001</v>
      </c>
    </row>
    <row r="2795" spans="1:2" x14ac:dyDescent="0.25">
      <c r="A2795" s="2">
        <v>18.713954999999999</v>
      </c>
      <c r="B2795" s="1">
        <v>-1.637872</v>
      </c>
    </row>
    <row r="2796" spans="1:2" x14ac:dyDescent="0.25">
      <c r="A2796" s="2">
        <v>-9.1045300000000005</v>
      </c>
      <c r="B2796" s="1">
        <v>11.222448</v>
      </c>
    </row>
    <row r="2797" spans="1:2" x14ac:dyDescent="0.25">
      <c r="A2797" s="2">
        <v>1.8564309999999999</v>
      </c>
      <c r="B2797" s="1">
        <v>8.7415109999999991</v>
      </c>
    </row>
    <row r="2798" spans="1:2" x14ac:dyDescent="0.25">
      <c r="A2798" s="2">
        <v>-12.826701</v>
      </c>
      <c r="B2798" s="1">
        <v>14.555164</v>
      </c>
    </row>
    <row r="2799" spans="1:2" x14ac:dyDescent="0.25">
      <c r="A2799" s="2">
        <f>-9.900774</f>
        <v>-9.9007740000000002</v>
      </c>
      <c r="B2799" s="1">
        <v>-16.614314</v>
      </c>
    </row>
    <row r="2800" spans="1:2" x14ac:dyDescent="0.25">
      <c r="A2800" s="2">
        <f>-3.117325</f>
        <v>-3.1173250000000001</v>
      </c>
      <c r="B2800" s="1">
        <v>-10.065153</v>
      </c>
    </row>
    <row r="2801" spans="1:2" x14ac:dyDescent="0.25">
      <c r="A2801" s="2">
        <f>-2.652028</f>
        <v>-2.6520280000000001</v>
      </c>
      <c r="B2801" s="1">
        <v>-18.315898000000001</v>
      </c>
    </row>
    <row r="2802" spans="1:2" x14ac:dyDescent="0.25">
      <c r="A2802" s="2">
        <v>1.1689909999999999</v>
      </c>
      <c r="B2802" s="1">
        <v>-7.3400829999999999</v>
      </c>
    </row>
    <row r="2803" spans="1:2" x14ac:dyDescent="0.25">
      <c r="A2803" s="2">
        <v>5.1577849999999996</v>
      </c>
      <c r="B2803" s="1">
        <v>-11.518763</v>
      </c>
    </row>
    <row r="2804" spans="1:2" x14ac:dyDescent="0.25">
      <c r="A2804" s="2">
        <f>-14.442026</f>
        <v>-14.442026</v>
      </c>
      <c r="B2804" s="1">
        <v>-1.965177</v>
      </c>
    </row>
    <row r="2805" spans="1:2" x14ac:dyDescent="0.25">
      <c r="A2805" s="2">
        <v>6.2520790000000002</v>
      </c>
      <c r="B2805" s="1">
        <v>14.313428</v>
      </c>
    </row>
    <row r="2806" spans="1:2" x14ac:dyDescent="0.25">
      <c r="A2806" s="2">
        <v>-9.7144720000000007</v>
      </c>
      <c r="B2806" s="1">
        <v>20.036774000000001</v>
      </c>
    </row>
    <row r="2807" spans="1:2" x14ac:dyDescent="0.25">
      <c r="A2807" s="2">
        <v>-13.168321000000001</v>
      </c>
      <c r="B2807" s="1">
        <v>11.489190000000001</v>
      </c>
    </row>
    <row r="2808" spans="1:2" x14ac:dyDescent="0.25">
      <c r="A2808" s="2">
        <v>8.1567570000000007</v>
      </c>
      <c r="B2808" s="1">
        <v>-1.5590349999999999</v>
      </c>
    </row>
    <row r="2809" spans="1:2" x14ac:dyDescent="0.25">
      <c r="A2809" s="2">
        <v>-4.5563599999999997</v>
      </c>
      <c r="B2809" s="1">
        <v>9.1134559999999993</v>
      </c>
    </row>
    <row r="2810" spans="1:2" x14ac:dyDescent="0.25">
      <c r="A2810" s="2">
        <v>-8.3588529999999999</v>
      </c>
      <c r="B2810" s="1">
        <v>11.577798</v>
      </c>
    </row>
    <row r="2811" spans="1:2" x14ac:dyDescent="0.25">
      <c r="A2811" s="2">
        <v>5.3001930000000002</v>
      </c>
      <c r="B2811" s="1">
        <v>-14.211838</v>
      </c>
    </row>
    <row r="2812" spans="1:2" x14ac:dyDescent="0.25">
      <c r="A2812" s="2">
        <f>-3.364818</f>
        <v>-3.3648180000000001</v>
      </c>
      <c r="B2812" s="1">
        <v>-4.9972009999999996</v>
      </c>
    </row>
    <row r="2813" spans="1:2" x14ac:dyDescent="0.25">
      <c r="A2813" s="2">
        <f>-6.223746</f>
        <v>-6.2237460000000002</v>
      </c>
      <c r="B2813" s="1">
        <v>-8.4067360000000004</v>
      </c>
    </row>
    <row r="2814" spans="1:2" x14ac:dyDescent="0.25">
      <c r="A2814" s="2">
        <v>6.2884019999999996</v>
      </c>
      <c r="B2814" s="1">
        <v>14.362454</v>
      </c>
    </row>
    <row r="2815" spans="1:2" x14ac:dyDescent="0.25">
      <c r="A2815" s="2">
        <v>11.367563000000001</v>
      </c>
      <c r="B2815" s="1">
        <v>-7.0677289999999999</v>
      </c>
    </row>
    <row r="2816" spans="1:2" x14ac:dyDescent="0.25">
      <c r="A2816" s="2">
        <f>-13.239552</f>
        <v>-13.239552</v>
      </c>
      <c r="B2816" s="1">
        <v>-14.030623</v>
      </c>
    </row>
    <row r="2817" spans="1:2" x14ac:dyDescent="0.25">
      <c r="A2817" s="2">
        <f>-19.172296</f>
        <v>-19.172295999999999</v>
      </c>
      <c r="B2817" s="1">
        <v>-1.4225449999999999</v>
      </c>
    </row>
    <row r="2818" spans="1:2" x14ac:dyDescent="0.25">
      <c r="A2818" s="2">
        <v>20.115523</v>
      </c>
      <c r="B2818" s="1">
        <v>-16.03735</v>
      </c>
    </row>
    <row r="2819" spans="1:2" x14ac:dyDescent="0.25">
      <c r="A2819" s="2">
        <f>-18.877129</f>
        <v>-18.877129</v>
      </c>
      <c r="B2819" s="1">
        <v>-1.593466</v>
      </c>
    </row>
    <row r="2820" spans="1:2" x14ac:dyDescent="0.25">
      <c r="A2820" s="2">
        <v>-12.966094</v>
      </c>
      <c r="B2820" s="1">
        <v>7.1261539999999997</v>
      </c>
    </row>
    <row r="2821" spans="1:2" x14ac:dyDescent="0.25">
      <c r="A2821" s="2">
        <v>2.3828990000000001</v>
      </c>
      <c r="B2821" s="1">
        <v>-17.402417</v>
      </c>
    </row>
    <row r="2822" spans="1:2" x14ac:dyDescent="0.25">
      <c r="A2822" s="2">
        <v>-8.4593330000000009</v>
      </c>
      <c r="B2822" s="1">
        <v>7.5658779999999997</v>
      </c>
    </row>
    <row r="2823" spans="1:2" x14ac:dyDescent="0.25">
      <c r="A2823" s="2">
        <f>-16.4799</f>
        <v>-16.479900000000001</v>
      </c>
      <c r="B2823" s="1">
        <v>-7.5436880000000004</v>
      </c>
    </row>
    <row r="2824" spans="1:2" x14ac:dyDescent="0.25">
      <c r="A2824" s="2">
        <v>10.286478000000001</v>
      </c>
      <c r="B2824" s="1">
        <v>-13.182494999999999</v>
      </c>
    </row>
    <row r="2825" spans="1:2" x14ac:dyDescent="0.25">
      <c r="A2825" s="2">
        <v>-8.6420060000000003</v>
      </c>
      <c r="B2825" s="1">
        <v>16.938279999999999</v>
      </c>
    </row>
    <row r="2826" spans="1:2" x14ac:dyDescent="0.25">
      <c r="A2826" s="2">
        <f>-2.993925</f>
        <v>-2.9939249999999999</v>
      </c>
      <c r="B2826" s="1">
        <v>-4.701149</v>
      </c>
    </row>
    <row r="2827" spans="1:2" x14ac:dyDescent="0.25">
      <c r="A2827" s="2">
        <v>4.444045</v>
      </c>
      <c r="B2827" s="1">
        <v>-3.5711439999999999</v>
      </c>
    </row>
    <row r="2828" spans="1:2" x14ac:dyDescent="0.25">
      <c r="A2828" s="2">
        <v>6.3498060000000001</v>
      </c>
      <c r="B2828" s="1">
        <v>15.083913000000001</v>
      </c>
    </row>
    <row r="2829" spans="1:2" x14ac:dyDescent="0.25">
      <c r="A2829" s="2">
        <v>7.4522570000000004</v>
      </c>
      <c r="B2829" s="1">
        <v>6.3606009999999999</v>
      </c>
    </row>
    <row r="2830" spans="1:2" x14ac:dyDescent="0.25">
      <c r="A2830" s="2">
        <f>-3.500417</f>
        <v>-3.5004170000000001</v>
      </c>
      <c r="B2830" s="1">
        <v>-17.729973999999999</v>
      </c>
    </row>
    <row r="2831" spans="1:2" x14ac:dyDescent="0.25">
      <c r="A2831" s="2">
        <v>10.744348</v>
      </c>
      <c r="B2831" s="1">
        <v>-9.8946000000000006E-2</v>
      </c>
    </row>
    <row r="2832" spans="1:2" x14ac:dyDescent="0.25">
      <c r="A2832" s="2">
        <f>-13.333293</f>
        <v>-13.333292999999999</v>
      </c>
      <c r="B2832" s="1">
        <v>-13.862428</v>
      </c>
    </row>
    <row r="2833" spans="1:2" x14ac:dyDescent="0.25">
      <c r="A2833" s="2">
        <f>-12.815188</f>
        <v>-12.815187999999999</v>
      </c>
      <c r="B2833" s="1">
        <v>-13.903655000000001</v>
      </c>
    </row>
    <row r="2834" spans="1:2" x14ac:dyDescent="0.25">
      <c r="A2834" s="2">
        <v>2.617915</v>
      </c>
      <c r="B2834" s="1">
        <v>-16.241565000000001</v>
      </c>
    </row>
    <row r="2835" spans="1:2" x14ac:dyDescent="0.25">
      <c r="A2835" s="2">
        <v>-18.258490999999999</v>
      </c>
      <c r="B2835" s="1">
        <v>12.084583</v>
      </c>
    </row>
    <row r="2836" spans="1:2" x14ac:dyDescent="0.25">
      <c r="A2836" s="2">
        <v>16.797038000000001</v>
      </c>
      <c r="B2836" s="1">
        <v>13.021324999999999</v>
      </c>
    </row>
    <row r="2837" spans="1:2" x14ac:dyDescent="0.25">
      <c r="A2837" s="2">
        <f>-16.194555</f>
        <v>-16.194555000000001</v>
      </c>
      <c r="B2837" s="1">
        <v>-4.0613279999999996</v>
      </c>
    </row>
    <row r="2838" spans="1:2" x14ac:dyDescent="0.25">
      <c r="A2838" s="2">
        <v>10.851946999999999</v>
      </c>
      <c r="B2838" s="1">
        <v>16.411200000000001</v>
      </c>
    </row>
    <row r="2839" spans="1:2" x14ac:dyDescent="0.25">
      <c r="A2839" s="2">
        <v>19.691091</v>
      </c>
      <c r="B2839" s="1">
        <v>-16.356991000000001</v>
      </c>
    </row>
    <row r="2840" spans="1:2" x14ac:dyDescent="0.25">
      <c r="A2840" s="2">
        <v>8.1884979999999992</v>
      </c>
      <c r="B2840" s="1">
        <v>-16.267848000000001</v>
      </c>
    </row>
    <row r="2841" spans="1:2" x14ac:dyDescent="0.25">
      <c r="A2841" s="2">
        <v>7.1691710000000004</v>
      </c>
      <c r="B2841" s="1">
        <v>-1.8963680000000001</v>
      </c>
    </row>
    <row r="2842" spans="1:2" x14ac:dyDescent="0.25">
      <c r="A2842" s="2">
        <v>-4.6655350000000002</v>
      </c>
      <c r="B2842" s="1">
        <v>5.5058939999999996</v>
      </c>
    </row>
    <row r="2843" spans="1:2" x14ac:dyDescent="0.25">
      <c r="A2843" s="2">
        <v>-3.99987</v>
      </c>
      <c r="B2843" s="1">
        <v>5.6282899999999998</v>
      </c>
    </row>
    <row r="2844" spans="1:2" x14ac:dyDescent="0.25">
      <c r="A2844" s="2">
        <v>10.66868</v>
      </c>
      <c r="B2844" s="1">
        <v>0.73483399999999999</v>
      </c>
    </row>
    <row r="2845" spans="1:2" x14ac:dyDescent="0.25">
      <c r="A2845" s="2">
        <v>19.135203000000001</v>
      </c>
      <c r="B2845" s="1">
        <v>2.503126</v>
      </c>
    </row>
    <row r="2846" spans="1:2" x14ac:dyDescent="0.25">
      <c r="A2846" s="2">
        <v>-16.765457999999999</v>
      </c>
      <c r="B2846" s="1">
        <v>16.588169000000001</v>
      </c>
    </row>
    <row r="2847" spans="1:2" x14ac:dyDescent="0.25">
      <c r="A2847" s="2">
        <v>-17.843699999999998</v>
      </c>
      <c r="B2847" s="1">
        <v>7.0761520000000004</v>
      </c>
    </row>
    <row r="2848" spans="1:2" x14ac:dyDescent="0.25">
      <c r="A2848" s="2">
        <v>-1.432563</v>
      </c>
      <c r="B2848" s="1">
        <v>14.693153000000001</v>
      </c>
    </row>
    <row r="2849" spans="1:2" x14ac:dyDescent="0.25">
      <c r="A2849" s="2">
        <f>-12.617469</f>
        <v>-12.617469</v>
      </c>
      <c r="B2849" s="1">
        <v>-14.624397999999999</v>
      </c>
    </row>
    <row r="2850" spans="1:2" x14ac:dyDescent="0.25">
      <c r="A2850" s="2">
        <v>10.614264</v>
      </c>
      <c r="B2850" s="1">
        <v>17.439108999999998</v>
      </c>
    </row>
    <row r="2851" spans="1:2" x14ac:dyDescent="0.25">
      <c r="A2851" s="2">
        <v>3.295363</v>
      </c>
      <c r="B2851" s="1">
        <v>15.363585</v>
      </c>
    </row>
    <row r="2852" spans="1:2" x14ac:dyDescent="0.25">
      <c r="A2852" s="2">
        <v>13.910263</v>
      </c>
      <c r="B2852" s="1">
        <v>-9.5880960000000002</v>
      </c>
    </row>
    <row r="2853" spans="1:2" x14ac:dyDescent="0.25">
      <c r="A2853" s="2">
        <v>12.736675</v>
      </c>
      <c r="B2853" s="1">
        <v>9.7197089999999999</v>
      </c>
    </row>
    <row r="2854" spans="1:2" x14ac:dyDescent="0.25">
      <c r="A2854" s="2">
        <f>-18.234566</f>
        <v>-18.234566000000001</v>
      </c>
      <c r="B2854" s="1">
        <v>-17.978573000000001</v>
      </c>
    </row>
    <row r="2855" spans="1:2" x14ac:dyDescent="0.25">
      <c r="A2855" s="2">
        <v>5.6057309999999996</v>
      </c>
      <c r="B2855" s="1">
        <v>1.667049</v>
      </c>
    </row>
    <row r="2856" spans="1:2" x14ac:dyDescent="0.25">
      <c r="A2856" s="2">
        <v>-12.228811</v>
      </c>
      <c r="B2856" s="1">
        <v>14.884911000000001</v>
      </c>
    </row>
    <row r="2857" spans="1:2" x14ac:dyDescent="0.25">
      <c r="A2857" s="2">
        <f>-4.093192</f>
        <v>-4.0931920000000002</v>
      </c>
      <c r="B2857" s="1">
        <v>-2.1253060000000001</v>
      </c>
    </row>
    <row r="2858" spans="1:2" x14ac:dyDescent="0.25">
      <c r="A2858" s="2">
        <v>15.997579</v>
      </c>
      <c r="B2858" s="1">
        <v>-13.018776000000001</v>
      </c>
    </row>
    <row r="2859" spans="1:2" x14ac:dyDescent="0.25">
      <c r="A2859" s="2">
        <v>3.431028</v>
      </c>
      <c r="B2859" s="1">
        <v>15.525658</v>
      </c>
    </row>
    <row r="2860" spans="1:2" x14ac:dyDescent="0.25">
      <c r="A2860" s="2">
        <f>-18.799304</f>
        <v>-18.799303999999999</v>
      </c>
      <c r="B2860" s="1">
        <v>-17.508254000000001</v>
      </c>
    </row>
    <row r="2861" spans="1:2" x14ac:dyDescent="0.25">
      <c r="A2861" s="2">
        <v>8.2428629999999998</v>
      </c>
      <c r="B2861" s="1">
        <v>18.590274000000001</v>
      </c>
    </row>
    <row r="2862" spans="1:2" x14ac:dyDescent="0.25">
      <c r="A2862" s="2">
        <v>3.9376880000000001</v>
      </c>
      <c r="B2862" s="1">
        <v>5.31745</v>
      </c>
    </row>
    <row r="2863" spans="1:2" x14ac:dyDescent="0.25">
      <c r="A2863" s="2">
        <v>14.631415000000001</v>
      </c>
      <c r="B2863" s="1">
        <v>-3.931314</v>
      </c>
    </row>
    <row r="2864" spans="1:2" x14ac:dyDescent="0.25">
      <c r="A2864" s="2">
        <v>6.1095610000000002</v>
      </c>
      <c r="B2864" s="1">
        <v>14.591056999999999</v>
      </c>
    </row>
    <row r="2865" spans="1:2" x14ac:dyDescent="0.25">
      <c r="A2865" s="2">
        <v>8.2839449999999992</v>
      </c>
      <c r="B2865" s="1">
        <v>-16.328309000000001</v>
      </c>
    </row>
    <row r="2866" spans="1:2" x14ac:dyDescent="0.25">
      <c r="A2866" s="2">
        <v>20.375337999999999</v>
      </c>
      <c r="B2866" s="1">
        <v>11.333958000000001</v>
      </c>
    </row>
    <row r="2867" spans="1:2" x14ac:dyDescent="0.25">
      <c r="A2867" s="2">
        <v>2.2744330000000001</v>
      </c>
      <c r="B2867" s="1">
        <v>9.3259530000000002</v>
      </c>
    </row>
    <row r="2868" spans="1:2" x14ac:dyDescent="0.25">
      <c r="A2868" s="2">
        <v>-5.0408710000000001</v>
      </c>
      <c r="B2868" s="1">
        <v>5.4506329999999998</v>
      </c>
    </row>
    <row r="2869" spans="1:2" x14ac:dyDescent="0.25">
      <c r="A2869" s="2">
        <f>-18.493647</f>
        <v>-18.493646999999999</v>
      </c>
      <c r="B2869" s="1">
        <v>-1.2605459999999999</v>
      </c>
    </row>
    <row r="2870" spans="1:2" x14ac:dyDescent="0.25">
      <c r="A2870" s="2">
        <v>7.9162400000000002</v>
      </c>
      <c r="B2870" s="1">
        <v>-11.253643</v>
      </c>
    </row>
    <row r="2871" spans="1:2" x14ac:dyDescent="0.25">
      <c r="A2871" s="2">
        <v>5.1990080000000001</v>
      </c>
      <c r="B2871" s="1">
        <v>20.469987</v>
      </c>
    </row>
    <row r="2872" spans="1:2" x14ac:dyDescent="0.25">
      <c r="A2872" s="2">
        <v>-12.347567</v>
      </c>
      <c r="B2872" s="1">
        <v>19.019759000000001</v>
      </c>
    </row>
    <row r="2873" spans="1:2" x14ac:dyDescent="0.25">
      <c r="A2873" s="2">
        <v>11.377535</v>
      </c>
      <c r="B2873" s="1">
        <v>5.134754</v>
      </c>
    </row>
    <row r="2874" spans="1:2" x14ac:dyDescent="0.25">
      <c r="A2874" s="2">
        <v>10.932924</v>
      </c>
      <c r="B2874" s="1">
        <v>-6.9422389999999998</v>
      </c>
    </row>
    <row r="2875" spans="1:2" x14ac:dyDescent="0.25">
      <c r="A2875" s="2">
        <v>6.0604889999999996</v>
      </c>
      <c r="B2875" s="1">
        <v>15.012295</v>
      </c>
    </row>
    <row r="2876" spans="1:2" x14ac:dyDescent="0.25">
      <c r="A2876" s="2">
        <v>14.714259</v>
      </c>
      <c r="B2876" s="1">
        <v>6.7407279999999998</v>
      </c>
    </row>
    <row r="2877" spans="1:2" x14ac:dyDescent="0.25">
      <c r="A2877" s="2">
        <v>4.9616610000000003</v>
      </c>
      <c r="B2877" s="1">
        <v>-18.360880000000002</v>
      </c>
    </row>
    <row r="2878" spans="1:2" x14ac:dyDescent="0.25">
      <c r="A2878" s="2">
        <v>12.595017</v>
      </c>
      <c r="B2878" s="1">
        <v>5.4809619999999999</v>
      </c>
    </row>
    <row r="2879" spans="1:2" x14ac:dyDescent="0.25">
      <c r="A2879" s="2">
        <v>15.557817</v>
      </c>
      <c r="B2879" s="1">
        <v>-12.671948</v>
      </c>
    </row>
    <row r="2880" spans="1:2" x14ac:dyDescent="0.25">
      <c r="A2880" s="2">
        <f>-3.879958</f>
        <v>-3.8799579999999998</v>
      </c>
      <c r="B2880" s="1">
        <v>-14.32541</v>
      </c>
    </row>
    <row r="2881" spans="1:2" x14ac:dyDescent="0.25">
      <c r="A2881" s="2">
        <f>-16.477818</f>
        <v>-16.477817999999999</v>
      </c>
      <c r="B2881" s="1">
        <v>-11.945529000000001</v>
      </c>
    </row>
    <row r="2882" spans="1:2" x14ac:dyDescent="0.25">
      <c r="A2882" s="2">
        <v>5.5019629999999999</v>
      </c>
      <c r="B2882" s="1">
        <v>-6.6500579999999996</v>
      </c>
    </row>
    <row r="2883" spans="1:2" x14ac:dyDescent="0.25">
      <c r="A2883" s="2">
        <v>14.423256</v>
      </c>
      <c r="B2883" s="1">
        <v>-3.1812179999999999</v>
      </c>
    </row>
    <row r="2884" spans="1:2" x14ac:dyDescent="0.25">
      <c r="A2884" s="2">
        <v>5.9651750000000003</v>
      </c>
      <c r="B2884" s="1">
        <v>0.99162499999999998</v>
      </c>
    </row>
    <row r="2885" spans="1:2" x14ac:dyDescent="0.25">
      <c r="A2885" s="2">
        <v>5.722429</v>
      </c>
      <c r="B2885" s="1">
        <v>-7.4926539999999999</v>
      </c>
    </row>
    <row r="2886" spans="1:2" x14ac:dyDescent="0.25">
      <c r="A2886" s="2">
        <f>-5.912507</f>
        <v>-5.9125069999999997</v>
      </c>
      <c r="B2886" s="1">
        <v>-9.0946920000000002</v>
      </c>
    </row>
    <row r="2887" spans="1:2" x14ac:dyDescent="0.25">
      <c r="A2887" s="2">
        <v>7.1679649999999997</v>
      </c>
      <c r="B2887" s="1">
        <v>6.0720299999999998</v>
      </c>
    </row>
    <row r="2888" spans="1:2" x14ac:dyDescent="0.25">
      <c r="A2888" s="2">
        <v>21.046061000000002</v>
      </c>
      <c r="B2888" s="1">
        <v>14.816331999999999</v>
      </c>
    </row>
    <row r="2889" spans="1:2" x14ac:dyDescent="0.25">
      <c r="A2889" s="2">
        <v>-16.313801000000002</v>
      </c>
      <c r="B2889" s="1">
        <v>19.372916</v>
      </c>
    </row>
    <row r="2890" spans="1:2" x14ac:dyDescent="0.25">
      <c r="A2890" s="2">
        <f>-13.95406</f>
        <v>-13.95406</v>
      </c>
      <c r="B2890" s="1">
        <v>-2.1137079999999999</v>
      </c>
    </row>
    <row r="2891" spans="1:2" x14ac:dyDescent="0.25">
      <c r="A2891" s="2">
        <v>20.206737</v>
      </c>
      <c r="B2891" s="1">
        <v>20.184376</v>
      </c>
    </row>
    <row r="2892" spans="1:2" x14ac:dyDescent="0.25">
      <c r="A2892" s="2">
        <v>20.189450999999998</v>
      </c>
      <c r="B2892" s="1">
        <v>11.136559999999999</v>
      </c>
    </row>
    <row r="2893" spans="1:2" x14ac:dyDescent="0.25">
      <c r="A2893" s="2">
        <v>20.353825000000001</v>
      </c>
      <c r="B2893" s="1">
        <v>14.658237</v>
      </c>
    </row>
    <row r="2894" spans="1:2" x14ac:dyDescent="0.25">
      <c r="A2894" s="2">
        <v>4.5039400000000001</v>
      </c>
      <c r="B2894" s="1">
        <v>-10.924806</v>
      </c>
    </row>
    <row r="2895" spans="1:2" x14ac:dyDescent="0.25">
      <c r="A2895" s="2">
        <v>6.1087569999999998</v>
      </c>
      <c r="B2895" s="1">
        <v>1.5989640000000001</v>
      </c>
    </row>
    <row r="2896" spans="1:2" x14ac:dyDescent="0.25">
      <c r="A2896" s="2">
        <v>-18.394573000000001</v>
      </c>
      <c r="B2896" s="1">
        <v>13.070178</v>
      </c>
    </row>
    <row r="2897" spans="1:2" x14ac:dyDescent="0.25">
      <c r="A2897" s="2">
        <v>12.742547999999999</v>
      </c>
      <c r="B2897" s="1">
        <v>-17.118991999999999</v>
      </c>
    </row>
    <row r="2898" spans="1:2" x14ac:dyDescent="0.25">
      <c r="A2898" s="2">
        <v>-16.836396000000001</v>
      </c>
      <c r="B2898" s="1">
        <v>19.965202000000001</v>
      </c>
    </row>
    <row r="2899" spans="1:2" x14ac:dyDescent="0.25">
      <c r="A2899" s="2">
        <v>9.0426490000000008</v>
      </c>
      <c r="B2899" s="1">
        <v>10.658293</v>
      </c>
    </row>
    <row r="2900" spans="1:2" x14ac:dyDescent="0.25">
      <c r="A2900" s="2">
        <v>3.2682920000000002</v>
      </c>
      <c r="B2900" s="1">
        <v>15.728116999999999</v>
      </c>
    </row>
    <row r="2901" spans="1:2" x14ac:dyDescent="0.25">
      <c r="A2901" s="2">
        <f>-16.100597</f>
        <v>-16.100597</v>
      </c>
      <c r="B2901" s="1">
        <v>-7.6420399999999997</v>
      </c>
    </row>
    <row r="2902" spans="1:2" x14ac:dyDescent="0.25">
      <c r="A2902" s="2">
        <v>19.833390999999999</v>
      </c>
      <c r="B2902" s="1">
        <v>7.5025880000000003</v>
      </c>
    </row>
    <row r="2903" spans="1:2" x14ac:dyDescent="0.25">
      <c r="A2903" s="2">
        <v>11.382755</v>
      </c>
      <c r="B2903" s="1">
        <v>-6.5606039999999997</v>
      </c>
    </row>
    <row r="2904" spans="1:2" x14ac:dyDescent="0.25">
      <c r="A2904" s="2">
        <f>-12.977808</f>
        <v>-12.977808</v>
      </c>
      <c r="B2904" s="1">
        <v>-9.4401569999999992</v>
      </c>
    </row>
    <row r="2905" spans="1:2" x14ac:dyDescent="0.25">
      <c r="A2905" s="2">
        <v>11.735999</v>
      </c>
      <c r="B2905" s="1">
        <v>-6.8717769999999998</v>
      </c>
    </row>
    <row r="2906" spans="1:2" x14ac:dyDescent="0.25">
      <c r="A2906" s="2">
        <v>20.625305999999998</v>
      </c>
      <c r="B2906" s="1">
        <v>14.576993999999999</v>
      </c>
    </row>
    <row r="2907" spans="1:2" x14ac:dyDescent="0.25">
      <c r="A2907" s="2">
        <v>16.219849</v>
      </c>
      <c r="B2907" s="1">
        <v>-17.813243</v>
      </c>
    </row>
    <row r="2908" spans="1:2" x14ac:dyDescent="0.25">
      <c r="A2908" s="2">
        <v>-0.96035099999999995</v>
      </c>
      <c r="B2908" s="1">
        <v>18.237202</v>
      </c>
    </row>
    <row r="2909" spans="1:2" x14ac:dyDescent="0.25">
      <c r="A2909" s="2">
        <v>7.9631280000000002</v>
      </c>
      <c r="B2909" s="1">
        <v>-1.2163360000000001</v>
      </c>
    </row>
    <row r="2910" spans="1:2" x14ac:dyDescent="0.25">
      <c r="A2910" s="2">
        <v>7.8669269999999996</v>
      </c>
      <c r="B2910" s="1">
        <v>-1.3064770000000001</v>
      </c>
    </row>
    <row r="2911" spans="1:2" x14ac:dyDescent="0.25">
      <c r="A2911" s="2">
        <v>13.118118000000001</v>
      </c>
      <c r="B2911" s="1">
        <v>-16.484867000000001</v>
      </c>
    </row>
    <row r="2912" spans="1:2" x14ac:dyDescent="0.25">
      <c r="A2912" s="2">
        <v>20.543001</v>
      </c>
      <c r="B2912" s="1">
        <v>-5.2002370000000004</v>
      </c>
    </row>
    <row r="2913" spans="1:2" x14ac:dyDescent="0.25">
      <c r="A2913" s="2">
        <v>-12.846363</v>
      </c>
      <c r="B2913" s="1">
        <v>11.398185</v>
      </c>
    </row>
    <row r="2914" spans="1:2" x14ac:dyDescent="0.25">
      <c r="A2914" s="2">
        <v>-3.6847370000000002</v>
      </c>
      <c r="B2914" s="1">
        <v>13.060746</v>
      </c>
    </row>
    <row r="2915" spans="1:2" x14ac:dyDescent="0.25">
      <c r="A2915" s="2">
        <v>-4.4937329999999998</v>
      </c>
      <c r="B2915" s="1">
        <v>9.5471350000000008</v>
      </c>
    </row>
    <row r="2916" spans="1:2" x14ac:dyDescent="0.25">
      <c r="A2916" s="2">
        <v>18.286826000000001</v>
      </c>
      <c r="B2916" s="1">
        <v>17.794757000000001</v>
      </c>
    </row>
    <row r="2917" spans="1:2" x14ac:dyDescent="0.25">
      <c r="A2917" s="2">
        <v>-3.992826</v>
      </c>
      <c r="B2917" s="1">
        <v>9.0228629999999992</v>
      </c>
    </row>
    <row r="2918" spans="1:2" x14ac:dyDescent="0.25">
      <c r="A2918" s="2">
        <v>-12.830444</v>
      </c>
      <c r="B2918" s="1">
        <v>11.785199</v>
      </c>
    </row>
    <row r="2919" spans="1:2" x14ac:dyDescent="0.25">
      <c r="A2919" s="2">
        <v>11.031177</v>
      </c>
      <c r="B2919" s="1">
        <v>-7.2527359999999996</v>
      </c>
    </row>
    <row r="2920" spans="1:2" x14ac:dyDescent="0.25">
      <c r="A2920" s="2">
        <f>-2.722014</f>
        <v>-2.7220140000000002</v>
      </c>
      <c r="B2920" s="1">
        <v>-13.98699</v>
      </c>
    </row>
    <row r="2921" spans="1:2" x14ac:dyDescent="0.25">
      <c r="A2921" s="2">
        <v>-17.269396</v>
      </c>
      <c r="B2921" s="1">
        <v>12.640396000000001</v>
      </c>
    </row>
    <row r="2922" spans="1:2" x14ac:dyDescent="0.25">
      <c r="A2922" s="2">
        <f>-12.573224</f>
        <v>-12.573224</v>
      </c>
      <c r="B2922" s="1">
        <v>-13.774677000000001</v>
      </c>
    </row>
    <row r="2923" spans="1:2" x14ac:dyDescent="0.25">
      <c r="A2923" s="2">
        <v>-1.6305270000000001</v>
      </c>
      <c r="B2923" s="1">
        <v>14.395588</v>
      </c>
    </row>
    <row r="2924" spans="1:2" x14ac:dyDescent="0.25">
      <c r="A2924" s="2">
        <f>-7.79741</f>
        <v>-7.7974100000000002</v>
      </c>
      <c r="B2924" s="1">
        <v>-3.9981330000000002</v>
      </c>
    </row>
    <row r="2925" spans="1:2" x14ac:dyDescent="0.25">
      <c r="A2925" s="2">
        <v>18.545415999999999</v>
      </c>
      <c r="B2925" s="1">
        <v>16.773147000000002</v>
      </c>
    </row>
    <row r="2926" spans="1:2" x14ac:dyDescent="0.25">
      <c r="A2926" s="2">
        <v>-1.2394069999999999</v>
      </c>
      <c r="B2926" s="1">
        <v>10.608036</v>
      </c>
    </row>
    <row r="2927" spans="1:2" x14ac:dyDescent="0.25">
      <c r="A2927" s="2">
        <f>-6.766037</f>
        <v>-6.7660369999999999</v>
      </c>
      <c r="B2927" s="1">
        <v>-3.6693129999999998</v>
      </c>
    </row>
    <row r="2928" spans="1:2" x14ac:dyDescent="0.25">
      <c r="A2928" s="2">
        <f>-15.874626</f>
        <v>-15.874625999999999</v>
      </c>
      <c r="B2928" s="1">
        <v>-7.8126629999999997</v>
      </c>
    </row>
    <row r="2929" spans="1:2" x14ac:dyDescent="0.25">
      <c r="A2929" s="2">
        <v>19.169412000000001</v>
      </c>
      <c r="B2929" s="1">
        <v>-8.9359549999999999</v>
      </c>
    </row>
    <row r="2930" spans="1:2" x14ac:dyDescent="0.25">
      <c r="A2930" s="2">
        <v>8.9515239999999991</v>
      </c>
      <c r="B2930" s="1">
        <v>-10.153909000000001</v>
      </c>
    </row>
    <row r="2931" spans="1:2" x14ac:dyDescent="0.25">
      <c r="A2931" s="2">
        <v>1.5321359999999999</v>
      </c>
      <c r="B2931" s="1">
        <v>6.530119</v>
      </c>
    </row>
    <row r="2932" spans="1:2" x14ac:dyDescent="0.25">
      <c r="A2932" s="2">
        <v>-17.337619</v>
      </c>
      <c r="B2932" s="1">
        <v>13.283097</v>
      </c>
    </row>
    <row r="2933" spans="1:2" x14ac:dyDescent="0.25">
      <c r="A2933" s="2">
        <f>-3.010649</f>
        <v>-3.0106489999999999</v>
      </c>
      <c r="B2933" s="1">
        <v>-10.196775000000001</v>
      </c>
    </row>
    <row r="2934" spans="1:2" x14ac:dyDescent="0.25">
      <c r="A2934" s="2">
        <v>-9.0423869999999997</v>
      </c>
      <c r="B2934" s="1">
        <v>2.7934679999999998</v>
      </c>
    </row>
    <row r="2935" spans="1:2" x14ac:dyDescent="0.25">
      <c r="A2935" s="2">
        <v>6.3283379999999996</v>
      </c>
      <c r="B2935" s="1">
        <v>14.987282</v>
      </c>
    </row>
    <row r="2936" spans="1:2" x14ac:dyDescent="0.25">
      <c r="A2936" s="2">
        <v>18.270166</v>
      </c>
      <c r="B2936" s="1">
        <v>17.920494999999999</v>
      </c>
    </row>
    <row r="2937" spans="1:2" x14ac:dyDescent="0.25">
      <c r="A2937" s="2">
        <v>3.4913810000000001</v>
      </c>
      <c r="B2937" s="1">
        <v>-3.33826</v>
      </c>
    </row>
    <row r="2938" spans="1:2" x14ac:dyDescent="0.25">
      <c r="A2938" s="2">
        <v>-8.6509529999999994</v>
      </c>
      <c r="B2938" s="1">
        <v>18.139292999999999</v>
      </c>
    </row>
    <row r="2939" spans="1:2" x14ac:dyDescent="0.25">
      <c r="A2939" s="2">
        <f>-16.92125</f>
        <v>-16.921250000000001</v>
      </c>
      <c r="B2939" s="1">
        <v>-4.2539030000000002</v>
      </c>
    </row>
    <row r="2940" spans="1:2" x14ac:dyDescent="0.25">
      <c r="A2940" s="2">
        <v>7.7352910000000001</v>
      </c>
      <c r="B2940" s="1">
        <v>5.6179180000000004</v>
      </c>
    </row>
    <row r="2941" spans="1:2" x14ac:dyDescent="0.25">
      <c r="A2941" s="2">
        <f>-15.418997</f>
        <v>-15.418996999999999</v>
      </c>
      <c r="B2941" s="1">
        <v>-18.023419000000001</v>
      </c>
    </row>
    <row r="2942" spans="1:2" x14ac:dyDescent="0.25">
      <c r="A2942" s="2">
        <v>7.3910280000000004</v>
      </c>
      <c r="B2942" s="1">
        <v>18.884844999999999</v>
      </c>
    </row>
    <row r="2943" spans="1:2" x14ac:dyDescent="0.25">
      <c r="A2943" s="2">
        <v>-7.9898819999999997</v>
      </c>
      <c r="B2943" s="1">
        <v>17.841888000000001</v>
      </c>
    </row>
    <row r="2944" spans="1:2" x14ac:dyDescent="0.25">
      <c r="A2944" s="2">
        <f>-8.560927</f>
        <v>-8.5609269999999995</v>
      </c>
      <c r="B2944" s="1">
        <v>-11.442415</v>
      </c>
    </row>
    <row r="2945" spans="1:2" x14ac:dyDescent="0.25">
      <c r="A2945" s="2">
        <v>8.1972799999999992</v>
      </c>
      <c r="B2945" s="1">
        <v>-16.391119</v>
      </c>
    </row>
    <row r="2946" spans="1:2" x14ac:dyDescent="0.25">
      <c r="A2946" s="2">
        <v>20.449152000000002</v>
      </c>
      <c r="B2946" s="1">
        <v>-12.267196999999999</v>
      </c>
    </row>
    <row r="2947" spans="1:2" x14ac:dyDescent="0.25">
      <c r="A2947" s="2">
        <f>-19.164638</f>
        <v>-19.164638</v>
      </c>
      <c r="B2947" s="1">
        <v>-0.82508099999999995</v>
      </c>
    </row>
    <row r="2948" spans="1:2" x14ac:dyDescent="0.25">
      <c r="A2948" s="2">
        <v>20.527007000000001</v>
      </c>
      <c r="B2948" s="1">
        <v>10.575063</v>
      </c>
    </row>
    <row r="2949" spans="1:2" x14ac:dyDescent="0.25">
      <c r="A2949" s="2">
        <v>13.840180999999999</v>
      </c>
      <c r="B2949" s="1">
        <v>-9.7862720000000003</v>
      </c>
    </row>
    <row r="2950" spans="1:2" x14ac:dyDescent="0.25">
      <c r="A2950" s="2">
        <v>-13.036719</v>
      </c>
      <c r="B2950" s="1">
        <v>12.176804000000001</v>
      </c>
    </row>
    <row r="2951" spans="1:2" x14ac:dyDescent="0.25">
      <c r="A2951" s="2">
        <v>-13.280333000000001</v>
      </c>
      <c r="B2951" s="1">
        <v>18.409388</v>
      </c>
    </row>
    <row r="2952" spans="1:2" x14ac:dyDescent="0.25">
      <c r="A2952" s="2">
        <v>-0.84254899999999999</v>
      </c>
      <c r="B2952" s="1">
        <v>17.989815</v>
      </c>
    </row>
    <row r="2953" spans="1:2" x14ac:dyDescent="0.25">
      <c r="A2953" s="2">
        <v>11.936308</v>
      </c>
      <c r="B2953" s="1">
        <v>8.7335709999999995</v>
      </c>
    </row>
    <row r="2954" spans="1:2" x14ac:dyDescent="0.25">
      <c r="A2954" s="2">
        <v>1.70625</v>
      </c>
      <c r="B2954" s="1">
        <v>-12.090292</v>
      </c>
    </row>
    <row r="2955" spans="1:2" x14ac:dyDescent="0.25">
      <c r="A2955" s="2">
        <f>-9.086539</f>
        <v>-9.0865390000000001</v>
      </c>
      <c r="B2955" s="1">
        <v>-11.107116</v>
      </c>
    </row>
    <row r="2956" spans="1:2" x14ac:dyDescent="0.25">
      <c r="A2956" s="2">
        <v>5.16073</v>
      </c>
      <c r="B2956" s="1">
        <v>10.652151999999999</v>
      </c>
    </row>
    <row r="2957" spans="1:2" x14ac:dyDescent="0.25">
      <c r="A2957" s="2">
        <v>20.41404</v>
      </c>
      <c r="B2957" s="1">
        <v>-6.0245430000000004</v>
      </c>
    </row>
    <row r="2958" spans="1:2" x14ac:dyDescent="0.25">
      <c r="A2958" s="2">
        <v>12.974387</v>
      </c>
      <c r="B2958" s="1">
        <v>19.876429999999999</v>
      </c>
    </row>
    <row r="2959" spans="1:2" x14ac:dyDescent="0.25">
      <c r="A2959" s="2">
        <f>-3.376679</f>
        <v>-3.3766790000000002</v>
      </c>
      <c r="B2959" s="1">
        <v>-14.167672</v>
      </c>
    </row>
    <row r="2960" spans="1:2" x14ac:dyDescent="0.25">
      <c r="A2960" s="2">
        <v>-2.6527660000000002</v>
      </c>
      <c r="B2960" s="1">
        <v>2.3659699999999999</v>
      </c>
    </row>
    <row r="2961" spans="1:2" x14ac:dyDescent="0.25">
      <c r="A2961" s="2">
        <v>-4.3413360000000001</v>
      </c>
      <c r="B2961" s="1">
        <v>12.418348999999999</v>
      </c>
    </row>
    <row r="2962" spans="1:2" x14ac:dyDescent="0.25">
      <c r="A2962" s="2">
        <v>7.1599069999999996</v>
      </c>
      <c r="B2962" s="1">
        <v>5.8309040000000003</v>
      </c>
    </row>
    <row r="2963" spans="1:2" x14ac:dyDescent="0.25">
      <c r="A2963" s="2">
        <v>-2.9192819999999999</v>
      </c>
      <c r="B2963" s="1">
        <v>2.3586429999999998</v>
      </c>
    </row>
    <row r="2964" spans="1:2" x14ac:dyDescent="0.25">
      <c r="A2964" s="2">
        <v>10.984911</v>
      </c>
      <c r="B2964" s="1">
        <v>16.425813999999999</v>
      </c>
    </row>
    <row r="2965" spans="1:2" x14ac:dyDescent="0.25">
      <c r="A2965" s="2">
        <f>-5.953865</f>
        <v>-5.9538650000000004</v>
      </c>
      <c r="B2965" s="1">
        <v>-8.4072209999999998</v>
      </c>
    </row>
    <row r="2966" spans="1:2" x14ac:dyDescent="0.25">
      <c r="A2966" s="2">
        <v>-4.7774789999999996</v>
      </c>
      <c r="B2966" s="1">
        <v>9.8594360000000005</v>
      </c>
    </row>
    <row r="2967" spans="1:2" x14ac:dyDescent="0.25">
      <c r="A2967" s="2">
        <f>-13.572174</f>
        <v>-13.572174</v>
      </c>
      <c r="B2967" s="1">
        <v>-9.4224680000000003</v>
      </c>
    </row>
    <row r="2968" spans="1:2" x14ac:dyDescent="0.25">
      <c r="A2968" s="2">
        <v>-4.7835200000000002</v>
      </c>
      <c r="B2968" s="1">
        <v>15.766474000000001</v>
      </c>
    </row>
    <row r="2969" spans="1:2" x14ac:dyDescent="0.25">
      <c r="A2969" s="2">
        <v>18.806844000000002</v>
      </c>
      <c r="B2969" s="1">
        <v>-8.9555910000000001</v>
      </c>
    </row>
    <row r="2970" spans="1:2" x14ac:dyDescent="0.25">
      <c r="A2970" s="2">
        <v>19.639367</v>
      </c>
      <c r="B2970" s="1">
        <v>20.428166000000001</v>
      </c>
    </row>
    <row r="2971" spans="1:2" x14ac:dyDescent="0.25">
      <c r="A2971" s="2">
        <v>4.3608339999999997</v>
      </c>
      <c r="B2971" s="1">
        <v>-14.643953</v>
      </c>
    </row>
    <row r="2972" spans="1:2" x14ac:dyDescent="0.25">
      <c r="A2972" s="2">
        <v>-1.9708239999999999</v>
      </c>
      <c r="B2972" s="1">
        <v>9.854044</v>
      </c>
    </row>
    <row r="2973" spans="1:2" x14ac:dyDescent="0.25">
      <c r="A2973" s="2">
        <v>6.0579479999999997</v>
      </c>
      <c r="B2973" s="1">
        <v>1.3876200000000001</v>
      </c>
    </row>
    <row r="2974" spans="1:2" x14ac:dyDescent="0.25">
      <c r="A2974" s="2">
        <v>-9.1649469999999997</v>
      </c>
      <c r="B2974" s="1">
        <v>3.4346549999999998</v>
      </c>
    </row>
    <row r="2975" spans="1:2" x14ac:dyDescent="0.25">
      <c r="A2975" s="2">
        <v>4.6803949999999999</v>
      </c>
      <c r="B2975" s="1">
        <v>-4.2970639999999998</v>
      </c>
    </row>
    <row r="2976" spans="1:2" x14ac:dyDescent="0.25">
      <c r="A2976" s="2">
        <f>-3.361708</f>
        <v>-3.3617080000000001</v>
      </c>
      <c r="B2976" s="1">
        <v>-17.330272999999998</v>
      </c>
    </row>
    <row r="2977" spans="1:2" x14ac:dyDescent="0.25">
      <c r="A2977" s="2">
        <f>-16.797718</f>
        <v>-16.797718</v>
      </c>
      <c r="B2977" s="1">
        <v>-11.874299000000001</v>
      </c>
    </row>
    <row r="2978" spans="1:2" x14ac:dyDescent="0.25">
      <c r="A2978" s="2">
        <v>13.81915</v>
      </c>
      <c r="B2978" s="1">
        <v>-3.3030949999999999</v>
      </c>
    </row>
    <row r="2979" spans="1:2" x14ac:dyDescent="0.25">
      <c r="A2979" s="2">
        <v>13.411587000000001</v>
      </c>
      <c r="B2979" s="1">
        <v>14.48897</v>
      </c>
    </row>
    <row r="2980" spans="1:2" x14ac:dyDescent="0.25">
      <c r="A2980" s="2">
        <f>-12.283971</f>
        <v>-12.283970999999999</v>
      </c>
      <c r="B2980" s="1">
        <v>-13.762509</v>
      </c>
    </row>
    <row r="2981" spans="1:2" x14ac:dyDescent="0.25">
      <c r="A2981" s="2">
        <f>-6.812835</f>
        <v>-6.8128349999999998</v>
      </c>
      <c r="B2981" s="1">
        <v>-7.8311900000000003</v>
      </c>
    </row>
    <row r="2982" spans="1:2" x14ac:dyDescent="0.25">
      <c r="A2982" s="2">
        <v>4.781701</v>
      </c>
      <c r="B2982" s="1">
        <v>-18.954045000000001</v>
      </c>
    </row>
    <row r="2983" spans="1:2" x14ac:dyDescent="0.25">
      <c r="A2983" s="2">
        <f>-12.76099</f>
        <v>-12.76099</v>
      </c>
      <c r="B2983" s="1">
        <v>-14.00108</v>
      </c>
    </row>
    <row r="2984" spans="1:2" x14ac:dyDescent="0.25">
      <c r="A2984" s="2">
        <f>-3.817771</f>
        <v>-3.817771</v>
      </c>
      <c r="B2984" s="1">
        <v>-17.779596999999999</v>
      </c>
    </row>
    <row r="2985" spans="1:2" x14ac:dyDescent="0.25">
      <c r="A2985" s="2">
        <f>-0.961035</f>
        <v>-0.96103499999999997</v>
      </c>
      <c r="B2985" s="1">
        <v>-0.34818199999999999</v>
      </c>
    </row>
    <row r="2986" spans="1:2" x14ac:dyDescent="0.25">
      <c r="A2986" s="2">
        <f>-2.698283</f>
        <v>-2.698283</v>
      </c>
      <c r="B2986" s="1">
        <v>-5.7867990000000002</v>
      </c>
    </row>
    <row r="2987" spans="1:2" x14ac:dyDescent="0.25">
      <c r="A2987" s="2">
        <f>-7.251914</f>
        <v>-7.2519140000000002</v>
      </c>
      <c r="B2987" s="1">
        <v>-8.2862840000000002</v>
      </c>
    </row>
    <row r="2988" spans="1:2" x14ac:dyDescent="0.25">
      <c r="A2988" s="2">
        <v>6.1129629999999997</v>
      </c>
      <c r="B2988" s="1">
        <v>-7.6228600000000002</v>
      </c>
    </row>
    <row r="2989" spans="1:2" x14ac:dyDescent="0.25">
      <c r="A2989" s="2">
        <v>-17.209990999999999</v>
      </c>
      <c r="B2989" s="1">
        <v>11.89565</v>
      </c>
    </row>
    <row r="2990" spans="1:2" x14ac:dyDescent="0.25">
      <c r="A2990" s="2">
        <v>4.9746199999999998</v>
      </c>
      <c r="B2990" s="1">
        <v>-11.044496000000001</v>
      </c>
    </row>
    <row r="2991" spans="1:2" x14ac:dyDescent="0.25">
      <c r="A2991" s="2">
        <v>-1.0205310000000001</v>
      </c>
      <c r="B2991" s="1">
        <v>18.793402</v>
      </c>
    </row>
    <row r="2992" spans="1:2" x14ac:dyDescent="0.25">
      <c r="A2992" s="2">
        <v>-10.247643</v>
      </c>
      <c r="B2992" s="1">
        <v>3.6465100000000001</v>
      </c>
    </row>
    <row r="2993" spans="1:2" x14ac:dyDescent="0.25">
      <c r="A2993" s="2">
        <v>5.1425460000000003</v>
      </c>
      <c r="B2993" s="1">
        <v>-7.8970570000000002</v>
      </c>
    </row>
    <row r="2994" spans="1:2" x14ac:dyDescent="0.25">
      <c r="A2994" s="2">
        <v>19.798010999999999</v>
      </c>
      <c r="B2994" s="1">
        <v>-9.2079039999999992</v>
      </c>
    </row>
    <row r="2995" spans="1:2" x14ac:dyDescent="0.25">
      <c r="A2995" s="2">
        <v>7.5851129999999998</v>
      </c>
      <c r="B2995" s="1">
        <v>5.7844040000000003</v>
      </c>
    </row>
    <row r="2996" spans="1:2" x14ac:dyDescent="0.25">
      <c r="A2996" s="2">
        <v>4.4429109999999996</v>
      </c>
      <c r="B2996" s="1">
        <v>-18.596032000000001</v>
      </c>
    </row>
    <row r="2997" spans="1:2" x14ac:dyDescent="0.25">
      <c r="A2997" s="2">
        <f>-2.766447</f>
        <v>-2.7664469999999999</v>
      </c>
      <c r="B2997" s="1">
        <v>-5.3397100000000002</v>
      </c>
    </row>
    <row r="2998" spans="1:2" x14ac:dyDescent="0.25">
      <c r="A2998" s="2">
        <f>-12.41446</f>
        <v>-12.41446</v>
      </c>
      <c r="B2998" s="1">
        <v>-9.4003580000000007</v>
      </c>
    </row>
    <row r="2999" spans="1:2" x14ac:dyDescent="0.25">
      <c r="A2999" s="2">
        <v>2.8598599999999998</v>
      </c>
      <c r="B2999" s="1">
        <v>15.286932999999999</v>
      </c>
    </row>
    <row r="3000" spans="1:2" x14ac:dyDescent="0.25">
      <c r="A3000" s="2">
        <v>-4.1617030000000002</v>
      </c>
      <c r="B3000" s="1">
        <v>12.911433000000001</v>
      </c>
    </row>
    <row r="3001" spans="1:2" x14ac:dyDescent="0.25">
      <c r="A3001" s="2">
        <v>-5.5410529999999998</v>
      </c>
      <c r="B3001" s="1">
        <v>9.6313139999999997</v>
      </c>
    </row>
    <row r="3002" spans="1:2" x14ac:dyDescent="0.25">
      <c r="A3002" s="2">
        <v>10.322125</v>
      </c>
      <c r="B3002" s="1">
        <v>0.70865900000000004</v>
      </c>
    </row>
    <row r="3003" spans="1:2" x14ac:dyDescent="0.25">
      <c r="A3003" s="2">
        <v>17.246517000000001</v>
      </c>
      <c r="B3003" s="1">
        <v>12.797707000000001</v>
      </c>
    </row>
    <row r="3004" spans="1:2" x14ac:dyDescent="0.25">
      <c r="A3004" s="2">
        <v>-18.808893000000001</v>
      </c>
      <c r="B3004" s="1">
        <v>6.8280529999999997</v>
      </c>
    </row>
    <row r="3005" spans="1:2" x14ac:dyDescent="0.25">
      <c r="A3005" s="2">
        <v>-12.601023</v>
      </c>
      <c r="B3005" s="1">
        <v>18.322179999999999</v>
      </c>
    </row>
    <row r="3006" spans="1:2" x14ac:dyDescent="0.25">
      <c r="A3006" s="2">
        <v>-2.9811160000000001</v>
      </c>
      <c r="B3006" s="1">
        <v>2.9039229999999998</v>
      </c>
    </row>
    <row r="3007" spans="1:2" x14ac:dyDescent="0.25">
      <c r="A3007" s="2">
        <v>15.947768999999999</v>
      </c>
      <c r="B3007" s="1">
        <v>-12.528305</v>
      </c>
    </row>
    <row r="3008" spans="1:2" x14ac:dyDescent="0.25">
      <c r="A3008" s="2">
        <v>-4.5634040000000002</v>
      </c>
      <c r="B3008" s="1">
        <v>5.8856489999999999</v>
      </c>
    </row>
    <row r="3009" spans="1:2" x14ac:dyDescent="0.25">
      <c r="A3009" s="2">
        <f>-3.717985</f>
        <v>-3.7179850000000001</v>
      </c>
      <c r="B3009" s="1">
        <v>-4.8882279999999998</v>
      </c>
    </row>
    <row r="3010" spans="1:2" x14ac:dyDescent="0.25">
      <c r="A3010" s="2">
        <v>19.937871999999999</v>
      </c>
      <c r="B3010" s="1">
        <v>-16.526443</v>
      </c>
    </row>
    <row r="3011" spans="1:2" x14ac:dyDescent="0.25">
      <c r="A3011" s="2">
        <v>-0.87446599999999997</v>
      </c>
      <c r="B3011" s="1">
        <v>14.402177</v>
      </c>
    </row>
    <row r="3012" spans="1:2" x14ac:dyDescent="0.25">
      <c r="A3012" s="2">
        <v>2.4357829999999998</v>
      </c>
      <c r="B3012" s="1">
        <v>10.160985999999999</v>
      </c>
    </row>
    <row r="3013" spans="1:2" x14ac:dyDescent="0.25">
      <c r="A3013" s="2">
        <v>-9.8030930000000005</v>
      </c>
      <c r="B3013" s="1">
        <v>3.6733349999999998</v>
      </c>
    </row>
    <row r="3014" spans="1:2" x14ac:dyDescent="0.25">
      <c r="A3014" s="2">
        <v>12.779298000000001</v>
      </c>
      <c r="B3014" s="1">
        <v>-16.435607999999998</v>
      </c>
    </row>
    <row r="3015" spans="1:2" x14ac:dyDescent="0.25">
      <c r="A3015" s="2">
        <v>-3.2077239999999998</v>
      </c>
      <c r="B3015" s="1">
        <v>2.7092489999999998</v>
      </c>
    </row>
    <row r="3016" spans="1:2" x14ac:dyDescent="0.25">
      <c r="A3016" s="2">
        <v>18.731459999999998</v>
      </c>
      <c r="B3016" s="1">
        <v>-1.022405</v>
      </c>
    </row>
    <row r="3017" spans="1:2" x14ac:dyDescent="0.25">
      <c r="A3017" s="2">
        <v>-8.5537209999999995</v>
      </c>
      <c r="B3017" s="1">
        <v>17.773634000000001</v>
      </c>
    </row>
    <row r="3018" spans="1:2" x14ac:dyDescent="0.25">
      <c r="A3018" s="2">
        <v>16.626947999999999</v>
      </c>
      <c r="B3018" s="1">
        <v>-16.977322999999998</v>
      </c>
    </row>
    <row r="3019" spans="1:2" x14ac:dyDescent="0.25">
      <c r="A3019" s="2">
        <v>-5.1228150000000001</v>
      </c>
      <c r="B3019" s="1">
        <v>4.688752</v>
      </c>
    </row>
    <row r="3020" spans="1:2" x14ac:dyDescent="0.25">
      <c r="A3020" s="2">
        <v>-18.391673000000001</v>
      </c>
      <c r="B3020" s="1">
        <v>5.7879709999999998</v>
      </c>
    </row>
    <row r="3021" spans="1:2" x14ac:dyDescent="0.25">
      <c r="A3021" s="2">
        <v>-18.313713</v>
      </c>
      <c r="B3021" s="1">
        <v>6.4539099999999996</v>
      </c>
    </row>
    <row r="3022" spans="1:2" x14ac:dyDescent="0.25">
      <c r="A3022" s="2">
        <v>-13.104696000000001</v>
      </c>
      <c r="B3022" s="1">
        <v>6.5669209999999998</v>
      </c>
    </row>
    <row r="3023" spans="1:2" x14ac:dyDescent="0.25">
      <c r="A3023" s="2">
        <v>-15.41667</v>
      </c>
      <c r="B3023" s="1">
        <v>3.4472160000000001</v>
      </c>
    </row>
    <row r="3024" spans="1:2" x14ac:dyDescent="0.25">
      <c r="A3024" s="2">
        <v>-4.1128720000000003</v>
      </c>
      <c r="B3024" s="1">
        <v>12.959821</v>
      </c>
    </row>
    <row r="3025" spans="1:2" x14ac:dyDescent="0.25">
      <c r="A3025" s="2">
        <f>-2.663911</f>
        <v>-2.6639110000000001</v>
      </c>
      <c r="B3025" s="1">
        <v>-17.760646999999999</v>
      </c>
    </row>
    <row r="3026" spans="1:2" x14ac:dyDescent="0.25">
      <c r="A3026" s="2">
        <v>-4.9694479999999999</v>
      </c>
      <c r="B3026" s="1">
        <v>5.940944</v>
      </c>
    </row>
    <row r="3027" spans="1:2" x14ac:dyDescent="0.25">
      <c r="A3027" s="2">
        <v>12.087065000000001</v>
      </c>
      <c r="B3027" s="1">
        <v>9.8722709999999996</v>
      </c>
    </row>
    <row r="3028" spans="1:2" x14ac:dyDescent="0.25">
      <c r="A3028" s="2">
        <v>5.4166489999999996</v>
      </c>
      <c r="B3028" s="1">
        <v>-10.763078999999999</v>
      </c>
    </row>
    <row r="3029" spans="1:2" x14ac:dyDescent="0.25">
      <c r="A3029" s="2">
        <v>18.631813999999999</v>
      </c>
      <c r="B3029" s="1">
        <v>17.067537999999999</v>
      </c>
    </row>
    <row r="3030" spans="1:2" x14ac:dyDescent="0.25">
      <c r="A3030" s="2">
        <v>8.2865979999999997</v>
      </c>
      <c r="B3030" s="1">
        <v>-16.433081999999999</v>
      </c>
    </row>
    <row r="3031" spans="1:2" x14ac:dyDescent="0.25">
      <c r="A3031" s="2">
        <f>-3.41642</f>
        <v>-3.41642</v>
      </c>
      <c r="B3031" s="1">
        <v>-13.736397</v>
      </c>
    </row>
    <row r="3032" spans="1:2" x14ac:dyDescent="0.25">
      <c r="A3032" s="2">
        <v>16.430251999999999</v>
      </c>
      <c r="B3032" s="1">
        <v>-17.666260999999999</v>
      </c>
    </row>
    <row r="3033" spans="1:2" x14ac:dyDescent="0.25">
      <c r="A3033" s="2">
        <v>8.0652120000000007</v>
      </c>
      <c r="B3033" s="1">
        <v>-2.2829830000000002</v>
      </c>
    </row>
    <row r="3034" spans="1:2" x14ac:dyDescent="0.25">
      <c r="A3034" s="2">
        <v>-13.175504</v>
      </c>
      <c r="B3034" s="1">
        <v>18.265656</v>
      </c>
    </row>
    <row r="3035" spans="1:2" x14ac:dyDescent="0.25">
      <c r="A3035" s="2">
        <v>-8.269558</v>
      </c>
      <c r="B3035" s="1">
        <v>12.588628999999999</v>
      </c>
    </row>
    <row r="3036" spans="1:2" x14ac:dyDescent="0.25">
      <c r="A3036" s="2">
        <f>-11.112781</f>
        <v>-11.112781</v>
      </c>
      <c r="B3036" s="1">
        <v>-6.710305</v>
      </c>
    </row>
    <row r="3037" spans="1:2" x14ac:dyDescent="0.25">
      <c r="A3037" s="2">
        <f>-15.700077</f>
        <v>-15.700077</v>
      </c>
      <c r="B3037" s="1">
        <v>-7.1094600000000003</v>
      </c>
    </row>
    <row r="3038" spans="1:2" x14ac:dyDescent="0.25">
      <c r="A3038" s="2">
        <v>13.639692999999999</v>
      </c>
      <c r="B3038" s="1">
        <v>13.713658000000001</v>
      </c>
    </row>
    <row r="3039" spans="1:2" x14ac:dyDescent="0.25">
      <c r="A3039" s="2">
        <f>-3.719924</f>
        <v>-3.7199239999999998</v>
      </c>
      <c r="B3039" s="1">
        <v>-1.7045030000000001</v>
      </c>
    </row>
    <row r="3040" spans="1:2" x14ac:dyDescent="0.25">
      <c r="A3040" s="2">
        <v>20.144176999999999</v>
      </c>
      <c r="B3040" s="1">
        <v>-13.065296999999999</v>
      </c>
    </row>
    <row r="3041" spans="1:2" x14ac:dyDescent="0.25">
      <c r="A3041" s="2">
        <v>15.918694</v>
      </c>
      <c r="B3041" s="1">
        <v>20.667670000000001</v>
      </c>
    </row>
    <row r="3042" spans="1:2" x14ac:dyDescent="0.25">
      <c r="A3042" s="2">
        <f>-9.538488</f>
        <v>-9.5384879999999992</v>
      </c>
      <c r="B3042" s="1">
        <v>-16.285022999999999</v>
      </c>
    </row>
    <row r="3043" spans="1:2" x14ac:dyDescent="0.25">
      <c r="A3043" s="2">
        <v>15.336790000000001</v>
      </c>
      <c r="B3043" s="1">
        <v>-7.2559069999999997</v>
      </c>
    </row>
    <row r="3044" spans="1:2" x14ac:dyDescent="0.25">
      <c r="A3044" s="2">
        <v>15.219725</v>
      </c>
      <c r="B3044" s="1">
        <v>-7.1518139999999999</v>
      </c>
    </row>
    <row r="3045" spans="1:2" x14ac:dyDescent="0.25">
      <c r="A3045" s="2">
        <v>-13.205112</v>
      </c>
      <c r="B3045" s="1">
        <v>1.013857</v>
      </c>
    </row>
    <row r="3046" spans="1:2" x14ac:dyDescent="0.25">
      <c r="A3046" s="2">
        <v>1.5424500000000001</v>
      </c>
      <c r="B3046" s="1">
        <v>9.2454180000000008</v>
      </c>
    </row>
    <row r="3047" spans="1:2" x14ac:dyDescent="0.25">
      <c r="A3047" s="2">
        <v>-8.2132939999999994</v>
      </c>
      <c r="B3047" s="1">
        <v>17.342352000000002</v>
      </c>
    </row>
    <row r="3048" spans="1:2" x14ac:dyDescent="0.25">
      <c r="A3048" s="2">
        <f>-7.68325</f>
        <v>-7.6832500000000001</v>
      </c>
      <c r="B3048" s="1">
        <v>-4.16526</v>
      </c>
    </row>
    <row r="3049" spans="1:2" x14ac:dyDescent="0.25">
      <c r="A3049" s="2">
        <v>17.258832000000002</v>
      </c>
      <c r="B3049" s="1">
        <v>8.1851009999999995</v>
      </c>
    </row>
    <row r="3050" spans="1:2" x14ac:dyDescent="0.25">
      <c r="A3050" s="2">
        <f>-3.307268</f>
        <v>-3.3072680000000001</v>
      </c>
      <c r="B3050" s="1">
        <v>-2.1476639999999998</v>
      </c>
    </row>
    <row r="3051" spans="1:2" x14ac:dyDescent="0.25">
      <c r="A3051" s="2">
        <v>7.7949960000000003</v>
      </c>
      <c r="B3051" s="1">
        <v>-1.758389</v>
      </c>
    </row>
    <row r="3052" spans="1:2" x14ac:dyDescent="0.25">
      <c r="A3052" s="2">
        <v>-8.5127780000000008</v>
      </c>
      <c r="B3052" s="1">
        <v>6.7142400000000002</v>
      </c>
    </row>
    <row r="3053" spans="1:2" x14ac:dyDescent="0.25">
      <c r="A3053" s="2">
        <v>16.969111999999999</v>
      </c>
      <c r="B3053" s="1">
        <v>20.842637</v>
      </c>
    </row>
    <row r="3054" spans="1:2" x14ac:dyDescent="0.25">
      <c r="A3054" s="2">
        <v>16.599592999999999</v>
      </c>
      <c r="B3054" s="1">
        <v>8.4900529999999996</v>
      </c>
    </row>
    <row r="3055" spans="1:2" x14ac:dyDescent="0.25">
      <c r="A3055" s="2">
        <v>-4.2590620000000001</v>
      </c>
      <c r="B3055" s="1">
        <v>13.450467</v>
      </c>
    </row>
    <row r="3056" spans="1:2" x14ac:dyDescent="0.25">
      <c r="A3056" s="2">
        <v>-7.782953</v>
      </c>
      <c r="B3056" s="1">
        <v>7.0983039999999997</v>
      </c>
    </row>
    <row r="3057" spans="1:2" x14ac:dyDescent="0.25">
      <c r="A3057" s="2">
        <v>6.9482920000000004</v>
      </c>
      <c r="B3057" s="1">
        <v>6.4229139999999996</v>
      </c>
    </row>
    <row r="3058" spans="1:2" x14ac:dyDescent="0.25">
      <c r="A3058" s="2">
        <f>-9.593521</f>
        <v>-9.5935210000000009</v>
      </c>
      <c r="B3058" s="1">
        <v>-1.9357599999999999</v>
      </c>
    </row>
    <row r="3059" spans="1:2" x14ac:dyDescent="0.25">
      <c r="A3059" s="2">
        <v>-2.8905059999999998</v>
      </c>
      <c r="B3059" s="1">
        <v>3.3998930000000001</v>
      </c>
    </row>
    <row r="3060" spans="1:2" x14ac:dyDescent="0.25">
      <c r="A3060" s="2">
        <v>8.2939600000000002</v>
      </c>
      <c r="B3060" s="1">
        <v>5.8815929999999996</v>
      </c>
    </row>
    <row r="3061" spans="1:2" x14ac:dyDescent="0.25">
      <c r="A3061" s="2">
        <v>-19.191047999999999</v>
      </c>
      <c r="B3061" s="1">
        <v>6.375572</v>
      </c>
    </row>
    <row r="3062" spans="1:2" x14ac:dyDescent="0.25">
      <c r="A3062" s="2">
        <v>-4.7268910000000002</v>
      </c>
      <c r="B3062" s="1">
        <v>20.825430999999998</v>
      </c>
    </row>
    <row r="3063" spans="1:2" x14ac:dyDescent="0.25">
      <c r="A3063" s="2">
        <v>12.45173</v>
      </c>
      <c r="B3063" s="1">
        <v>-16.614584000000001</v>
      </c>
    </row>
    <row r="3064" spans="1:2" x14ac:dyDescent="0.25">
      <c r="A3064" s="2">
        <v>15.981730000000001</v>
      </c>
      <c r="B3064" s="1">
        <v>21.110814999999999</v>
      </c>
    </row>
    <row r="3065" spans="1:2" x14ac:dyDescent="0.25">
      <c r="A3065" s="2">
        <v>15.795878999999999</v>
      </c>
      <c r="B3065" s="1">
        <v>-12.704650000000001</v>
      </c>
    </row>
    <row r="3066" spans="1:2" x14ac:dyDescent="0.25">
      <c r="A3066" s="2">
        <v>3.3737680000000001</v>
      </c>
      <c r="B3066" s="1">
        <v>4.0712700000000002</v>
      </c>
    </row>
    <row r="3067" spans="1:2" x14ac:dyDescent="0.25">
      <c r="A3067" s="2">
        <v>12.829656</v>
      </c>
      <c r="B3067" s="1">
        <v>14.315955000000001</v>
      </c>
    </row>
    <row r="3068" spans="1:2" x14ac:dyDescent="0.25">
      <c r="A3068" s="2">
        <f>-18.391312</f>
        <v>-18.391311999999999</v>
      </c>
      <c r="B3068" s="1">
        <v>-17.579864000000001</v>
      </c>
    </row>
    <row r="3069" spans="1:2" x14ac:dyDescent="0.25">
      <c r="A3069" s="2">
        <v>0.55937800000000004</v>
      </c>
      <c r="B3069" s="1">
        <v>5.8118509999999999</v>
      </c>
    </row>
    <row r="3070" spans="1:2" x14ac:dyDescent="0.25">
      <c r="A3070" s="2">
        <v>12.015701</v>
      </c>
      <c r="B3070" s="1">
        <v>4.5138780000000001</v>
      </c>
    </row>
    <row r="3071" spans="1:2" x14ac:dyDescent="0.25">
      <c r="A3071" s="2">
        <v>-6.8792980000000004</v>
      </c>
      <c r="B3071" s="1">
        <v>9.1645000000000004E-2</v>
      </c>
    </row>
    <row r="3072" spans="1:2" x14ac:dyDescent="0.25">
      <c r="A3072" s="2">
        <v>7.8328740000000003</v>
      </c>
      <c r="B3072" s="1">
        <v>-2.242</v>
      </c>
    </row>
    <row r="3073" spans="1:2" x14ac:dyDescent="0.25">
      <c r="A3073" s="2">
        <v>17.2441</v>
      </c>
      <c r="B3073" s="1">
        <v>21.143722</v>
      </c>
    </row>
    <row r="3074" spans="1:2" x14ac:dyDescent="0.25">
      <c r="A3074" s="2">
        <f>-3.764742</f>
        <v>-3.764742</v>
      </c>
      <c r="B3074" s="1">
        <v>-1.613156</v>
      </c>
    </row>
    <row r="3075" spans="1:2" x14ac:dyDescent="0.25">
      <c r="A3075" s="2">
        <v>14.534319999999999</v>
      </c>
      <c r="B3075" s="1">
        <v>2.6343369999999999</v>
      </c>
    </row>
    <row r="3076" spans="1:2" x14ac:dyDescent="0.25">
      <c r="A3076" s="2">
        <v>8.0578500000000002</v>
      </c>
      <c r="B3076" s="1">
        <v>18.453548999999999</v>
      </c>
    </row>
    <row r="3077" spans="1:2" x14ac:dyDescent="0.25">
      <c r="A3077" s="2">
        <v>-4.0789239999999998</v>
      </c>
      <c r="B3077" s="1">
        <v>13.138127000000001</v>
      </c>
    </row>
    <row r="3078" spans="1:2" x14ac:dyDescent="0.25">
      <c r="A3078" s="2">
        <v>13.153822</v>
      </c>
      <c r="B3078" s="1">
        <v>9.4006629999999998</v>
      </c>
    </row>
    <row r="3079" spans="1:2" x14ac:dyDescent="0.25">
      <c r="A3079" s="2">
        <v>19.267344000000001</v>
      </c>
      <c r="B3079" s="1">
        <v>-9.4769860000000001</v>
      </c>
    </row>
    <row r="3080" spans="1:2" x14ac:dyDescent="0.25">
      <c r="A3080" s="2">
        <v>-8.2421039999999994</v>
      </c>
      <c r="B3080" s="1">
        <v>12.041892000000001</v>
      </c>
    </row>
    <row r="3081" spans="1:2" x14ac:dyDescent="0.25">
      <c r="A3081" s="2">
        <v>5.358657</v>
      </c>
      <c r="B3081" s="1">
        <v>-8.1055569999999992</v>
      </c>
    </row>
    <row r="3082" spans="1:2" x14ac:dyDescent="0.25">
      <c r="A3082" s="2">
        <v>16.509347999999999</v>
      </c>
      <c r="B3082" s="1">
        <v>13.577372</v>
      </c>
    </row>
    <row r="3083" spans="1:2" x14ac:dyDescent="0.25">
      <c r="A3083" s="2">
        <v>20.692554000000001</v>
      </c>
      <c r="B3083" s="1">
        <v>-12.219182</v>
      </c>
    </row>
    <row r="3084" spans="1:2" x14ac:dyDescent="0.25">
      <c r="A3084" s="2">
        <v>16.516674999999999</v>
      </c>
      <c r="B3084" s="1">
        <v>-17.254199</v>
      </c>
    </row>
    <row r="3085" spans="1:2" x14ac:dyDescent="0.25">
      <c r="A3085" s="2">
        <v>21.600251</v>
      </c>
      <c r="B3085" s="1">
        <v>14.470057000000001</v>
      </c>
    </row>
    <row r="3086" spans="1:2" x14ac:dyDescent="0.25">
      <c r="A3086" s="2">
        <v>-0.55801699999999999</v>
      </c>
      <c r="B3086" s="1">
        <v>17.802572000000001</v>
      </c>
    </row>
    <row r="3087" spans="1:2" x14ac:dyDescent="0.25">
      <c r="A3087" s="2">
        <v>0.83463699999999996</v>
      </c>
      <c r="B3087" s="1">
        <v>-3.663475</v>
      </c>
    </row>
    <row r="3088" spans="1:2" x14ac:dyDescent="0.25">
      <c r="A3088" s="2">
        <v>16.028814000000001</v>
      </c>
      <c r="B3088" s="1">
        <v>21.176380000000002</v>
      </c>
    </row>
    <row r="3089" spans="1:2" x14ac:dyDescent="0.25">
      <c r="A3089" s="2">
        <v>19.507572</v>
      </c>
      <c r="B3089" s="1">
        <v>7.6625329999999998</v>
      </c>
    </row>
    <row r="3090" spans="1:2" x14ac:dyDescent="0.25">
      <c r="A3090" s="2">
        <v>8.8202540000000003</v>
      </c>
      <c r="B3090" s="1">
        <v>-16.659939999999999</v>
      </c>
    </row>
    <row r="3091" spans="1:2" x14ac:dyDescent="0.25">
      <c r="A3091" s="2">
        <f>-7.466738</f>
        <v>-7.4667380000000003</v>
      </c>
      <c r="B3091" s="1">
        <v>-0.31007000000000001</v>
      </c>
    </row>
    <row r="3092" spans="1:2" x14ac:dyDescent="0.25">
      <c r="A3092" s="2">
        <v>15.809161</v>
      </c>
      <c r="B3092" s="1">
        <v>20.277761000000002</v>
      </c>
    </row>
    <row r="3093" spans="1:2" x14ac:dyDescent="0.25">
      <c r="A3093" s="2">
        <f>-3.390738</f>
        <v>-3.3907379999999998</v>
      </c>
      <c r="B3093" s="1">
        <v>-1.7268600000000001</v>
      </c>
    </row>
    <row r="3094" spans="1:2" x14ac:dyDescent="0.25">
      <c r="A3094" s="2">
        <v>6.7496159999999996</v>
      </c>
      <c r="B3094" s="1">
        <v>14.260011</v>
      </c>
    </row>
    <row r="3095" spans="1:2" x14ac:dyDescent="0.25">
      <c r="A3095" s="2">
        <v>-3.5249999999999999</v>
      </c>
      <c r="B3095" s="1">
        <v>2.6889129999999999</v>
      </c>
    </row>
    <row r="3096" spans="1:2" x14ac:dyDescent="0.25">
      <c r="A3096" s="2">
        <v>20.434906000000002</v>
      </c>
      <c r="B3096" s="1">
        <v>1.9534830000000001</v>
      </c>
    </row>
    <row r="3097" spans="1:2" x14ac:dyDescent="0.25">
      <c r="A3097" s="2">
        <v>1.9935449999999999</v>
      </c>
      <c r="B3097" s="1">
        <v>8.8759530000000009</v>
      </c>
    </row>
    <row r="3098" spans="1:2" x14ac:dyDescent="0.25">
      <c r="A3098" s="2">
        <v>10.872916999999999</v>
      </c>
      <c r="B3098" s="1">
        <v>17.546011</v>
      </c>
    </row>
    <row r="3099" spans="1:2" x14ac:dyDescent="0.25">
      <c r="A3099" s="2">
        <v>-13.644504</v>
      </c>
      <c r="B3099" s="1">
        <v>7.0508449999999998</v>
      </c>
    </row>
    <row r="3100" spans="1:2" x14ac:dyDescent="0.25">
      <c r="A3100" s="2">
        <v>-4.8901810000000001</v>
      </c>
      <c r="B3100" s="1">
        <v>12.420540000000001</v>
      </c>
    </row>
    <row r="3101" spans="1:2" x14ac:dyDescent="0.25">
      <c r="A3101" s="2">
        <v>17.503312999999999</v>
      </c>
      <c r="B3101" s="1">
        <v>-0.91702700000000004</v>
      </c>
    </row>
    <row r="3102" spans="1:2" x14ac:dyDescent="0.25">
      <c r="A3102" s="2">
        <f>-15.544622</f>
        <v>-15.544622</v>
      </c>
      <c r="B3102" s="1">
        <v>-17.139177</v>
      </c>
    </row>
    <row r="3103" spans="1:2" x14ac:dyDescent="0.25">
      <c r="A3103" s="2">
        <v>19.791250000000002</v>
      </c>
      <c r="B3103" s="1">
        <v>21.247671</v>
      </c>
    </row>
    <row r="3104" spans="1:2" x14ac:dyDescent="0.25">
      <c r="A3104" s="2">
        <v>19.935328999999999</v>
      </c>
      <c r="B3104" s="1">
        <v>-16.268785999999999</v>
      </c>
    </row>
    <row r="3105" spans="1:2" x14ac:dyDescent="0.25">
      <c r="A3105" s="2">
        <v>5.5270919999999997</v>
      </c>
      <c r="B3105" s="1">
        <v>-10.77951</v>
      </c>
    </row>
    <row r="3106" spans="1:2" x14ac:dyDescent="0.25">
      <c r="A3106" s="2">
        <v>3.891092</v>
      </c>
      <c r="B3106" s="1">
        <v>4.787839</v>
      </c>
    </row>
    <row r="3107" spans="1:2" x14ac:dyDescent="0.25">
      <c r="A3107" s="2">
        <v>16.29487</v>
      </c>
      <c r="B3107" s="1">
        <v>-17.161840999999999</v>
      </c>
    </row>
    <row r="3108" spans="1:2" x14ac:dyDescent="0.25">
      <c r="A3108" s="2">
        <v>5.4915710000000004</v>
      </c>
      <c r="B3108" s="1">
        <v>-15.320917</v>
      </c>
    </row>
    <row r="3109" spans="1:2" x14ac:dyDescent="0.25">
      <c r="A3109" s="2">
        <v>4.6514389999999999</v>
      </c>
      <c r="B3109" s="1">
        <v>5.5324200000000001</v>
      </c>
    </row>
    <row r="3110" spans="1:2" x14ac:dyDescent="0.25">
      <c r="A3110" s="2">
        <v>-13.304205</v>
      </c>
      <c r="B3110" s="1">
        <v>1.1605970000000001</v>
      </c>
    </row>
    <row r="3111" spans="1:2" x14ac:dyDescent="0.25">
      <c r="A3111" s="2">
        <v>12.705437</v>
      </c>
      <c r="B3111" s="1">
        <v>14.057565</v>
      </c>
    </row>
    <row r="3112" spans="1:2" x14ac:dyDescent="0.25">
      <c r="A3112" s="2">
        <v>-13.662988</v>
      </c>
      <c r="B3112" s="1">
        <v>7.4683349999999997</v>
      </c>
    </row>
    <row r="3113" spans="1:2" x14ac:dyDescent="0.25">
      <c r="A3113" s="2">
        <v>13.828644000000001</v>
      </c>
      <c r="B3113" s="1">
        <v>14.596220000000001</v>
      </c>
    </row>
    <row r="3114" spans="1:2" x14ac:dyDescent="0.25">
      <c r="A3114" s="2">
        <v>4.9384629999999996</v>
      </c>
      <c r="B3114" s="1">
        <v>20.393858999999999</v>
      </c>
    </row>
    <row r="3115" spans="1:2" x14ac:dyDescent="0.25">
      <c r="A3115" s="2">
        <v>11.139999</v>
      </c>
      <c r="B3115" s="1">
        <v>-6.9321859999999997</v>
      </c>
    </row>
    <row r="3116" spans="1:2" x14ac:dyDescent="0.25">
      <c r="A3116" s="2">
        <v>20.234090999999999</v>
      </c>
      <c r="B3116" s="1">
        <v>-16.152559</v>
      </c>
    </row>
    <row r="3117" spans="1:2" x14ac:dyDescent="0.25">
      <c r="A3117" s="2">
        <v>1.663419</v>
      </c>
      <c r="B3117" s="1">
        <v>-12.737056000000001</v>
      </c>
    </row>
    <row r="3118" spans="1:2" x14ac:dyDescent="0.25">
      <c r="A3118" s="2">
        <v>1.183897</v>
      </c>
      <c r="B3118" s="1">
        <v>6.4060199999999998</v>
      </c>
    </row>
    <row r="3119" spans="1:2" x14ac:dyDescent="0.25">
      <c r="A3119" s="2">
        <v>11.06282</v>
      </c>
      <c r="B3119" s="1">
        <v>0.20134299999999999</v>
      </c>
    </row>
    <row r="3120" spans="1:2" x14ac:dyDescent="0.25">
      <c r="A3120" s="2">
        <v>6.3649760000000004</v>
      </c>
      <c r="B3120" s="1">
        <v>1.8817390000000001</v>
      </c>
    </row>
    <row r="3121" spans="1:2" x14ac:dyDescent="0.25">
      <c r="A3121" s="2">
        <v>16.891984000000001</v>
      </c>
      <c r="B3121" s="1">
        <v>-6.6099690000000004</v>
      </c>
    </row>
    <row r="3122" spans="1:2" x14ac:dyDescent="0.25">
      <c r="A3122" s="2">
        <v>20.900345999999999</v>
      </c>
      <c r="B3122" s="1">
        <v>-5.1956930000000003</v>
      </c>
    </row>
    <row r="3123" spans="1:2" x14ac:dyDescent="0.25">
      <c r="A3123" s="2">
        <f>-11.202586</f>
        <v>-11.202586</v>
      </c>
      <c r="B3123" s="1">
        <v>-2.3029359999999999</v>
      </c>
    </row>
    <row r="3124" spans="1:2" x14ac:dyDescent="0.25">
      <c r="A3124" s="2">
        <v>12.699374000000001</v>
      </c>
      <c r="B3124" s="1">
        <v>14.97574</v>
      </c>
    </row>
    <row r="3125" spans="1:2" x14ac:dyDescent="0.25">
      <c r="A3125" s="2">
        <v>5.2340140000000002</v>
      </c>
      <c r="B3125" s="1">
        <v>-11.418677000000001</v>
      </c>
    </row>
    <row r="3126" spans="1:2" x14ac:dyDescent="0.25">
      <c r="A3126" s="2">
        <v>5.1627599999999996</v>
      </c>
      <c r="B3126" s="1">
        <v>-10.624677</v>
      </c>
    </row>
    <row r="3127" spans="1:2" x14ac:dyDescent="0.25">
      <c r="A3127" s="2">
        <v>19.115922000000001</v>
      </c>
      <c r="B3127" s="1">
        <v>-9.2889839999999992</v>
      </c>
    </row>
    <row r="3128" spans="1:2" x14ac:dyDescent="0.25">
      <c r="A3128" s="2">
        <v>-12.06926</v>
      </c>
      <c r="B3128" s="1">
        <v>15.498716999999999</v>
      </c>
    </row>
    <row r="3129" spans="1:2" x14ac:dyDescent="0.25">
      <c r="A3129" s="2">
        <f>-9.902284</f>
        <v>-9.9022839999999999</v>
      </c>
      <c r="B3129" s="1">
        <v>-11.347849999999999</v>
      </c>
    </row>
    <row r="3130" spans="1:2" x14ac:dyDescent="0.25">
      <c r="A3130" s="2">
        <v>4.9628059999999996</v>
      </c>
      <c r="B3130" s="1">
        <v>-18.564727000000001</v>
      </c>
    </row>
    <row r="3131" spans="1:2" x14ac:dyDescent="0.25">
      <c r="A3131" s="2">
        <v>11.200879</v>
      </c>
      <c r="B3131" s="1">
        <v>-13.004212000000001</v>
      </c>
    </row>
    <row r="3132" spans="1:2" x14ac:dyDescent="0.25">
      <c r="A3132" s="2">
        <v>-17.115275</v>
      </c>
      <c r="B3132" s="1">
        <v>9.7431280000000005</v>
      </c>
    </row>
    <row r="3133" spans="1:2" x14ac:dyDescent="0.25">
      <c r="A3133" s="2">
        <f>-2.804404</f>
        <v>-2.8044039999999999</v>
      </c>
      <c r="B3133" s="1">
        <v>-10.171086000000001</v>
      </c>
    </row>
    <row r="3134" spans="1:2" x14ac:dyDescent="0.25">
      <c r="A3134" s="2">
        <v>-9.9180360000000007</v>
      </c>
      <c r="B3134" s="1">
        <v>4.4395800000000003</v>
      </c>
    </row>
    <row r="3135" spans="1:2" x14ac:dyDescent="0.25">
      <c r="A3135" s="2">
        <f>-11.586284</f>
        <v>-11.586283999999999</v>
      </c>
      <c r="B3135" s="1">
        <v>-6.6438280000000001</v>
      </c>
    </row>
    <row r="3136" spans="1:2" x14ac:dyDescent="0.25">
      <c r="A3136" s="2">
        <v>20.147853999999999</v>
      </c>
      <c r="B3136" s="1">
        <v>-12.223849</v>
      </c>
    </row>
    <row r="3137" spans="1:2" x14ac:dyDescent="0.25">
      <c r="A3137" s="2">
        <v>19.733203</v>
      </c>
      <c r="B3137" s="1">
        <v>-9.0454690000000006</v>
      </c>
    </row>
    <row r="3138" spans="1:2" x14ac:dyDescent="0.25">
      <c r="A3138" s="2">
        <v>1.779477</v>
      </c>
      <c r="B3138" s="1">
        <v>9.9581300000000006</v>
      </c>
    </row>
    <row r="3139" spans="1:2" x14ac:dyDescent="0.25">
      <c r="A3139" s="2">
        <v>19.941673999999999</v>
      </c>
      <c r="B3139" s="1">
        <v>20.486630999999999</v>
      </c>
    </row>
    <row r="3140" spans="1:2" x14ac:dyDescent="0.25">
      <c r="A3140" s="2">
        <f>-18.558082</f>
        <v>-18.558081999999999</v>
      </c>
      <c r="B3140" s="1">
        <v>-1.609758</v>
      </c>
    </row>
    <row r="3141" spans="1:2" x14ac:dyDescent="0.25">
      <c r="A3141" s="2">
        <f>-3.395563</f>
        <v>-3.3955630000000001</v>
      </c>
      <c r="B3141" s="1">
        <v>-13.917166</v>
      </c>
    </row>
    <row r="3142" spans="1:2" x14ac:dyDescent="0.25">
      <c r="A3142" s="2">
        <v>8.6857539999999993</v>
      </c>
      <c r="B3142" s="1">
        <v>-11.242800000000001</v>
      </c>
    </row>
    <row r="3143" spans="1:2" x14ac:dyDescent="0.25">
      <c r="A3143" s="2">
        <v>5.4013020000000003</v>
      </c>
      <c r="B3143" s="1">
        <v>11.047382000000001</v>
      </c>
    </row>
    <row r="3144" spans="1:2" x14ac:dyDescent="0.25">
      <c r="A3144" s="2">
        <f>-6.619644</f>
        <v>-6.6196440000000001</v>
      </c>
      <c r="B3144" s="1">
        <v>-8.2948920000000008</v>
      </c>
    </row>
    <row r="3145" spans="1:2" x14ac:dyDescent="0.25">
      <c r="A3145" s="2">
        <f>-16.403112</f>
        <v>-16.403112</v>
      </c>
      <c r="B3145" s="1">
        <v>-7.9930490000000001</v>
      </c>
    </row>
    <row r="3146" spans="1:2" x14ac:dyDescent="0.25">
      <c r="A3146" s="2">
        <v>-0.29812899999999998</v>
      </c>
      <c r="B3146" s="1">
        <v>17.57395</v>
      </c>
    </row>
    <row r="3147" spans="1:2" x14ac:dyDescent="0.25">
      <c r="A3147" s="2">
        <f>-17.147615</f>
        <v>-17.147614999999998</v>
      </c>
      <c r="B3147" s="1">
        <v>-10.821569</v>
      </c>
    </row>
    <row r="3148" spans="1:2" x14ac:dyDescent="0.25">
      <c r="A3148" s="2">
        <v>-1.292089</v>
      </c>
      <c r="B3148" s="1">
        <v>14.854925</v>
      </c>
    </row>
    <row r="3149" spans="1:2" x14ac:dyDescent="0.25">
      <c r="A3149" s="2">
        <v>-13.276688999999999</v>
      </c>
      <c r="B3149" s="1">
        <v>11.737629999999999</v>
      </c>
    </row>
    <row r="3150" spans="1:2" x14ac:dyDescent="0.25">
      <c r="A3150" s="2">
        <v>18.520157000000001</v>
      </c>
      <c r="B3150" s="1">
        <v>-0.814801</v>
      </c>
    </row>
    <row r="3151" spans="1:2" x14ac:dyDescent="0.25">
      <c r="A3151" s="2">
        <v>-17.061430000000001</v>
      </c>
      <c r="B3151" s="1">
        <v>9.3586390000000002</v>
      </c>
    </row>
    <row r="3152" spans="1:2" x14ac:dyDescent="0.25">
      <c r="A3152" s="2">
        <v>13.493777</v>
      </c>
      <c r="B3152" s="1">
        <v>-4.2727060000000003</v>
      </c>
    </row>
    <row r="3153" spans="1:2" x14ac:dyDescent="0.25">
      <c r="A3153" s="2">
        <f>-14.921249</f>
        <v>-14.921249</v>
      </c>
      <c r="B3153" s="1">
        <v>-2.3000120000000002</v>
      </c>
    </row>
    <row r="3154" spans="1:2" x14ac:dyDescent="0.25">
      <c r="A3154" s="2">
        <v>7.866803</v>
      </c>
      <c r="B3154" s="1">
        <v>-0.90753899999999998</v>
      </c>
    </row>
    <row r="3155" spans="1:2" x14ac:dyDescent="0.25">
      <c r="A3155" s="2">
        <v>9.8229109999999995</v>
      </c>
      <c r="B3155" s="1">
        <v>10.733606999999999</v>
      </c>
    </row>
    <row r="3156" spans="1:2" x14ac:dyDescent="0.25">
      <c r="A3156" s="2">
        <v>17.540085999999999</v>
      </c>
      <c r="B3156" s="1">
        <v>-0.56751099999999999</v>
      </c>
    </row>
    <row r="3157" spans="1:2" x14ac:dyDescent="0.25">
      <c r="A3157" s="2">
        <v>5.1937249999999997</v>
      </c>
      <c r="B3157" s="1">
        <v>-14.535795999999999</v>
      </c>
    </row>
    <row r="3158" spans="1:2" x14ac:dyDescent="0.25">
      <c r="A3158" s="2">
        <v>12.662724000000001</v>
      </c>
      <c r="B3158" s="1">
        <v>5.1099759999999996</v>
      </c>
    </row>
    <row r="3159" spans="1:2" x14ac:dyDescent="0.25">
      <c r="A3159" s="2">
        <f>-7.033832</f>
        <v>-7.0338320000000003</v>
      </c>
      <c r="B3159" s="1">
        <v>-4.1775549999999999</v>
      </c>
    </row>
    <row r="3160" spans="1:2" x14ac:dyDescent="0.25">
      <c r="A3160" s="2">
        <v>8.1118970000000008</v>
      </c>
      <c r="B3160" s="1">
        <v>-0.91625599999999996</v>
      </c>
    </row>
    <row r="3161" spans="1:2" x14ac:dyDescent="0.25">
      <c r="A3161" s="2">
        <f>-3.19588</f>
        <v>-3.1958799999999998</v>
      </c>
      <c r="B3161" s="1">
        <v>-4.7807740000000001</v>
      </c>
    </row>
    <row r="3162" spans="1:2" x14ac:dyDescent="0.25">
      <c r="A3162" s="2">
        <v>1.4030320000000001</v>
      </c>
      <c r="B3162" s="1">
        <v>6.368099</v>
      </c>
    </row>
    <row r="3163" spans="1:2" x14ac:dyDescent="0.25">
      <c r="A3163" s="2">
        <v>7.043399</v>
      </c>
      <c r="B3163" s="1">
        <v>18.719169999999998</v>
      </c>
    </row>
    <row r="3164" spans="1:2" x14ac:dyDescent="0.25">
      <c r="A3164" s="2">
        <v>13.615375</v>
      </c>
      <c r="B3164" s="1">
        <v>15.205358</v>
      </c>
    </row>
    <row r="3165" spans="1:2" x14ac:dyDescent="0.25">
      <c r="A3165" s="2">
        <v>4.8981199999999996</v>
      </c>
      <c r="B3165" s="1">
        <v>11.186671</v>
      </c>
    </row>
    <row r="3166" spans="1:2" x14ac:dyDescent="0.25">
      <c r="A3166" s="2">
        <v>14.819193</v>
      </c>
      <c r="B3166" s="1">
        <v>1.828389</v>
      </c>
    </row>
    <row r="3167" spans="1:2" x14ac:dyDescent="0.25">
      <c r="A3167" s="2">
        <v>-15.937987</v>
      </c>
      <c r="B3167" s="1">
        <v>15.987710999999999</v>
      </c>
    </row>
    <row r="3168" spans="1:2" x14ac:dyDescent="0.25">
      <c r="A3168" s="2">
        <v>15.186712999999999</v>
      </c>
      <c r="B3168" s="1">
        <v>-12.877961000000001</v>
      </c>
    </row>
    <row r="3169" spans="1:2" x14ac:dyDescent="0.25">
      <c r="A3169" s="2">
        <v>-3.3747479999999999</v>
      </c>
      <c r="B3169" s="1">
        <v>12.579174999999999</v>
      </c>
    </row>
    <row r="3170" spans="1:2" x14ac:dyDescent="0.25">
      <c r="A3170" s="2">
        <v>20.240206000000001</v>
      </c>
      <c r="B3170" s="1">
        <v>-16.365288</v>
      </c>
    </row>
    <row r="3171" spans="1:2" x14ac:dyDescent="0.25">
      <c r="A3171" s="2">
        <f>-4.23502</f>
        <v>-4.2350199999999996</v>
      </c>
      <c r="B3171" s="1">
        <v>-14.689164999999999</v>
      </c>
    </row>
    <row r="3172" spans="1:2" x14ac:dyDescent="0.25">
      <c r="A3172" s="2">
        <v>-16.356078</v>
      </c>
      <c r="B3172" s="1">
        <v>19.772691999999999</v>
      </c>
    </row>
    <row r="3173" spans="1:2" x14ac:dyDescent="0.25">
      <c r="A3173" s="2">
        <f>-12.396493</f>
        <v>-12.396493</v>
      </c>
      <c r="B3173" s="1">
        <v>-13.373032</v>
      </c>
    </row>
    <row r="3174" spans="1:2" x14ac:dyDescent="0.25">
      <c r="A3174" s="2">
        <v>12.527396</v>
      </c>
      <c r="B3174" s="1">
        <v>19.914028999999999</v>
      </c>
    </row>
    <row r="3175" spans="1:2" x14ac:dyDescent="0.25">
      <c r="A3175" s="2">
        <f>-10.983483</f>
        <v>-10.983483</v>
      </c>
      <c r="B3175" s="1">
        <v>-2.317615</v>
      </c>
    </row>
    <row r="3176" spans="1:2" x14ac:dyDescent="0.25">
      <c r="A3176" s="2">
        <f>-2.698017</f>
        <v>-2.6980170000000001</v>
      </c>
      <c r="B3176" s="1">
        <v>-5.2661530000000001</v>
      </c>
    </row>
    <row r="3177" spans="1:2" x14ac:dyDescent="0.25">
      <c r="A3177" s="2">
        <v>-4.7970680000000003</v>
      </c>
      <c r="B3177" s="1">
        <v>15.923842</v>
      </c>
    </row>
    <row r="3178" spans="1:2" x14ac:dyDescent="0.25">
      <c r="A3178" s="2">
        <v>16.231404000000001</v>
      </c>
      <c r="B3178" s="1">
        <v>13.486903</v>
      </c>
    </row>
    <row r="3179" spans="1:2" x14ac:dyDescent="0.25">
      <c r="A3179" s="2">
        <f>-0.245938</f>
        <v>-0.24593799999999999</v>
      </c>
      <c r="B3179" s="1">
        <v>-0.42145100000000002</v>
      </c>
    </row>
    <row r="3180" spans="1:2" x14ac:dyDescent="0.25">
      <c r="A3180" s="2">
        <v>11.239686000000001</v>
      </c>
      <c r="B3180" s="1">
        <v>-12.911471000000001</v>
      </c>
    </row>
    <row r="3181" spans="1:2" x14ac:dyDescent="0.25">
      <c r="A3181" s="2">
        <v>-2.8214519999999998</v>
      </c>
      <c r="B3181" s="1">
        <v>3.1602389999999998</v>
      </c>
    </row>
    <row r="3182" spans="1:2" x14ac:dyDescent="0.25">
      <c r="A3182" s="2">
        <v>19.873201000000002</v>
      </c>
      <c r="B3182" s="1">
        <v>20.427551000000001</v>
      </c>
    </row>
    <row r="3183" spans="1:2" x14ac:dyDescent="0.25">
      <c r="A3183" s="2">
        <v>11.746354</v>
      </c>
      <c r="B3183" s="1">
        <v>-7.058071</v>
      </c>
    </row>
    <row r="3184" spans="1:2" x14ac:dyDescent="0.25">
      <c r="A3184" s="2">
        <v>-19.062048999999998</v>
      </c>
      <c r="B3184" s="1">
        <v>5.9779549999999997</v>
      </c>
    </row>
    <row r="3185" spans="1:2" x14ac:dyDescent="0.25">
      <c r="A3185" s="2">
        <v>-18.187193000000001</v>
      </c>
      <c r="B3185" s="1">
        <v>6.5436920000000001</v>
      </c>
    </row>
    <row r="3186" spans="1:2" x14ac:dyDescent="0.25">
      <c r="A3186" s="2">
        <f>-11.910725</f>
        <v>-11.910724999999999</v>
      </c>
      <c r="B3186" s="1">
        <v>-13.542248000000001</v>
      </c>
    </row>
    <row r="3187" spans="1:2" x14ac:dyDescent="0.25">
      <c r="A3187" s="2">
        <f>-1.062858</f>
        <v>-1.0628580000000001</v>
      </c>
      <c r="B3187" s="1">
        <v>-1.0735939999999999</v>
      </c>
    </row>
    <row r="3188" spans="1:2" x14ac:dyDescent="0.25">
      <c r="A3188" s="2">
        <v>5.7806129999999998</v>
      </c>
      <c r="B3188" s="1">
        <v>1.0451090000000001</v>
      </c>
    </row>
    <row r="3189" spans="1:2" x14ac:dyDescent="0.25">
      <c r="A3189" s="2">
        <v>1.896862</v>
      </c>
      <c r="B3189" s="1">
        <v>-12.300152000000001</v>
      </c>
    </row>
    <row r="3190" spans="1:2" x14ac:dyDescent="0.25">
      <c r="A3190" s="2">
        <v>16.586518999999999</v>
      </c>
      <c r="B3190" s="1">
        <v>9.2414459999999998</v>
      </c>
    </row>
    <row r="3191" spans="1:2" x14ac:dyDescent="0.25">
      <c r="A3191" s="2">
        <v>18.413881</v>
      </c>
      <c r="B3191" s="1">
        <v>-1.529242</v>
      </c>
    </row>
    <row r="3192" spans="1:2" x14ac:dyDescent="0.25">
      <c r="A3192" s="2">
        <v>15.00869</v>
      </c>
      <c r="B3192" s="1">
        <v>-3.8572959999999998</v>
      </c>
    </row>
    <row r="3193" spans="1:2" x14ac:dyDescent="0.25">
      <c r="A3193" s="2">
        <v>-1.4148130000000001</v>
      </c>
      <c r="B3193" s="1">
        <v>13.781091</v>
      </c>
    </row>
    <row r="3194" spans="1:2" x14ac:dyDescent="0.25">
      <c r="A3194" s="2">
        <v>-17.770588</v>
      </c>
      <c r="B3194" s="1">
        <v>12.026648</v>
      </c>
    </row>
    <row r="3195" spans="1:2" x14ac:dyDescent="0.25">
      <c r="A3195" s="2">
        <v>-8.3197539999999996</v>
      </c>
      <c r="B3195" s="1">
        <v>17.541827000000001</v>
      </c>
    </row>
    <row r="3196" spans="1:2" x14ac:dyDescent="0.25">
      <c r="A3196" s="2">
        <v>-4.6383010000000002</v>
      </c>
      <c r="B3196" s="1">
        <v>13.476922</v>
      </c>
    </row>
    <row r="3197" spans="1:2" x14ac:dyDescent="0.25">
      <c r="A3197" s="2">
        <v>7.1097659999999996</v>
      </c>
      <c r="B3197" s="1">
        <v>18.376723999999999</v>
      </c>
    </row>
    <row r="3198" spans="1:2" x14ac:dyDescent="0.25">
      <c r="A3198" s="2">
        <v>12.155431</v>
      </c>
      <c r="B3198" s="1">
        <v>4.4426389999999998</v>
      </c>
    </row>
    <row r="3199" spans="1:2" x14ac:dyDescent="0.25">
      <c r="A3199" s="2">
        <v>8.3378650000000007</v>
      </c>
      <c r="B3199" s="1">
        <v>-15.772019999999999</v>
      </c>
    </row>
    <row r="3200" spans="1:2" x14ac:dyDescent="0.25">
      <c r="A3200" s="2">
        <f>-7.048373</f>
        <v>-7.0483729999999998</v>
      </c>
      <c r="B3200" s="1">
        <v>-0.32982299999999998</v>
      </c>
    </row>
    <row r="3201" spans="1:2" x14ac:dyDescent="0.25">
      <c r="A3201" s="2">
        <v>15.792951</v>
      </c>
      <c r="B3201" s="1">
        <v>5.4917910000000001</v>
      </c>
    </row>
    <row r="3202" spans="1:2" x14ac:dyDescent="0.25">
      <c r="A3202" s="2">
        <v>-15.900191</v>
      </c>
      <c r="B3202" s="1">
        <v>3.8231630000000001</v>
      </c>
    </row>
    <row r="3203" spans="1:2" x14ac:dyDescent="0.25">
      <c r="A3203" s="2">
        <v>10.505318000000001</v>
      </c>
      <c r="B3203" s="1">
        <v>1.0655559999999999</v>
      </c>
    </row>
    <row r="3204" spans="1:2" x14ac:dyDescent="0.25">
      <c r="A3204" s="2">
        <v>-1.2099470000000001</v>
      </c>
      <c r="B3204" s="1">
        <v>10.28074</v>
      </c>
    </row>
    <row r="3205" spans="1:2" x14ac:dyDescent="0.25">
      <c r="A3205" s="2">
        <v>12.509849000000001</v>
      </c>
      <c r="B3205" s="1">
        <v>4.5112649999999999</v>
      </c>
    </row>
    <row r="3206" spans="1:2" x14ac:dyDescent="0.25">
      <c r="A3206" s="2">
        <v>-13.174338000000001</v>
      </c>
      <c r="B3206" s="1">
        <v>6.6529090000000002</v>
      </c>
    </row>
    <row r="3207" spans="1:2" x14ac:dyDescent="0.25">
      <c r="A3207" s="2">
        <v>20.256768000000001</v>
      </c>
      <c r="B3207" s="1">
        <v>-13.050618</v>
      </c>
    </row>
    <row r="3208" spans="1:2" x14ac:dyDescent="0.25">
      <c r="A3208" s="2">
        <f>-8.780321</f>
        <v>-8.7803210000000007</v>
      </c>
      <c r="B3208" s="1">
        <v>-17.283424</v>
      </c>
    </row>
    <row r="3209" spans="1:2" x14ac:dyDescent="0.25">
      <c r="A3209" s="2">
        <v>7.308986</v>
      </c>
      <c r="B3209" s="1">
        <v>17.696517</v>
      </c>
    </row>
    <row r="3210" spans="1:2" x14ac:dyDescent="0.25">
      <c r="A3210" s="2">
        <v>7.5815210000000004</v>
      </c>
      <c r="B3210" s="1">
        <v>6.2190459999999996</v>
      </c>
    </row>
    <row r="3211" spans="1:2" x14ac:dyDescent="0.25">
      <c r="A3211" s="2">
        <v>-11.668652</v>
      </c>
      <c r="B3211" s="1">
        <v>15.08196</v>
      </c>
    </row>
    <row r="3212" spans="1:2" x14ac:dyDescent="0.25">
      <c r="A3212" s="2">
        <v>8.3273390000000003</v>
      </c>
      <c r="B3212" s="1">
        <v>-10.603935</v>
      </c>
    </row>
    <row r="3213" spans="1:2" x14ac:dyDescent="0.25">
      <c r="A3213" s="2">
        <v>19.386986</v>
      </c>
      <c r="B3213" s="1">
        <v>-8.8285920000000004</v>
      </c>
    </row>
    <row r="3214" spans="1:2" x14ac:dyDescent="0.25">
      <c r="A3214" s="2">
        <v>8.2572679999999998</v>
      </c>
      <c r="B3214" s="1">
        <v>-16.119333000000001</v>
      </c>
    </row>
    <row r="3215" spans="1:2" x14ac:dyDescent="0.25">
      <c r="A3215" s="2">
        <v>18.460923000000001</v>
      </c>
      <c r="B3215" s="1">
        <v>-0.44811200000000001</v>
      </c>
    </row>
    <row r="3216" spans="1:2" x14ac:dyDescent="0.25">
      <c r="A3216" s="2">
        <v>18.414393</v>
      </c>
      <c r="B3216" s="1">
        <v>-0.85550000000000004</v>
      </c>
    </row>
    <row r="3217" spans="1:2" x14ac:dyDescent="0.25">
      <c r="A3217" s="2">
        <v>8.2723230000000001</v>
      </c>
      <c r="B3217" s="1">
        <v>11.273308</v>
      </c>
    </row>
    <row r="3218" spans="1:2" x14ac:dyDescent="0.25">
      <c r="A3218" s="2">
        <f>-11.374869</f>
        <v>-11.374869</v>
      </c>
      <c r="B3218" s="1">
        <v>-6.5666190000000002</v>
      </c>
    </row>
    <row r="3219" spans="1:2" x14ac:dyDescent="0.25">
      <c r="A3219" s="2">
        <v>7.5807690000000001</v>
      </c>
      <c r="B3219" s="1">
        <v>-1.7738830000000001</v>
      </c>
    </row>
    <row r="3220" spans="1:2" x14ac:dyDescent="0.25">
      <c r="A3220" s="2">
        <v>-8.1719709999999992</v>
      </c>
      <c r="B3220" s="1">
        <v>7.1799920000000004</v>
      </c>
    </row>
    <row r="3221" spans="1:2" x14ac:dyDescent="0.25">
      <c r="A3221" s="2">
        <f>-15.553494</f>
        <v>-15.553494000000001</v>
      </c>
      <c r="B3221" s="1">
        <v>-8.1588759999999994</v>
      </c>
    </row>
    <row r="3222" spans="1:2" x14ac:dyDescent="0.25">
      <c r="A3222" s="2">
        <v>11.266541999999999</v>
      </c>
      <c r="B3222" s="1">
        <v>-6.352163</v>
      </c>
    </row>
    <row r="3223" spans="1:2" x14ac:dyDescent="0.25">
      <c r="A3223" s="2">
        <v>-4.9237529999999996</v>
      </c>
      <c r="B3223" s="1">
        <v>5.3350850000000003</v>
      </c>
    </row>
    <row r="3224" spans="1:2" x14ac:dyDescent="0.25">
      <c r="A3224" s="2">
        <v>5.0732169999999996</v>
      </c>
      <c r="B3224" s="1">
        <v>-18.222435000000001</v>
      </c>
    </row>
    <row r="3225" spans="1:2" x14ac:dyDescent="0.25">
      <c r="A3225" s="2">
        <v>7.515396</v>
      </c>
      <c r="B3225" s="1">
        <v>18.029319000000001</v>
      </c>
    </row>
    <row r="3226" spans="1:2" x14ac:dyDescent="0.25">
      <c r="A3226" s="2">
        <v>20.412133000000001</v>
      </c>
      <c r="B3226" s="1">
        <v>-12.447115</v>
      </c>
    </row>
    <row r="3227" spans="1:2" x14ac:dyDescent="0.25">
      <c r="A3227" s="2">
        <v>5.6257210000000004</v>
      </c>
      <c r="B3227" s="1">
        <v>11.208353000000001</v>
      </c>
    </row>
    <row r="3228" spans="1:2" x14ac:dyDescent="0.25">
      <c r="A3228" s="2">
        <v>4.3586369999999999</v>
      </c>
      <c r="B3228" s="1">
        <v>-3.7804289999999998</v>
      </c>
    </row>
    <row r="3229" spans="1:2" x14ac:dyDescent="0.25">
      <c r="A3229" s="2">
        <v>5.3930509999999998</v>
      </c>
      <c r="B3229" s="1">
        <v>-7.3150760000000004</v>
      </c>
    </row>
    <row r="3230" spans="1:2" x14ac:dyDescent="0.25">
      <c r="A3230" s="2">
        <f>-3.555883</f>
        <v>-3.5558830000000001</v>
      </c>
      <c r="B3230" s="1">
        <v>-5.1890029999999996</v>
      </c>
    </row>
    <row r="3231" spans="1:2" x14ac:dyDescent="0.25">
      <c r="A3231" s="2">
        <v>10.353818</v>
      </c>
      <c r="B3231" s="1">
        <v>-13.336849000000001</v>
      </c>
    </row>
    <row r="3232" spans="1:2" x14ac:dyDescent="0.25">
      <c r="A3232" s="2">
        <f>-15.457525</f>
        <v>-15.457525</v>
      </c>
      <c r="B3232" s="1">
        <v>-17.683057000000002</v>
      </c>
    </row>
    <row r="3233" spans="1:2" x14ac:dyDescent="0.25">
      <c r="A3233" s="2">
        <v>-16.677826</v>
      </c>
      <c r="B3233" s="1">
        <v>15.666166</v>
      </c>
    </row>
    <row r="3234" spans="1:2" x14ac:dyDescent="0.25">
      <c r="A3234" s="2">
        <v>-1.39297</v>
      </c>
      <c r="B3234" s="1">
        <v>10.514037999999999</v>
      </c>
    </row>
    <row r="3235" spans="1:2" x14ac:dyDescent="0.25">
      <c r="A3235" s="2">
        <v>19.329128999999998</v>
      </c>
      <c r="B3235" s="1">
        <v>3.3812489999999999</v>
      </c>
    </row>
    <row r="3236" spans="1:2" x14ac:dyDescent="0.25">
      <c r="A3236" s="2">
        <v>20.530249000000001</v>
      </c>
      <c r="B3236" s="1">
        <v>-12.030208</v>
      </c>
    </row>
    <row r="3237" spans="1:2" x14ac:dyDescent="0.25">
      <c r="A3237" s="2">
        <v>-12.287300999999999</v>
      </c>
      <c r="B3237" s="1">
        <v>1.066675</v>
      </c>
    </row>
    <row r="3238" spans="1:2" x14ac:dyDescent="0.25">
      <c r="A3238" s="2">
        <v>19.716377999999999</v>
      </c>
      <c r="B3238" s="1">
        <v>-15.783612</v>
      </c>
    </row>
    <row r="3239" spans="1:2" x14ac:dyDescent="0.25">
      <c r="A3239" s="2">
        <v>3.6280670000000002</v>
      </c>
      <c r="B3239" s="1">
        <v>4.8301480000000003</v>
      </c>
    </row>
    <row r="3240" spans="1:2" x14ac:dyDescent="0.25">
      <c r="A3240" s="2">
        <v>4.21319</v>
      </c>
      <c r="B3240" s="1">
        <v>20.558395999999998</v>
      </c>
    </row>
    <row r="3241" spans="1:2" x14ac:dyDescent="0.25">
      <c r="A3241" s="2">
        <v>-4.909103</v>
      </c>
      <c r="B3241" s="1">
        <v>16.887791</v>
      </c>
    </row>
    <row r="3242" spans="1:2" x14ac:dyDescent="0.25">
      <c r="A3242" s="2">
        <v>20.221357000000001</v>
      </c>
      <c r="B3242" s="1">
        <v>-5.7616930000000002</v>
      </c>
    </row>
    <row r="3243" spans="1:2" x14ac:dyDescent="0.25">
      <c r="A3243" s="2">
        <v>-4.5678609999999997</v>
      </c>
      <c r="B3243" s="1">
        <v>20.328768</v>
      </c>
    </row>
    <row r="3244" spans="1:2" x14ac:dyDescent="0.25">
      <c r="A3244" s="2">
        <v>0.74405500000000002</v>
      </c>
      <c r="B3244" s="1">
        <v>-7.3406019999999996</v>
      </c>
    </row>
    <row r="3245" spans="1:2" x14ac:dyDescent="0.25">
      <c r="A3245" s="2">
        <v>20.154312000000001</v>
      </c>
      <c r="B3245" s="1">
        <v>-12.171855000000001</v>
      </c>
    </row>
    <row r="3246" spans="1:2" x14ac:dyDescent="0.25">
      <c r="A3246" s="2">
        <v>-15.310983999999999</v>
      </c>
      <c r="B3246" s="1">
        <v>4.0933279999999996</v>
      </c>
    </row>
    <row r="3247" spans="1:2" x14ac:dyDescent="0.25">
      <c r="A3247" s="2">
        <v>16.455569000000001</v>
      </c>
      <c r="B3247" s="1">
        <v>-17.41433</v>
      </c>
    </row>
    <row r="3248" spans="1:2" x14ac:dyDescent="0.25">
      <c r="A3248" s="2">
        <v>20.243569999999998</v>
      </c>
      <c r="B3248" s="1">
        <v>-12.947466</v>
      </c>
    </row>
    <row r="3249" spans="1:2" x14ac:dyDescent="0.25">
      <c r="A3249" s="2">
        <v>20.685953999999999</v>
      </c>
      <c r="B3249" s="1">
        <v>14.221237</v>
      </c>
    </row>
    <row r="3250" spans="1:2" x14ac:dyDescent="0.25">
      <c r="A3250" s="2">
        <v>20.125792000000001</v>
      </c>
      <c r="B3250" s="1">
        <v>-12.122115000000001</v>
      </c>
    </row>
    <row r="3251" spans="1:2" x14ac:dyDescent="0.25">
      <c r="A3251" s="2">
        <v>0.29951899999999998</v>
      </c>
      <c r="B3251" s="1">
        <v>-0.65687600000000002</v>
      </c>
    </row>
    <row r="3252" spans="1:2" x14ac:dyDescent="0.25">
      <c r="A3252" s="2">
        <f>-7.839771</f>
        <v>-7.8397709999999998</v>
      </c>
      <c r="B3252" s="1">
        <v>-4.0415890000000001</v>
      </c>
    </row>
    <row r="3253" spans="1:2" x14ac:dyDescent="0.25">
      <c r="A3253" s="2">
        <v>19.811989000000001</v>
      </c>
      <c r="B3253" s="1">
        <v>12.063181</v>
      </c>
    </row>
    <row r="3254" spans="1:2" x14ac:dyDescent="0.25">
      <c r="A3254" s="2">
        <f>-10.995793</f>
        <v>-10.995793000000001</v>
      </c>
      <c r="B3254" s="1">
        <v>-6.0326589999999998</v>
      </c>
    </row>
    <row r="3255" spans="1:2" x14ac:dyDescent="0.25">
      <c r="A3255" s="2">
        <v>-4.2345569999999997</v>
      </c>
      <c r="B3255" s="1">
        <v>15.862316</v>
      </c>
    </row>
    <row r="3256" spans="1:2" x14ac:dyDescent="0.25">
      <c r="A3256" s="2">
        <v>-4.5030089999999996</v>
      </c>
      <c r="B3256" s="1">
        <v>15.921545999999999</v>
      </c>
    </row>
    <row r="3257" spans="1:2" x14ac:dyDescent="0.25">
      <c r="A3257" s="2">
        <v>16.641341000000001</v>
      </c>
      <c r="B3257" s="1">
        <v>8.4660519999999995</v>
      </c>
    </row>
    <row r="3258" spans="1:2" x14ac:dyDescent="0.25">
      <c r="A3258" s="2">
        <v>20.381036999999999</v>
      </c>
      <c r="B3258" s="1">
        <v>14.899329</v>
      </c>
    </row>
    <row r="3259" spans="1:2" x14ac:dyDescent="0.25">
      <c r="A3259" s="2">
        <v>15.998263</v>
      </c>
      <c r="B3259" s="1">
        <v>-13.902936</v>
      </c>
    </row>
    <row r="3260" spans="1:2" x14ac:dyDescent="0.25">
      <c r="A3260" s="2">
        <v>11.153886999999999</v>
      </c>
      <c r="B3260" s="1">
        <v>17.550035999999999</v>
      </c>
    </row>
    <row r="3261" spans="1:2" x14ac:dyDescent="0.25">
      <c r="A3261" s="2">
        <v>8.6117790000000003</v>
      </c>
      <c r="B3261" s="1">
        <v>-10.652146999999999</v>
      </c>
    </row>
    <row r="3262" spans="1:2" x14ac:dyDescent="0.25">
      <c r="A3262" s="2">
        <f>-10.103658</f>
        <v>-10.103657999999999</v>
      </c>
      <c r="B3262" s="1">
        <v>-3.1871489999999998</v>
      </c>
    </row>
    <row r="3263" spans="1:2" x14ac:dyDescent="0.25">
      <c r="A3263" s="2">
        <v>4.8675319999999997</v>
      </c>
      <c r="B3263" s="1">
        <v>4.9574920000000002</v>
      </c>
    </row>
    <row r="3264" spans="1:2" x14ac:dyDescent="0.25">
      <c r="A3264" s="2">
        <v>-4.2989240000000004</v>
      </c>
      <c r="B3264" s="1">
        <v>8.6236390000000007</v>
      </c>
    </row>
    <row r="3265" spans="1:2" x14ac:dyDescent="0.25">
      <c r="A3265" s="2">
        <v>8.5070429999999995</v>
      </c>
      <c r="B3265" s="1">
        <v>-10.847999</v>
      </c>
    </row>
    <row r="3266" spans="1:2" x14ac:dyDescent="0.25">
      <c r="A3266" s="2">
        <v>19.963881000000001</v>
      </c>
      <c r="B3266" s="1">
        <v>-15.866823999999999</v>
      </c>
    </row>
    <row r="3267" spans="1:2" x14ac:dyDescent="0.25">
      <c r="A3267" s="2">
        <v>14.101734</v>
      </c>
      <c r="B3267" s="1">
        <v>-10.240481000000001</v>
      </c>
    </row>
    <row r="3268" spans="1:2" x14ac:dyDescent="0.25">
      <c r="A3268" s="2">
        <v>-16.196643999999999</v>
      </c>
      <c r="B3268" s="1">
        <v>19.950429</v>
      </c>
    </row>
    <row r="3269" spans="1:2" x14ac:dyDescent="0.25">
      <c r="A3269" s="2">
        <f>-13.070343</f>
        <v>-13.070342999999999</v>
      </c>
      <c r="B3269" s="1">
        <v>-14.17554</v>
      </c>
    </row>
    <row r="3270" spans="1:2" x14ac:dyDescent="0.25">
      <c r="A3270" s="2">
        <f>-18.962292</f>
        <v>-18.962292000000001</v>
      </c>
      <c r="B3270" s="1">
        <v>-1.8723810000000001</v>
      </c>
    </row>
    <row r="3271" spans="1:2" x14ac:dyDescent="0.25">
      <c r="A3271" s="2">
        <v>4.6968860000000001</v>
      </c>
      <c r="B3271" s="1">
        <v>-19.169197</v>
      </c>
    </row>
    <row r="3272" spans="1:2" x14ac:dyDescent="0.25">
      <c r="A3272" s="2">
        <v>16.640087000000001</v>
      </c>
      <c r="B3272" s="1">
        <v>21.124048999999999</v>
      </c>
    </row>
    <row r="3273" spans="1:2" x14ac:dyDescent="0.25">
      <c r="A3273" s="2">
        <v>-8.6100569999999994</v>
      </c>
      <c r="B3273" s="1">
        <v>11.065692</v>
      </c>
    </row>
    <row r="3274" spans="1:2" x14ac:dyDescent="0.25">
      <c r="A3274" s="2">
        <v>20.502223999999998</v>
      </c>
      <c r="B3274" s="1">
        <v>20.429206000000001</v>
      </c>
    </row>
    <row r="3275" spans="1:2" x14ac:dyDescent="0.25">
      <c r="A3275" s="2">
        <f>-17.751566</f>
        <v>-17.751566</v>
      </c>
      <c r="B3275" s="1">
        <v>-11.265862</v>
      </c>
    </row>
    <row r="3276" spans="1:2" x14ac:dyDescent="0.25">
      <c r="A3276" s="2">
        <f>-3.029511</f>
        <v>-3.0295109999999998</v>
      </c>
      <c r="B3276" s="1">
        <v>-10.499224</v>
      </c>
    </row>
    <row r="3277" spans="1:2" x14ac:dyDescent="0.25">
      <c r="A3277" s="2">
        <v>18.300424</v>
      </c>
      <c r="B3277" s="1">
        <v>-1.0667340000000001</v>
      </c>
    </row>
    <row r="3278" spans="1:2" x14ac:dyDescent="0.25">
      <c r="A3278" s="2">
        <v>20.671023000000002</v>
      </c>
      <c r="B3278" s="1">
        <v>20.726676999999999</v>
      </c>
    </row>
    <row r="3279" spans="1:2" x14ac:dyDescent="0.25">
      <c r="A3279" s="2">
        <v>19.796707000000001</v>
      </c>
      <c r="B3279" s="1">
        <v>3.0398749999999999</v>
      </c>
    </row>
    <row r="3280" spans="1:2" x14ac:dyDescent="0.25">
      <c r="A3280" s="2">
        <f>-14.083788</f>
        <v>-14.083788</v>
      </c>
      <c r="B3280" s="1">
        <v>-2.2318099999999998</v>
      </c>
    </row>
    <row r="3281" spans="1:2" x14ac:dyDescent="0.25">
      <c r="A3281" s="2">
        <v>18.648759999999999</v>
      </c>
      <c r="B3281" s="1">
        <v>-8.6749279999999995</v>
      </c>
    </row>
    <row r="3282" spans="1:2" x14ac:dyDescent="0.25">
      <c r="A3282" s="2">
        <v>11.046154</v>
      </c>
      <c r="B3282" s="1">
        <v>-13.848813</v>
      </c>
    </row>
    <row r="3283" spans="1:2" x14ac:dyDescent="0.25">
      <c r="A3283" s="2">
        <v>-3.226032</v>
      </c>
      <c r="B3283" s="1">
        <v>2.6009579999999999</v>
      </c>
    </row>
    <row r="3284" spans="1:2" x14ac:dyDescent="0.25">
      <c r="A3284" s="2">
        <f>-3.363599</f>
        <v>-3.3635989999999998</v>
      </c>
      <c r="B3284" s="1">
        <v>-13.603151</v>
      </c>
    </row>
    <row r="3285" spans="1:2" x14ac:dyDescent="0.25">
      <c r="A3285" s="2">
        <v>-4.4736469999999997</v>
      </c>
      <c r="B3285" s="1">
        <v>9.4032630000000008</v>
      </c>
    </row>
    <row r="3286" spans="1:2" x14ac:dyDescent="0.25">
      <c r="A3286" s="2">
        <v>2.2940610000000001</v>
      </c>
      <c r="B3286" s="1">
        <v>15.491023</v>
      </c>
    </row>
    <row r="3287" spans="1:2" x14ac:dyDescent="0.25">
      <c r="A3287" s="2">
        <v>16.543443</v>
      </c>
      <c r="B3287" s="1">
        <v>20.685828999999998</v>
      </c>
    </row>
    <row r="3288" spans="1:2" x14ac:dyDescent="0.25">
      <c r="A3288" s="2">
        <v>16.749911000000001</v>
      </c>
      <c r="B3288" s="1">
        <v>12.939361999999999</v>
      </c>
    </row>
    <row r="3289" spans="1:2" x14ac:dyDescent="0.25">
      <c r="A3289" s="2">
        <f>-2.728452</f>
        <v>-2.7284519999999999</v>
      </c>
      <c r="B3289" s="1">
        <v>-5.2521940000000003</v>
      </c>
    </row>
    <row r="3290" spans="1:2" x14ac:dyDescent="0.25">
      <c r="A3290" s="2">
        <v>12.814050999999999</v>
      </c>
      <c r="B3290" s="1">
        <v>-15.949237999999999</v>
      </c>
    </row>
    <row r="3291" spans="1:2" x14ac:dyDescent="0.25">
      <c r="A3291" s="2">
        <v>5.2117870000000002</v>
      </c>
      <c r="B3291" s="1">
        <v>-14.699546</v>
      </c>
    </row>
    <row r="3292" spans="1:2" x14ac:dyDescent="0.25">
      <c r="A3292" s="2">
        <v>2.2016070000000001</v>
      </c>
      <c r="B3292" s="1">
        <v>-12.519292999999999</v>
      </c>
    </row>
    <row r="3293" spans="1:2" x14ac:dyDescent="0.25">
      <c r="A3293" s="2">
        <v>10.954274</v>
      </c>
      <c r="B3293" s="1">
        <v>-6.8388920000000004</v>
      </c>
    </row>
    <row r="3294" spans="1:2" x14ac:dyDescent="0.25">
      <c r="A3294" s="2">
        <v>4.6130789999999999</v>
      </c>
      <c r="B3294" s="1">
        <v>21.356857999999999</v>
      </c>
    </row>
    <row r="3295" spans="1:2" x14ac:dyDescent="0.25">
      <c r="A3295" s="2">
        <v>-17.141100000000002</v>
      </c>
      <c r="B3295" s="1">
        <v>16.246122</v>
      </c>
    </row>
    <row r="3296" spans="1:2" x14ac:dyDescent="0.25">
      <c r="A3296" s="2">
        <v>16.041720999999999</v>
      </c>
      <c r="B3296" s="1">
        <v>20.304105</v>
      </c>
    </row>
    <row r="3297" spans="1:2" x14ac:dyDescent="0.25">
      <c r="A3297" s="2">
        <v>5.6201939999999997</v>
      </c>
      <c r="B3297" s="1">
        <v>10.486539</v>
      </c>
    </row>
    <row r="3298" spans="1:2" x14ac:dyDescent="0.25">
      <c r="A3298" s="2">
        <v>18.434079000000001</v>
      </c>
      <c r="B3298" s="1">
        <v>17.530045000000001</v>
      </c>
    </row>
    <row r="3299" spans="1:2" x14ac:dyDescent="0.25">
      <c r="A3299" s="2">
        <v>-8.4543660000000003</v>
      </c>
      <c r="B3299" s="1">
        <v>12.184468000000001</v>
      </c>
    </row>
    <row r="3300" spans="1:2" x14ac:dyDescent="0.25">
      <c r="A3300" s="2">
        <f>-3.191587</f>
        <v>-3.1915870000000002</v>
      </c>
      <c r="B3300" s="1">
        <v>-18.522058999999999</v>
      </c>
    </row>
    <row r="3301" spans="1:2" x14ac:dyDescent="0.25">
      <c r="A3301" s="2">
        <f>-6.830838</f>
        <v>-6.830838</v>
      </c>
      <c r="B3301" s="1">
        <v>-4.1660579999999996</v>
      </c>
    </row>
    <row r="3302" spans="1:2" x14ac:dyDescent="0.25">
      <c r="A3302" s="2">
        <v>-0.96319100000000002</v>
      </c>
      <c r="B3302" s="1">
        <v>18.375716000000001</v>
      </c>
    </row>
    <row r="3303" spans="1:2" x14ac:dyDescent="0.25">
      <c r="A3303" s="2">
        <v>13.850111</v>
      </c>
      <c r="B3303" s="1">
        <v>14.221156000000001</v>
      </c>
    </row>
    <row r="3304" spans="1:2" x14ac:dyDescent="0.25">
      <c r="A3304" s="2">
        <v>-13.467881999999999</v>
      </c>
      <c r="B3304" s="1">
        <v>11.735035</v>
      </c>
    </row>
    <row r="3305" spans="1:2" x14ac:dyDescent="0.25">
      <c r="A3305" s="2">
        <v>19.113147000000001</v>
      </c>
      <c r="B3305" s="1">
        <v>-8.9368590000000001</v>
      </c>
    </row>
    <row r="3306" spans="1:2" x14ac:dyDescent="0.25">
      <c r="A3306" s="2">
        <v>-6.8818400000000004</v>
      </c>
      <c r="B3306" s="1">
        <v>0.73982099999999995</v>
      </c>
    </row>
    <row r="3307" spans="1:2" x14ac:dyDescent="0.25">
      <c r="A3307" s="2">
        <v>-8.802251</v>
      </c>
      <c r="B3307" s="1">
        <v>11.633307</v>
      </c>
    </row>
    <row r="3308" spans="1:2" x14ac:dyDescent="0.25">
      <c r="A3308" s="2">
        <f>-4.013487</f>
        <v>-4.0134869999999996</v>
      </c>
      <c r="B3308" s="1">
        <v>-17.784286999999999</v>
      </c>
    </row>
    <row r="3309" spans="1:2" x14ac:dyDescent="0.25">
      <c r="A3309" s="2">
        <v>-8.6756810000000009</v>
      </c>
      <c r="B3309" s="1">
        <v>11.798435</v>
      </c>
    </row>
    <row r="3310" spans="1:2" x14ac:dyDescent="0.25">
      <c r="A3310" s="2">
        <v>9.2587159999999997</v>
      </c>
      <c r="B3310" s="1">
        <v>10.354993</v>
      </c>
    </row>
    <row r="3311" spans="1:2" x14ac:dyDescent="0.25">
      <c r="A3311" s="2">
        <v>20.028085999999998</v>
      </c>
      <c r="B3311" s="1">
        <v>-4.7288100000000002</v>
      </c>
    </row>
    <row r="3312" spans="1:2" x14ac:dyDescent="0.25">
      <c r="A3312" s="2">
        <v>8.8495270000000001</v>
      </c>
      <c r="B3312" s="1">
        <v>11.184086000000001</v>
      </c>
    </row>
    <row r="3313" spans="1:2" x14ac:dyDescent="0.25">
      <c r="A3313" s="2">
        <v>10.921932</v>
      </c>
      <c r="B3313" s="1">
        <v>17.042366999999999</v>
      </c>
    </row>
    <row r="3314" spans="1:2" x14ac:dyDescent="0.25">
      <c r="A3314" s="2">
        <f>-7.434168</f>
        <v>-7.4341679999999997</v>
      </c>
      <c r="B3314" s="1">
        <v>-4.1210789999999999</v>
      </c>
    </row>
    <row r="3315" spans="1:2" x14ac:dyDescent="0.25">
      <c r="A3315" s="2">
        <v>13.791793999999999</v>
      </c>
      <c r="B3315" s="1">
        <v>14.415988</v>
      </c>
    </row>
    <row r="3316" spans="1:2" x14ac:dyDescent="0.25">
      <c r="A3316" s="2">
        <v>20.392001</v>
      </c>
      <c r="B3316" s="1">
        <v>3.540708</v>
      </c>
    </row>
    <row r="3317" spans="1:2" x14ac:dyDescent="0.25">
      <c r="A3317" s="2">
        <v>-9.4398049999999998</v>
      </c>
      <c r="B3317" s="1">
        <v>3.4442149999999998</v>
      </c>
    </row>
    <row r="3318" spans="1:2" x14ac:dyDescent="0.25">
      <c r="A3318" s="2">
        <v>-1.4901009999999999</v>
      </c>
      <c r="B3318" s="1">
        <v>18.894492</v>
      </c>
    </row>
    <row r="3319" spans="1:2" x14ac:dyDescent="0.25">
      <c r="A3319" s="2">
        <v>-3.324916</v>
      </c>
      <c r="B3319" s="1">
        <v>2.7173349999999998</v>
      </c>
    </row>
    <row r="3320" spans="1:2" x14ac:dyDescent="0.25">
      <c r="A3320" s="2">
        <v>1.4064160000000001</v>
      </c>
      <c r="B3320" s="1">
        <v>-4.4438519999999997</v>
      </c>
    </row>
    <row r="3321" spans="1:2" x14ac:dyDescent="0.25">
      <c r="A3321" s="2">
        <v>18.533363999999999</v>
      </c>
      <c r="B3321" s="1">
        <v>-9.2046209999999995</v>
      </c>
    </row>
    <row r="3322" spans="1:2" x14ac:dyDescent="0.25">
      <c r="A3322" s="2">
        <v>19.646007999999998</v>
      </c>
      <c r="B3322" s="1">
        <v>-17.004719999999999</v>
      </c>
    </row>
    <row r="3323" spans="1:2" x14ac:dyDescent="0.25">
      <c r="A3323" s="2">
        <v>0.50215600000000005</v>
      </c>
      <c r="B3323" s="1">
        <v>-5.0471909999999998</v>
      </c>
    </row>
    <row r="3324" spans="1:2" x14ac:dyDescent="0.25">
      <c r="A3324" s="2">
        <f>-16.058231</f>
        <v>-16.058230999999999</v>
      </c>
      <c r="B3324" s="1">
        <v>-6.8163410000000004</v>
      </c>
    </row>
    <row r="3325" spans="1:2" x14ac:dyDescent="0.25">
      <c r="A3325" s="2">
        <v>-12.921526999999999</v>
      </c>
      <c r="B3325" s="1">
        <v>1.0820970000000001</v>
      </c>
    </row>
    <row r="3326" spans="1:2" x14ac:dyDescent="0.25">
      <c r="A3326" s="2">
        <v>-16.254756</v>
      </c>
      <c r="B3326" s="1">
        <v>19.228576</v>
      </c>
    </row>
    <row r="3327" spans="1:2" x14ac:dyDescent="0.25">
      <c r="A3327" s="2">
        <v>10.808795999999999</v>
      </c>
      <c r="B3327" s="1">
        <v>0.321154</v>
      </c>
    </row>
    <row r="3328" spans="1:2" x14ac:dyDescent="0.25">
      <c r="A3328" s="2">
        <v>10.973606</v>
      </c>
      <c r="B3328" s="1">
        <v>-12.995081000000001</v>
      </c>
    </row>
    <row r="3329" spans="1:2" x14ac:dyDescent="0.25">
      <c r="A3329" s="2">
        <v>-8.8814089999999997</v>
      </c>
      <c r="B3329" s="1">
        <v>17.142557</v>
      </c>
    </row>
    <row r="3330" spans="1:2" x14ac:dyDescent="0.25">
      <c r="A3330" s="2">
        <v>12.650180000000001</v>
      </c>
      <c r="B3330" s="1">
        <v>-16.033425999999999</v>
      </c>
    </row>
    <row r="3331" spans="1:2" x14ac:dyDescent="0.25">
      <c r="A3331" s="2">
        <f>-10.518087</f>
        <v>-10.518087</v>
      </c>
      <c r="B3331" s="1">
        <v>-2.159138</v>
      </c>
    </row>
    <row r="3332" spans="1:2" x14ac:dyDescent="0.25">
      <c r="A3332" s="2">
        <v>10.672413000000001</v>
      </c>
      <c r="B3332" s="1">
        <v>4.8196999999999997E-2</v>
      </c>
    </row>
    <row r="3333" spans="1:2" x14ac:dyDescent="0.25">
      <c r="A3333" s="2">
        <v>-4.4906059999999997</v>
      </c>
      <c r="B3333" s="1">
        <v>4.8962289999999999</v>
      </c>
    </row>
    <row r="3334" spans="1:2" x14ac:dyDescent="0.25">
      <c r="A3334" s="2">
        <v>4.0621919999999996</v>
      </c>
      <c r="B3334" s="1">
        <v>21.741931000000001</v>
      </c>
    </row>
    <row r="3335" spans="1:2" x14ac:dyDescent="0.25">
      <c r="A3335" s="2">
        <v>1.3057939999999999</v>
      </c>
      <c r="B3335" s="1">
        <v>-12.770084000000001</v>
      </c>
    </row>
    <row r="3336" spans="1:2" x14ac:dyDescent="0.25">
      <c r="A3336" s="2">
        <v>13.597496</v>
      </c>
      <c r="B3336" s="1">
        <v>-10.77488</v>
      </c>
    </row>
    <row r="3337" spans="1:2" x14ac:dyDescent="0.25">
      <c r="A3337" s="2">
        <v>-11.979189999999999</v>
      </c>
      <c r="B3337" s="1">
        <v>0.57811599999999996</v>
      </c>
    </row>
    <row r="3338" spans="1:2" x14ac:dyDescent="0.25">
      <c r="A3338" s="2">
        <v>-1.463171</v>
      </c>
      <c r="B3338" s="1">
        <v>10.606717</v>
      </c>
    </row>
    <row r="3339" spans="1:2" x14ac:dyDescent="0.25">
      <c r="A3339" s="2">
        <v>17.331419</v>
      </c>
      <c r="B3339" s="1">
        <v>9.2228890000000003</v>
      </c>
    </row>
    <row r="3340" spans="1:2" x14ac:dyDescent="0.25">
      <c r="A3340" s="2">
        <v>-8.4092110000000009</v>
      </c>
      <c r="B3340" s="1">
        <v>6.5652049999999997</v>
      </c>
    </row>
    <row r="3341" spans="1:2" x14ac:dyDescent="0.25">
      <c r="A3341" s="2">
        <v>-15.885638999999999</v>
      </c>
      <c r="B3341" s="1">
        <v>4.30281</v>
      </c>
    </row>
    <row r="3342" spans="1:2" x14ac:dyDescent="0.25">
      <c r="A3342" s="2">
        <f>-13.293425</f>
        <v>-13.293424999999999</v>
      </c>
      <c r="B3342" s="1">
        <v>-14.594666</v>
      </c>
    </row>
    <row r="3343" spans="1:2" x14ac:dyDescent="0.25">
      <c r="A3343" s="2">
        <v>5.9961830000000003</v>
      </c>
      <c r="B3343" s="1">
        <v>1.19608</v>
      </c>
    </row>
    <row r="3344" spans="1:2" x14ac:dyDescent="0.25">
      <c r="A3344" s="2">
        <f>-11.226977</f>
        <v>-11.226977</v>
      </c>
      <c r="B3344" s="1">
        <v>-6.0372159999999999</v>
      </c>
    </row>
    <row r="3345" spans="1:2" x14ac:dyDescent="0.25">
      <c r="A3345" s="2">
        <f>-14.398517</f>
        <v>-14.398517</v>
      </c>
      <c r="B3345" s="1">
        <v>-17.855827999999999</v>
      </c>
    </row>
    <row r="3346" spans="1:2" x14ac:dyDescent="0.25">
      <c r="A3346" s="2">
        <f>-10.311266</f>
        <v>-10.311266</v>
      </c>
      <c r="B3346" s="1">
        <v>-2.6168</v>
      </c>
    </row>
    <row r="3347" spans="1:2" x14ac:dyDescent="0.25">
      <c r="A3347" s="2">
        <f>-6.188094</f>
        <v>-6.1880940000000004</v>
      </c>
      <c r="B3347" s="1">
        <v>-7.6838829999999998</v>
      </c>
    </row>
    <row r="3348" spans="1:2" x14ac:dyDescent="0.25">
      <c r="A3348" s="2">
        <f>-9.690858</f>
        <v>-9.6908580000000004</v>
      </c>
      <c r="B3348" s="1">
        <v>-11.126678</v>
      </c>
    </row>
    <row r="3349" spans="1:2" x14ac:dyDescent="0.25">
      <c r="A3349" s="2">
        <v>0.40104299999999998</v>
      </c>
      <c r="B3349" s="1">
        <v>6.4568130000000004</v>
      </c>
    </row>
    <row r="3350" spans="1:2" x14ac:dyDescent="0.25">
      <c r="A3350" s="2">
        <v>19.859648</v>
      </c>
      <c r="B3350" s="1">
        <v>7.0700539999999998</v>
      </c>
    </row>
    <row r="3351" spans="1:2" x14ac:dyDescent="0.25">
      <c r="A3351" s="2">
        <v>-9.0098710000000004</v>
      </c>
      <c r="B3351" s="1">
        <v>6.6781499999999996</v>
      </c>
    </row>
    <row r="3352" spans="1:2" x14ac:dyDescent="0.25">
      <c r="A3352" s="2">
        <v>20.02993</v>
      </c>
      <c r="B3352" s="1">
        <v>-12.516969</v>
      </c>
    </row>
    <row r="3353" spans="1:2" x14ac:dyDescent="0.25">
      <c r="A3353" s="2">
        <v>3.42747</v>
      </c>
      <c r="B3353" s="1">
        <v>15.677486</v>
      </c>
    </row>
    <row r="3354" spans="1:2" x14ac:dyDescent="0.25">
      <c r="A3354" s="2">
        <v>15.85585</v>
      </c>
      <c r="B3354" s="1">
        <v>5.6302669999999999</v>
      </c>
    </row>
    <row r="3355" spans="1:2" x14ac:dyDescent="0.25">
      <c r="A3355" s="2">
        <v>-8.1775939999999991</v>
      </c>
      <c r="B3355" s="1">
        <v>11.633898</v>
      </c>
    </row>
    <row r="3356" spans="1:2" x14ac:dyDescent="0.25">
      <c r="A3356" s="2">
        <f>-2.949792</f>
        <v>-2.949792</v>
      </c>
      <c r="B3356" s="1">
        <v>-17.910810000000001</v>
      </c>
    </row>
    <row r="3357" spans="1:2" x14ac:dyDescent="0.25">
      <c r="A3357" s="2">
        <v>13.05003</v>
      </c>
      <c r="B3357" s="1">
        <v>-10.145332</v>
      </c>
    </row>
    <row r="3358" spans="1:2" x14ac:dyDescent="0.25">
      <c r="A3358" s="2">
        <v>2.7490950000000001</v>
      </c>
      <c r="B3358" s="1">
        <v>15.701371</v>
      </c>
    </row>
    <row r="3359" spans="1:2" x14ac:dyDescent="0.25">
      <c r="A3359" s="2">
        <v>-0.124725</v>
      </c>
      <c r="B3359" s="1">
        <v>0.221942</v>
      </c>
    </row>
    <row r="3360" spans="1:2" x14ac:dyDescent="0.25">
      <c r="A3360" s="2">
        <f>-12.079245</f>
        <v>-12.079245</v>
      </c>
      <c r="B3360" s="1">
        <v>-6.4791670000000003</v>
      </c>
    </row>
    <row r="3361" spans="1:2" x14ac:dyDescent="0.25">
      <c r="A3361" s="2">
        <v>-10.220259</v>
      </c>
      <c r="B3361" s="1">
        <v>3.4470930000000002</v>
      </c>
    </row>
    <row r="3362" spans="1:2" x14ac:dyDescent="0.25">
      <c r="A3362" s="2">
        <v>-9.0109549999999992</v>
      </c>
      <c r="B3362" s="1">
        <v>20.785156000000001</v>
      </c>
    </row>
    <row r="3363" spans="1:2" x14ac:dyDescent="0.25">
      <c r="A3363" s="2">
        <f>-18.318449</f>
        <v>-18.318449000000001</v>
      </c>
      <c r="B3363" s="1">
        <v>-0.54673000000000005</v>
      </c>
    </row>
    <row r="3364" spans="1:2" x14ac:dyDescent="0.25">
      <c r="A3364" s="2">
        <f>-3.341273</f>
        <v>-3.3412730000000002</v>
      </c>
      <c r="B3364" s="1">
        <v>-17.439805</v>
      </c>
    </row>
    <row r="3365" spans="1:2" x14ac:dyDescent="0.25">
      <c r="A3365" s="2">
        <v>7.1772220000000004</v>
      </c>
      <c r="B3365" s="1">
        <v>5.8685890000000001</v>
      </c>
    </row>
    <row r="3366" spans="1:2" x14ac:dyDescent="0.25">
      <c r="A3366" s="2">
        <f>-11.121074</f>
        <v>-11.121074</v>
      </c>
      <c r="B3366" s="1">
        <v>-6.2411440000000002</v>
      </c>
    </row>
    <row r="3367" spans="1:2" x14ac:dyDescent="0.25">
      <c r="A3367" s="2">
        <v>4.4619879999999998</v>
      </c>
      <c r="B3367" s="1">
        <v>-19.320709999999998</v>
      </c>
    </row>
    <row r="3368" spans="1:2" x14ac:dyDescent="0.25">
      <c r="A3368" s="2">
        <v>-16.324020000000001</v>
      </c>
      <c r="B3368" s="1">
        <v>9.2404930000000007</v>
      </c>
    </row>
    <row r="3369" spans="1:2" x14ac:dyDescent="0.25">
      <c r="A3369" s="2">
        <v>-4.7121870000000001</v>
      </c>
      <c r="B3369" s="1">
        <v>5.8531890000000004</v>
      </c>
    </row>
    <row r="3370" spans="1:2" x14ac:dyDescent="0.25">
      <c r="A3370" s="2">
        <v>-4.7133520000000004</v>
      </c>
      <c r="B3370" s="1">
        <v>19.800388999999999</v>
      </c>
    </row>
    <row r="3371" spans="1:2" x14ac:dyDescent="0.25">
      <c r="A3371" s="2">
        <v>-4.6800360000000003</v>
      </c>
      <c r="B3371" s="1">
        <v>20.933834999999998</v>
      </c>
    </row>
    <row r="3372" spans="1:2" x14ac:dyDescent="0.25">
      <c r="A3372" s="2">
        <v>20.849765999999999</v>
      </c>
      <c r="B3372" s="1">
        <v>-16.919017</v>
      </c>
    </row>
    <row r="3373" spans="1:2" x14ac:dyDescent="0.25">
      <c r="A3373" s="2">
        <v>15.930463</v>
      </c>
      <c r="B3373" s="1">
        <v>-13.753412000000001</v>
      </c>
    </row>
    <row r="3374" spans="1:2" x14ac:dyDescent="0.25">
      <c r="A3374" s="2">
        <v>0.37751099999999999</v>
      </c>
      <c r="B3374" s="1">
        <v>-4.3439050000000003</v>
      </c>
    </row>
    <row r="3375" spans="1:2" x14ac:dyDescent="0.25">
      <c r="A3375" s="2">
        <v>-2.3635790000000001</v>
      </c>
      <c r="B3375" s="1">
        <v>2.9936099999999999</v>
      </c>
    </row>
    <row r="3376" spans="1:2" x14ac:dyDescent="0.25">
      <c r="A3376" s="2">
        <v>16.688562000000001</v>
      </c>
      <c r="B3376" s="1">
        <v>-16.573070999999999</v>
      </c>
    </row>
    <row r="3377" spans="1:2" x14ac:dyDescent="0.25">
      <c r="A3377" s="2">
        <v>-12.431426</v>
      </c>
      <c r="B3377" s="1">
        <v>1.7955730000000001</v>
      </c>
    </row>
    <row r="3378" spans="1:2" x14ac:dyDescent="0.25">
      <c r="A3378" s="2">
        <f>-2.853061</f>
        <v>-2.8530609999999998</v>
      </c>
      <c r="B3378" s="1">
        <v>-2.0970960000000001</v>
      </c>
    </row>
    <row r="3379" spans="1:2" x14ac:dyDescent="0.25">
      <c r="A3379" s="2">
        <v>21.225363000000002</v>
      </c>
      <c r="B3379" s="1">
        <v>15.351226</v>
      </c>
    </row>
    <row r="3380" spans="1:2" x14ac:dyDescent="0.25">
      <c r="A3380" s="2">
        <v>6.4623460000000001</v>
      </c>
      <c r="B3380" s="1">
        <v>-7.3090970000000004</v>
      </c>
    </row>
    <row r="3381" spans="1:2" x14ac:dyDescent="0.25">
      <c r="A3381" s="2">
        <v>-10.368050999999999</v>
      </c>
      <c r="B3381" s="1">
        <v>20.343737000000001</v>
      </c>
    </row>
    <row r="3382" spans="1:2" x14ac:dyDescent="0.25">
      <c r="A3382" s="2">
        <v>5.5648289999999996</v>
      </c>
      <c r="B3382" s="1">
        <v>-7.5844909999999999</v>
      </c>
    </row>
    <row r="3383" spans="1:2" x14ac:dyDescent="0.25">
      <c r="A3383" s="2">
        <v>19.927845999999999</v>
      </c>
      <c r="B3383" s="1">
        <v>-12.352185</v>
      </c>
    </row>
    <row r="3384" spans="1:2" x14ac:dyDescent="0.25">
      <c r="A3384" s="2">
        <v>-12.625354</v>
      </c>
      <c r="B3384" s="1">
        <v>6.2718930000000004</v>
      </c>
    </row>
    <row r="3385" spans="1:2" x14ac:dyDescent="0.25">
      <c r="A3385" s="2">
        <f>-8.434971</f>
        <v>-8.4349710000000009</v>
      </c>
      <c r="B3385" s="1">
        <v>-16.878321</v>
      </c>
    </row>
    <row r="3386" spans="1:2" x14ac:dyDescent="0.25">
      <c r="A3386" s="2">
        <v>8.0743449999999992</v>
      </c>
      <c r="B3386" s="1">
        <v>-10.377694</v>
      </c>
    </row>
    <row r="3387" spans="1:2" x14ac:dyDescent="0.25">
      <c r="A3387" s="2">
        <v>4.7285380000000004</v>
      </c>
      <c r="B3387" s="1">
        <v>11.107333000000001</v>
      </c>
    </row>
    <row r="3388" spans="1:2" x14ac:dyDescent="0.25">
      <c r="A3388" s="2">
        <v>-8.2287429999999997</v>
      </c>
      <c r="B3388" s="1">
        <v>16.893381999999999</v>
      </c>
    </row>
    <row r="3389" spans="1:2" x14ac:dyDescent="0.25">
      <c r="A3389" s="2">
        <f>-19.528894</f>
        <v>-19.528894000000001</v>
      </c>
      <c r="B3389" s="1">
        <v>-1.024106</v>
      </c>
    </row>
    <row r="3390" spans="1:2" x14ac:dyDescent="0.25">
      <c r="A3390" s="2">
        <v>16.831890000000001</v>
      </c>
      <c r="B3390" s="1">
        <v>12.753902</v>
      </c>
    </row>
    <row r="3391" spans="1:2" x14ac:dyDescent="0.25">
      <c r="A3391" s="2">
        <v>-13.226730999999999</v>
      </c>
      <c r="B3391" s="1">
        <v>7.0203749999999996</v>
      </c>
    </row>
    <row r="3392" spans="1:2" x14ac:dyDescent="0.25">
      <c r="A3392" s="2">
        <f>-2.640829</f>
        <v>-2.6408290000000001</v>
      </c>
      <c r="B3392" s="1">
        <v>-10.608658999999999</v>
      </c>
    </row>
    <row r="3393" spans="1:2" x14ac:dyDescent="0.25">
      <c r="A3393" s="2">
        <v>-1.376981</v>
      </c>
      <c r="B3393" s="1">
        <v>11.218242</v>
      </c>
    </row>
    <row r="3394" spans="1:2" x14ac:dyDescent="0.25">
      <c r="A3394" s="2">
        <f>-9.220373</f>
        <v>-9.2203730000000004</v>
      </c>
      <c r="B3394" s="1">
        <v>-17.180302000000001</v>
      </c>
    </row>
    <row r="3395" spans="1:2" x14ac:dyDescent="0.25">
      <c r="A3395" s="2">
        <v>4.0002079999999998</v>
      </c>
      <c r="B3395" s="1">
        <v>-18.932321999999999</v>
      </c>
    </row>
    <row r="3396" spans="1:2" x14ac:dyDescent="0.25">
      <c r="A3396" s="2">
        <v>19.061993000000001</v>
      </c>
      <c r="B3396" s="1">
        <v>-8.4575929999999993</v>
      </c>
    </row>
    <row r="3397" spans="1:2" x14ac:dyDescent="0.25">
      <c r="A3397" s="2">
        <v>19.167200999999999</v>
      </c>
      <c r="B3397" s="1">
        <v>3.0677699999999999</v>
      </c>
    </row>
    <row r="3398" spans="1:2" x14ac:dyDescent="0.25">
      <c r="A3398" s="2">
        <v>-9.4458359999999999</v>
      </c>
      <c r="B3398" s="1">
        <v>20.393462</v>
      </c>
    </row>
    <row r="3399" spans="1:2" x14ac:dyDescent="0.25">
      <c r="A3399" s="2">
        <v>15.564994</v>
      </c>
      <c r="B3399" s="1">
        <v>6.6681800000000004</v>
      </c>
    </row>
    <row r="3400" spans="1:2" x14ac:dyDescent="0.25">
      <c r="A3400" s="2">
        <v>12.129144999999999</v>
      </c>
      <c r="B3400" s="1">
        <v>8.984394</v>
      </c>
    </row>
    <row r="3401" spans="1:2" x14ac:dyDescent="0.25">
      <c r="A3401" s="2">
        <v>17.063908000000001</v>
      </c>
      <c r="B3401" s="1">
        <v>9.7520469999999992</v>
      </c>
    </row>
    <row r="3402" spans="1:2" x14ac:dyDescent="0.25">
      <c r="A3402" s="2">
        <v>16.836003000000002</v>
      </c>
      <c r="B3402" s="1">
        <v>12.807052000000001</v>
      </c>
    </row>
    <row r="3403" spans="1:2" x14ac:dyDescent="0.25">
      <c r="A3403" s="2">
        <v>1.7089749999999999</v>
      </c>
      <c r="B3403" s="1">
        <v>-8.4180589999999995</v>
      </c>
    </row>
    <row r="3404" spans="1:2" x14ac:dyDescent="0.25">
      <c r="A3404" s="2">
        <f>-3.448523</f>
        <v>-3.4485229999999998</v>
      </c>
      <c r="B3404" s="1">
        <v>-1.996094</v>
      </c>
    </row>
    <row r="3405" spans="1:2" x14ac:dyDescent="0.25">
      <c r="A3405" s="2">
        <f>-8.888698</f>
        <v>-8.8886979999999998</v>
      </c>
      <c r="B3405" s="1">
        <v>-11.167585000000001</v>
      </c>
    </row>
    <row r="3406" spans="1:2" x14ac:dyDescent="0.25">
      <c r="A3406" s="2">
        <v>-13.174035999999999</v>
      </c>
      <c r="B3406" s="1">
        <v>12.176087000000001</v>
      </c>
    </row>
    <row r="3407" spans="1:2" x14ac:dyDescent="0.25">
      <c r="A3407" s="2">
        <f>-3.380717</f>
        <v>-3.3807170000000002</v>
      </c>
      <c r="B3407" s="1">
        <v>-13.71527</v>
      </c>
    </row>
    <row r="3408" spans="1:2" x14ac:dyDescent="0.25">
      <c r="A3408" s="2">
        <v>12.46988</v>
      </c>
      <c r="B3408" s="1">
        <v>4.3028760000000004</v>
      </c>
    </row>
    <row r="3409" spans="1:2" x14ac:dyDescent="0.25">
      <c r="A3409" s="2">
        <v>4.4525420000000002</v>
      </c>
      <c r="B3409" s="1">
        <v>-10.953595999999999</v>
      </c>
    </row>
    <row r="3410" spans="1:2" x14ac:dyDescent="0.25">
      <c r="A3410" s="2">
        <v>9.1106490000000004</v>
      </c>
      <c r="B3410" s="1">
        <v>-10.999525</v>
      </c>
    </row>
    <row r="3411" spans="1:2" x14ac:dyDescent="0.25">
      <c r="A3411" s="2">
        <v>-6.6941899999999999</v>
      </c>
      <c r="B3411" s="1">
        <v>3.066E-2</v>
      </c>
    </row>
    <row r="3412" spans="1:2" x14ac:dyDescent="0.25">
      <c r="A3412" s="2">
        <v>12.053457</v>
      </c>
      <c r="B3412" s="1">
        <v>4.6802339999999996</v>
      </c>
    </row>
    <row r="3413" spans="1:2" x14ac:dyDescent="0.25">
      <c r="A3413" s="2">
        <v>5.8838090000000003</v>
      </c>
      <c r="B3413" s="1">
        <v>10.463352</v>
      </c>
    </row>
    <row r="3414" spans="1:2" x14ac:dyDescent="0.25">
      <c r="A3414" s="2">
        <v>-8.3041210000000003</v>
      </c>
      <c r="B3414" s="1">
        <v>18.134186</v>
      </c>
    </row>
    <row r="3415" spans="1:2" x14ac:dyDescent="0.25">
      <c r="A3415" s="2">
        <v>-6.6145649999999998</v>
      </c>
      <c r="B3415" s="1">
        <v>0.28061000000000003</v>
      </c>
    </row>
    <row r="3416" spans="1:2" x14ac:dyDescent="0.25">
      <c r="A3416" s="2">
        <v>5.9448100000000004</v>
      </c>
      <c r="B3416" s="1">
        <v>15.355821000000001</v>
      </c>
    </row>
    <row r="3417" spans="1:2" x14ac:dyDescent="0.25">
      <c r="A3417" s="2">
        <v>-4.3903549999999996</v>
      </c>
      <c r="B3417" s="1">
        <v>20.450913</v>
      </c>
    </row>
    <row r="3418" spans="1:2" x14ac:dyDescent="0.25">
      <c r="A3418" s="2">
        <v>-16.971491</v>
      </c>
      <c r="B3418" s="1">
        <v>19.337069</v>
      </c>
    </row>
    <row r="3419" spans="1:2" x14ac:dyDescent="0.25">
      <c r="A3419" s="2">
        <f>-7.232523</f>
        <v>-7.2325229999999996</v>
      </c>
      <c r="B3419" s="1">
        <v>-0.11629</v>
      </c>
    </row>
    <row r="3420" spans="1:2" x14ac:dyDescent="0.25">
      <c r="A3420" s="2">
        <v>-12.448696999999999</v>
      </c>
      <c r="B3420" s="1">
        <v>0.93625999999999998</v>
      </c>
    </row>
    <row r="3421" spans="1:2" x14ac:dyDescent="0.25">
      <c r="A3421" s="2">
        <v>0.95015400000000005</v>
      </c>
      <c r="B3421" s="1">
        <v>-7.8373470000000003</v>
      </c>
    </row>
    <row r="3422" spans="1:2" x14ac:dyDescent="0.25">
      <c r="A3422" s="2">
        <v>-16.975897</v>
      </c>
      <c r="B3422" s="1">
        <v>19.881578999999999</v>
      </c>
    </row>
    <row r="3423" spans="1:2" x14ac:dyDescent="0.25">
      <c r="A3423" s="2">
        <v>-18.706455999999999</v>
      </c>
      <c r="B3423" s="1">
        <v>6.8225660000000001</v>
      </c>
    </row>
    <row r="3424" spans="1:2" x14ac:dyDescent="0.25">
      <c r="A3424" s="2">
        <f>-5.999728</f>
        <v>-5.9997280000000002</v>
      </c>
      <c r="B3424" s="1">
        <v>-0.569828</v>
      </c>
    </row>
    <row r="3425" spans="1:2" x14ac:dyDescent="0.25">
      <c r="A3425" s="2">
        <f>-17.063565</f>
        <v>-17.063565000000001</v>
      </c>
      <c r="B3425" s="1">
        <v>-10.630233</v>
      </c>
    </row>
    <row r="3426" spans="1:2" x14ac:dyDescent="0.25">
      <c r="A3426" s="2">
        <v>19.947472999999999</v>
      </c>
      <c r="B3426" s="1">
        <v>11.221285999999999</v>
      </c>
    </row>
    <row r="3427" spans="1:2" x14ac:dyDescent="0.25">
      <c r="A3427" s="2">
        <v>19.267987999999999</v>
      </c>
      <c r="B3427" s="1">
        <v>20.857785</v>
      </c>
    </row>
    <row r="3428" spans="1:2" x14ac:dyDescent="0.25">
      <c r="A3428" s="2">
        <f>-9.681645</f>
        <v>-9.6816449999999996</v>
      </c>
      <c r="B3428" s="1">
        <v>-10.685898</v>
      </c>
    </row>
    <row r="3429" spans="1:2" x14ac:dyDescent="0.25">
      <c r="A3429" s="2">
        <v>4.7311649999999998</v>
      </c>
      <c r="B3429" s="1">
        <v>-14.796500999999999</v>
      </c>
    </row>
    <row r="3430" spans="1:2" x14ac:dyDescent="0.25">
      <c r="A3430" s="2">
        <v>9.2896929999999998</v>
      </c>
      <c r="B3430" s="1">
        <v>10.834227</v>
      </c>
    </row>
    <row r="3431" spans="1:2" x14ac:dyDescent="0.25">
      <c r="A3431" s="2">
        <v>8.2208220000000001</v>
      </c>
      <c r="B3431" s="1">
        <v>10.794911000000001</v>
      </c>
    </row>
    <row r="3432" spans="1:2" x14ac:dyDescent="0.25">
      <c r="A3432" s="2">
        <v>20.676742999999998</v>
      </c>
      <c r="B3432" s="1">
        <v>-4.7614450000000001</v>
      </c>
    </row>
    <row r="3433" spans="1:2" x14ac:dyDescent="0.25">
      <c r="A3433" s="2">
        <v>-6.8565469999999999</v>
      </c>
      <c r="B3433" s="1">
        <v>0.24306900000000001</v>
      </c>
    </row>
    <row r="3434" spans="1:2" x14ac:dyDescent="0.25">
      <c r="A3434" s="2">
        <v>7.998551</v>
      </c>
      <c r="B3434" s="1">
        <v>18.617452</v>
      </c>
    </row>
    <row r="3435" spans="1:2" x14ac:dyDescent="0.25">
      <c r="A3435" s="2">
        <v>15.686773000000001</v>
      </c>
      <c r="B3435" s="1">
        <v>-13.110866</v>
      </c>
    </row>
    <row r="3436" spans="1:2" x14ac:dyDescent="0.25">
      <c r="A3436" s="2">
        <v>12.530900000000001</v>
      </c>
      <c r="B3436" s="1">
        <v>20.904588</v>
      </c>
    </row>
    <row r="3437" spans="1:2" x14ac:dyDescent="0.25">
      <c r="A3437" s="2">
        <v>1.26603</v>
      </c>
      <c r="B3437" s="1">
        <v>6.3695259999999996</v>
      </c>
    </row>
    <row r="3438" spans="1:2" x14ac:dyDescent="0.25">
      <c r="A3438" s="2">
        <f>-6.944008</f>
        <v>-6.9440080000000002</v>
      </c>
      <c r="B3438" s="1">
        <v>-3.7637830000000001</v>
      </c>
    </row>
    <row r="3439" spans="1:2" x14ac:dyDescent="0.25">
      <c r="A3439" s="2">
        <v>17.241060999999998</v>
      </c>
      <c r="B3439" s="1">
        <v>8.6556739999999994</v>
      </c>
    </row>
    <row r="3440" spans="1:2" x14ac:dyDescent="0.25">
      <c r="A3440" s="2">
        <v>20.364574999999999</v>
      </c>
      <c r="B3440" s="1">
        <v>10.568534</v>
      </c>
    </row>
    <row r="3441" spans="1:2" x14ac:dyDescent="0.25">
      <c r="A3441" s="2">
        <f>-17.046941</f>
        <v>-17.046941</v>
      </c>
      <c r="B3441" s="1">
        <v>-4.1542289999999999</v>
      </c>
    </row>
    <row r="3442" spans="1:2" x14ac:dyDescent="0.25">
      <c r="A3442" s="2">
        <f>-16.333875</f>
        <v>-16.333874999999999</v>
      </c>
      <c r="B3442" s="1">
        <v>-7.6970400000000003</v>
      </c>
    </row>
    <row r="3443" spans="1:2" x14ac:dyDescent="0.25">
      <c r="A3443" s="2">
        <v>13.661350000000001</v>
      </c>
      <c r="B3443" s="1">
        <v>13.726305999999999</v>
      </c>
    </row>
    <row r="3444" spans="1:2" x14ac:dyDescent="0.25">
      <c r="A3444" s="2">
        <v>19.942862999999999</v>
      </c>
      <c r="B3444" s="1">
        <v>7.5748100000000003</v>
      </c>
    </row>
    <row r="3445" spans="1:2" x14ac:dyDescent="0.25">
      <c r="A3445" s="2">
        <v>13.304850999999999</v>
      </c>
      <c r="B3445" s="1">
        <v>-10.144420999999999</v>
      </c>
    </row>
    <row r="3446" spans="1:2" x14ac:dyDescent="0.25">
      <c r="A3446" s="2">
        <f>-9.709106</f>
        <v>-9.7091060000000002</v>
      </c>
      <c r="B3446" s="1">
        <v>-11.671987</v>
      </c>
    </row>
    <row r="3447" spans="1:2" x14ac:dyDescent="0.25">
      <c r="A3447" s="2">
        <v>-9.3462150000000008</v>
      </c>
      <c r="B3447" s="1">
        <v>20.832232999999999</v>
      </c>
    </row>
    <row r="3448" spans="1:2" x14ac:dyDescent="0.25">
      <c r="A3448" s="2">
        <v>19.806574000000001</v>
      </c>
      <c r="B3448" s="1">
        <v>7.9170600000000002</v>
      </c>
    </row>
    <row r="3449" spans="1:2" x14ac:dyDescent="0.25">
      <c r="A3449" s="2">
        <v>4.5371740000000003</v>
      </c>
      <c r="B3449" s="1">
        <v>-10.721698999999999</v>
      </c>
    </row>
    <row r="3450" spans="1:2" x14ac:dyDescent="0.25">
      <c r="A3450" s="2">
        <v>-13.657206</v>
      </c>
      <c r="B3450" s="1">
        <v>18.947405</v>
      </c>
    </row>
    <row r="3451" spans="1:2" x14ac:dyDescent="0.25">
      <c r="A3451" s="2">
        <v>-1.035158</v>
      </c>
      <c r="B3451" s="1">
        <v>10.815521</v>
      </c>
    </row>
    <row r="3452" spans="1:2" x14ac:dyDescent="0.25">
      <c r="A3452" s="2">
        <v>1.9223669999999999</v>
      </c>
      <c r="B3452" s="1">
        <v>-7.4097879999999998</v>
      </c>
    </row>
    <row r="3453" spans="1:2" x14ac:dyDescent="0.25">
      <c r="A3453" s="2">
        <v>-8.2966510000000007</v>
      </c>
      <c r="B3453" s="1">
        <v>6.6385490000000003</v>
      </c>
    </row>
    <row r="3454" spans="1:2" x14ac:dyDescent="0.25">
      <c r="A3454" s="2">
        <v>5.5170890000000004</v>
      </c>
      <c r="B3454" s="1">
        <v>-7.631278</v>
      </c>
    </row>
    <row r="3455" spans="1:2" x14ac:dyDescent="0.25">
      <c r="A3455" s="2">
        <v>5.3218870000000003</v>
      </c>
      <c r="B3455" s="1">
        <v>-14.666791999999999</v>
      </c>
    </row>
    <row r="3456" spans="1:2" x14ac:dyDescent="0.25">
      <c r="A3456" s="2">
        <v>-4.1205280000000002</v>
      </c>
      <c r="B3456" s="1">
        <v>20.915050000000001</v>
      </c>
    </row>
    <row r="3457" spans="1:2" x14ac:dyDescent="0.25">
      <c r="A3457" s="2">
        <v>-8.5417470000000009</v>
      </c>
      <c r="B3457" s="1">
        <v>12.109833999999999</v>
      </c>
    </row>
    <row r="3458" spans="1:2" x14ac:dyDescent="0.25">
      <c r="A3458" s="2">
        <v>20.138532999999999</v>
      </c>
      <c r="B3458" s="1">
        <v>-12.476461</v>
      </c>
    </row>
    <row r="3459" spans="1:2" x14ac:dyDescent="0.25">
      <c r="A3459" s="2">
        <f>-15.997465</f>
        <v>-15.997465</v>
      </c>
      <c r="B3459" s="1">
        <v>-7.3002859999999998</v>
      </c>
    </row>
    <row r="3460" spans="1:2" x14ac:dyDescent="0.25">
      <c r="A3460" s="2">
        <v>12.760909</v>
      </c>
      <c r="B3460" s="1">
        <v>9.5207110000000004</v>
      </c>
    </row>
    <row r="3461" spans="1:2" x14ac:dyDescent="0.25">
      <c r="A3461" s="2">
        <v>4.3776989999999998</v>
      </c>
      <c r="B3461" s="1">
        <v>21.826426999999999</v>
      </c>
    </row>
    <row r="3462" spans="1:2" x14ac:dyDescent="0.25">
      <c r="A3462" s="2">
        <v>-16.417870000000001</v>
      </c>
      <c r="B3462" s="1">
        <v>15.879334</v>
      </c>
    </row>
    <row r="3463" spans="1:2" x14ac:dyDescent="0.25">
      <c r="A3463" s="2">
        <f>-13.908207</f>
        <v>-13.908207000000001</v>
      </c>
      <c r="B3463" s="1">
        <v>-10.527839999999999</v>
      </c>
    </row>
    <row r="3464" spans="1:2" x14ac:dyDescent="0.25">
      <c r="A3464" s="2">
        <v>4.944102</v>
      </c>
      <c r="B3464" s="1">
        <v>-19.226476000000002</v>
      </c>
    </row>
    <row r="3465" spans="1:2" x14ac:dyDescent="0.25">
      <c r="A3465" s="2">
        <f>-17.047778</f>
        <v>-17.047778000000001</v>
      </c>
      <c r="B3465" s="1">
        <v>-8.1109819999999999</v>
      </c>
    </row>
    <row r="3466" spans="1:2" x14ac:dyDescent="0.25">
      <c r="A3466" s="2">
        <v>12.815099</v>
      </c>
      <c r="B3466" s="1">
        <v>-15.720319</v>
      </c>
    </row>
    <row r="3467" spans="1:2" x14ac:dyDescent="0.25">
      <c r="A3467" s="2">
        <v>-15.91367</v>
      </c>
      <c r="B3467" s="1">
        <v>19.277294999999999</v>
      </c>
    </row>
    <row r="3468" spans="1:2" x14ac:dyDescent="0.25">
      <c r="A3468" s="2">
        <v>-17.187766</v>
      </c>
      <c r="B3468" s="1">
        <v>12.445831999999999</v>
      </c>
    </row>
    <row r="3469" spans="1:2" x14ac:dyDescent="0.25">
      <c r="A3469" s="2">
        <v>8.6620399999999993</v>
      </c>
      <c r="B3469" s="1">
        <v>-10.136554</v>
      </c>
    </row>
    <row r="3470" spans="1:2" x14ac:dyDescent="0.25">
      <c r="A3470" s="2">
        <v>-2.6715610000000001</v>
      </c>
      <c r="B3470" s="1">
        <v>1.935306</v>
      </c>
    </row>
    <row r="3471" spans="1:2" x14ac:dyDescent="0.25">
      <c r="A3471" s="2">
        <v>4.8028829999999996</v>
      </c>
      <c r="B3471" s="1">
        <v>-4.0144960000000003</v>
      </c>
    </row>
    <row r="3472" spans="1:2" x14ac:dyDescent="0.25">
      <c r="A3472" s="2">
        <v>7.2341049999999996</v>
      </c>
      <c r="B3472" s="1">
        <v>6.4350800000000001</v>
      </c>
    </row>
    <row r="3473" spans="1:2" x14ac:dyDescent="0.25">
      <c r="A3473" s="2">
        <f>-3.2566</f>
        <v>-3.2566000000000002</v>
      </c>
      <c r="B3473" s="1">
        <v>-1.038821</v>
      </c>
    </row>
    <row r="3474" spans="1:2" x14ac:dyDescent="0.25">
      <c r="A3474" s="2">
        <v>0.45000699999999999</v>
      </c>
      <c r="B3474" s="1">
        <v>-4.3225959999999999</v>
      </c>
    </row>
    <row r="3475" spans="1:2" x14ac:dyDescent="0.25">
      <c r="A3475" s="2">
        <v>-12.394852999999999</v>
      </c>
      <c r="B3475" s="1">
        <v>15.545878</v>
      </c>
    </row>
    <row r="3476" spans="1:2" x14ac:dyDescent="0.25">
      <c r="A3476" s="2">
        <v>1.189025</v>
      </c>
      <c r="B3476" s="1">
        <v>-12.308786</v>
      </c>
    </row>
    <row r="3477" spans="1:2" x14ac:dyDescent="0.25">
      <c r="A3477" s="2">
        <v>5.3656990000000002</v>
      </c>
      <c r="B3477" s="1">
        <v>-18.734563999999999</v>
      </c>
    </row>
    <row r="3478" spans="1:2" x14ac:dyDescent="0.25">
      <c r="A3478" s="2">
        <v>13.262919</v>
      </c>
      <c r="B3478" s="1">
        <v>20.455416</v>
      </c>
    </row>
    <row r="3479" spans="1:2" x14ac:dyDescent="0.25">
      <c r="A3479" s="2">
        <v>19.207236000000002</v>
      </c>
      <c r="B3479" s="1">
        <v>17.621480999999999</v>
      </c>
    </row>
    <row r="3480" spans="1:2" x14ac:dyDescent="0.25">
      <c r="A3480" s="2">
        <v>-18.750306999999999</v>
      </c>
      <c r="B3480" s="1">
        <v>6.7388190000000003</v>
      </c>
    </row>
    <row r="3481" spans="1:2" x14ac:dyDescent="0.25">
      <c r="A3481" s="2">
        <v>16.486142999999998</v>
      </c>
      <c r="B3481" s="1">
        <v>13.093726999999999</v>
      </c>
    </row>
    <row r="3482" spans="1:2" x14ac:dyDescent="0.25">
      <c r="A3482" s="2">
        <v>12.154626</v>
      </c>
      <c r="B3482" s="1">
        <v>5.1535970000000004</v>
      </c>
    </row>
    <row r="3483" spans="1:2" x14ac:dyDescent="0.25">
      <c r="A3483" s="2">
        <v>16.478831</v>
      </c>
      <c r="B3483" s="1">
        <v>-7.3364799999999999</v>
      </c>
    </row>
    <row r="3484" spans="1:2" x14ac:dyDescent="0.25">
      <c r="A3484" s="2">
        <v>4.6105229999999997</v>
      </c>
      <c r="B3484" s="1">
        <v>4.8035480000000002</v>
      </c>
    </row>
    <row r="3485" spans="1:2" x14ac:dyDescent="0.25">
      <c r="A3485" s="2">
        <v>2.0255260000000002</v>
      </c>
      <c r="B3485" s="1">
        <v>8.9922179999999994</v>
      </c>
    </row>
    <row r="3486" spans="1:2" x14ac:dyDescent="0.25">
      <c r="A3486" s="2">
        <v>10.506824999999999</v>
      </c>
      <c r="B3486" s="1">
        <v>17.178957</v>
      </c>
    </row>
    <row r="3487" spans="1:2" x14ac:dyDescent="0.25">
      <c r="A3487" s="2">
        <v>-4.938923</v>
      </c>
      <c r="B3487" s="1">
        <v>12.388173</v>
      </c>
    </row>
    <row r="3488" spans="1:2" x14ac:dyDescent="0.25">
      <c r="A3488" s="2">
        <f>-14.074965</f>
        <v>-14.074965000000001</v>
      </c>
      <c r="B3488" s="1">
        <v>-2.2884389999999999</v>
      </c>
    </row>
    <row r="3489" spans="1:2" x14ac:dyDescent="0.25">
      <c r="A3489" s="2">
        <v>10.685415000000001</v>
      </c>
      <c r="B3489" s="1">
        <v>-13.297173000000001</v>
      </c>
    </row>
    <row r="3490" spans="1:2" x14ac:dyDescent="0.25">
      <c r="A3490" s="2">
        <v>-13.342724</v>
      </c>
      <c r="B3490" s="1">
        <v>11.886252000000001</v>
      </c>
    </row>
    <row r="3491" spans="1:2" x14ac:dyDescent="0.25">
      <c r="A3491" s="2">
        <v>-5.3428560000000003</v>
      </c>
      <c r="B3491" s="1">
        <v>5.3773400000000002</v>
      </c>
    </row>
    <row r="3492" spans="1:2" x14ac:dyDescent="0.25">
      <c r="A3492" s="2">
        <f>-9.015921</f>
        <v>-9.0159210000000005</v>
      </c>
      <c r="B3492" s="1">
        <v>-16.956990999999999</v>
      </c>
    </row>
    <row r="3493" spans="1:2" x14ac:dyDescent="0.25">
      <c r="A3493" s="2">
        <v>20.94126</v>
      </c>
      <c r="B3493" s="1">
        <v>-11.983191</v>
      </c>
    </row>
    <row r="3494" spans="1:2" x14ac:dyDescent="0.25">
      <c r="A3494" s="2">
        <v>-1.2454529999999999</v>
      </c>
      <c r="B3494" s="1">
        <v>9.8361850000000004</v>
      </c>
    </row>
    <row r="3495" spans="1:2" x14ac:dyDescent="0.25">
      <c r="A3495" s="2">
        <v>-18.785361000000002</v>
      </c>
      <c r="B3495" s="1">
        <v>5.7378159999999996</v>
      </c>
    </row>
    <row r="3496" spans="1:2" x14ac:dyDescent="0.25">
      <c r="A3496" s="2">
        <v>0.65821399999999997</v>
      </c>
      <c r="B3496" s="1">
        <v>-5.0844120000000004</v>
      </c>
    </row>
    <row r="3497" spans="1:2" x14ac:dyDescent="0.25">
      <c r="A3497" s="2">
        <f>-16.176639</f>
        <v>-16.176639000000002</v>
      </c>
      <c r="B3497" s="1">
        <v>-4.4332729999999998</v>
      </c>
    </row>
    <row r="3498" spans="1:2" x14ac:dyDescent="0.25">
      <c r="A3498" s="2">
        <v>-17.367637999999999</v>
      </c>
      <c r="B3498" s="1">
        <v>12.904195</v>
      </c>
    </row>
    <row r="3499" spans="1:2" x14ac:dyDescent="0.25">
      <c r="A3499" s="2">
        <v>0.45517600000000003</v>
      </c>
      <c r="B3499" s="1">
        <v>-0.47440399999999999</v>
      </c>
    </row>
    <row r="3500" spans="1:2" x14ac:dyDescent="0.25">
      <c r="A3500" s="2">
        <f>-14.159043</f>
        <v>-14.159043</v>
      </c>
      <c r="B3500" s="1">
        <v>-1.4712160000000001</v>
      </c>
    </row>
    <row r="3501" spans="1:2" x14ac:dyDescent="0.25">
      <c r="A3501" s="2">
        <f>-3.991223</f>
        <v>-3.9912230000000002</v>
      </c>
      <c r="B3501" s="1">
        <v>-14.250146000000001</v>
      </c>
    </row>
    <row r="3502" spans="1:2" x14ac:dyDescent="0.25">
      <c r="A3502" s="2">
        <v>-4.4960990000000001</v>
      </c>
      <c r="B3502" s="1">
        <v>15.883055000000001</v>
      </c>
    </row>
    <row r="3503" spans="1:2" x14ac:dyDescent="0.25">
      <c r="A3503" s="2">
        <v>12.750014999999999</v>
      </c>
      <c r="B3503" s="1">
        <v>4.6994639999999999</v>
      </c>
    </row>
    <row r="3504" spans="1:2" x14ac:dyDescent="0.25">
      <c r="A3504" s="2">
        <v>1.4568460000000001</v>
      </c>
      <c r="B3504" s="1">
        <v>-12.362371</v>
      </c>
    </row>
    <row r="3505" spans="1:2" x14ac:dyDescent="0.25">
      <c r="A3505" s="2">
        <v>-1.159799</v>
      </c>
      <c r="B3505" s="1">
        <v>14.884081999999999</v>
      </c>
    </row>
    <row r="3506" spans="1:2" x14ac:dyDescent="0.25">
      <c r="A3506" s="2">
        <v>-0.159166</v>
      </c>
      <c r="B3506" s="1">
        <v>0.11228200000000001</v>
      </c>
    </row>
    <row r="3507" spans="1:2" x14ac:dyDescent="0.25">
      <c r="A3507" s="2">
        <f>-14.96038</f>
        <v>-14.960380000000001</v>
      </c>
      <c r="B3507" s="1">
        <v>-17.565313</v>
      </c>
    </row>
    <row r="3508" spans="1:2" x14ac:dyDescent="0.25">
      <c r="A3508" s="2">
        <v>13.499283999999999</v>
      </c>
      <c r="B3508" s="1">
        <v>13.774087</v>
      </c>
    </row>
    <row r="3509" spans="1:2" x14ac:dyDescent="0.25">
      <c r="A3509" s="2">
        <v>18.749777000000002</v>
      </c>
      <c r="B3509" s="1">
        <v>-8.9095420000000001</v>
      </c>
    </row>
    <row r="3510" spans="1:2" x14ac:dyDescent="0.25">
      <c r="A3510" s="2">
        <v>-16.487914</v>
      </c>
      <c r="B3510" s="1">
        <v>19.577351</v>
      </c>
    </row>
    <row r="3511" spans="1:2" x14ac:dyDescent="0.25">
      <c r="A3511" s="2">
        <v>-15.567062999999999</v>
      </c>
      <c r="B3511" s="1">
        <v>4.3941129999999999</v>
      </c>
    </row>
    <row r="3512" spans="1:2" x14ac:dyDescent="0.25">
      <c r="A3512" s="2">
        <v>-12.958568</v>
      </c>
      <c r="B3512" s="1">
        <v>18.791152</v>
      </c>
    </row>
    <row r="3513" spans="1:2" x14ac:dyDescent="0.25">
      <c r="A3513" s="2">
        <v>-16.310106000000001</v>
      </c>
      <c r="B3513" s="1">
        <v>16.168672999999998</v>
      </c>
    </row>
    <row r="3514" spans="1:2" x14ac:dyDescent="0.25">
      <c r="A3514" s="2">
        <v>4.4080880000000002</v>
      </c>
      <c r="B3514" s="1">
        <v>-3.8225220000000002</v>
      </c>
    </row>
    <row r="3515" spans="1:2" x14ac:dyDescent="0.25">
      <c r="A3515" s="2">
        <v>-13.546251</v>
      </c>
      <c r="B3515" s="1">
        <v>5.8161880000000004</v>
      </c>
    </row>
    <row r="3516" spans="1:2" x14ac:dyDescent="0.25">
      <c r="A3516" s="2">
        <v>-7.8372380000000001</v>
      </c>
      <c r="B3516" s="1">
        <v>17.845856999999999</v>
      </c>
    </row>
    <row r="3517" spans="1:2" x14ac:dyDescent="0.25">
      <c r="A3517" s="2">
        <v>12.826381</v>
      </c>
      <c r="B3517" s="1">
        <v>20.669702000000001</v>
      </c>
    </row>
    <row r="3518" spans="1:2" x14ac:dyDescent="0.25">
      <c r="A3518" s="2">
        <v>-7.4229289999999999</v>
      </c>
      <c r="B3518" s="1">
        <v>17.223099000000001</v>
      </c>
    </row>
    <row r="3519" spans="1:2" x14ac:dyDescent="0.25">
      <c r="A3519" s="2">
        <f>-0.710616</f>
        <v>-0.71061600000000003</v>
      </c>
      <c r="B3519" s="1">
        <v>-0.95362800000000003</v>
      </c>
    </row>
    <row r="3520" spans="1:2" x14ac:dyDescent="0.25">
      <c r="A3520" s="2">
        <v>-9.0999389999999991</v>
      </c>
      <c r="B3520" s="1">
        <v>20.821864999999999</v>
      </c>
    </row>
    <row r="3521" spans="1:2" x14ac:dyDescent="0.25">
      <c r="A3521" s="2">
        <v>19.072725999999999</v>
      </c>
      <c r="B3521" s="1">
        <v>-8.6279070000000004</v>
      </c>
    </row>
    <row r="3522" spans="1:2" x14ac:dyDescent="0.25">
      <c r="A3522" s="2">
        <f>-8.895548</f>
        <v>-8.8955479999999998</v>
      </c>
      <c r="B3522" s="1">
        <v>-16.736840999999998</v>
      </c>
    </row>
    <row r="3523" spans="1:2" x14ac:dyDescent="0.25">
      <c r="A3523" s="2">
        <f>-13.735254</f>
        <v>-13.735253999999999</v>
      </c>
      <c r="B3523" s="1">
        <v>-9.1915049999999994</v>
      </c>
    </row>
    <row r="3524" spans="1:2" x14ac:dyDescent="0.25">
      <c r="A3524" s="2">
        <v>-6.0841560000000001</v>
      </c>
      <c r="B3524" s="1">
        <v>0.15892800000000001</v>
      </c>
    </row>
    <row r="3525" spans="1:2" x14ac:dyDescent="0.25">
      <c r="A3525" s="2">
        <v>4.2015919999999998</v>
      </c>
      <c r="B3525" s="1">
        <v>20.479201</v>
      </c>
    </row>
    <row r="3526" spans="1:2" x14ac:dyDescent="0.25">
      <c r="A3526" s="2">
        <v>7.8786430000000003</v>
      </c>
      <c r="B3526" s="1">
        <v>4.9405289999999997</v>
      </c>
    </row>
    <row r="3527" spans="1:2" x14ac:dyDescent="0.25">
      <c r="A3527" s="2">
        <v>16.077801000000001</v>
      </c>
      <c r="B3527" s="1">
        <v>-17.455693</v>
      </c>
    </row>
    <row r="3528" spans="1:2" x14ac:dyDescent="0.25">
      <c r="A3528" s="2">
        <f>-10.711327</f>
        <v>-10.711327000000001</v>
      </c>
      <c r="B3528" s="1">
        <v>-6.7872750000000002</v>
      </c>
    </row>
    <row r="3529" spans="1:2" x14ac:dyDescent="0.25">
      <c r="A3529" s="2">
        <f>-10.766107</f>
        <v>-10.766107</v>
      </c>
      <c r="B3529" s="1">
        <v>-2.5100509999999998</v>
      </c>
    </row>
    <row r="3530" spans="1:2" x14ac:dyDescent="0.25">
      <c r="A3530" s="2">
        <v>5.4969929999999998</v>
      </c>
      <c r="B3530" s="1">
        <v>14.611997000000001</v>
      </c>
    </row>
    <row r="3531" spans="1:2" x14ac:dyDescent="0.25">
      <c r="A3531" s="2">
        <v>-18.145786999999999</v>
      </c>
      <c r="B3531" s="1">
        <v>12.144703</v>
      </c>
    </row>
    <row r="3532" spans="1:2" x14ac:dyDescent="0.25">
      <c r="A3532" s="2">
        <v>-7.4671019999999997</v>
      </c>
      <c r="B3532" s="1">
        <v>17.446809999999999</v>
      </c>
    </row>
    <row r="3533" spans="1:2" x14ac:dyDescent="0.25">
      <c r="A3533" s="2">
        <v>-12.395834000000001</v>
      </c>
      <c r="B3533" s="1">
        <v>11.739046999999999</v>
      </c>
    </row>
    <row r="3534" spans="1:2" x14ac:dyDescent="0.25">
      <c r="A3534" s="2">
        <f>-9.864582</f>
        <v>-9.8645820000000004</v>
      </c>
      <c r="B3534" s="1">
        <v>-2.0987849999999999</v>
      </c>
    </row>
    <row r="3535" spans="1:2" x14ac:dyDescent="0.25">
      <c r="A3535" s="2">
        <v>16.601824000000001</v>
      </c>
      <c r="B3535" s="1">
        <v>-17.175916999999998</v>
      </c>
    </row>
    <row r="3536" spans="1:2" x14ac:dyDescent="0.25">
      <c r="A3536" s="2">
        <v>4.3401959999999997</v>
      </c>
      <c r="B3536" s="1">
        <v>-11.206745</v>
      </c>
    </row>
    <row r="3537" spans="1:2" x14ac:dyDescent="0.25">
      <c r="A3537" s="2">
        <v>0.64392799999999994</v>
      </c>
      <c r="B3537" s="1">
        <v>-12.436719</v>
      </c>
    </row>
    <row r="3538" spans="1:2" x14ac:dyDescent="0.25">
      <c r="A3538" s="2">
        <v>14.700393999999999</v>
      </c>
      <c r="B3538" s="1">
        <v>1.906814</v>
      </c>
    </row>
    <row r="3539" spans="1:2" x14ac:dyDescent="0.25">
      <c r="A3539" s="2">
        <v>11.352358000000001</v>
      </c>
      <c r="B3539" s="1">
        <v>-0.41059000000000001</v>
      </c>
    </row>
    <row r="3540" spans="1:2" x14ac:dyDescent="0.25">
      <c r="A3540" s="2">
        <v>-16.996402</v>
      </c>
      <c r="B3540" s="1">
        <v>19.974011999999998</v>
      </c>
    </row>
    <row r="3541" spans="1:2" x14ac:dyDescent="0.25">
      <c r="A3541" s="2">
        <f>-8.847364</f>
        <v>-8.8473640000000007</v>
      </c>
      <c r="B3541" s="1">
        <v>-11.558515</v>
      </c>
    </row>
    <row r="3542" spans="1:2" x14ac:dyDescent="0.25">
      <c r="A3542" s="2">
        <v>-17.774305999999999</v>
      </c>
      <c r="B3542" s="1">
        <v>12.948161000000001</v>
      </c>
    </row>
    <row r="3543" spans="1:2" x14ac:dyDescent="0.25">
      <c r="A3543" s="2">
        <v>20.121392</v>
      </c>
      <c r="B3543" s="1">
        <v>11.245846999999999</v>
      </c>
    </row>
    <row r="3544" spans="1:2" x14ac:dyDescent="0.25">
      <c r="A3544" s="2">
        <v>14.396494000000001</v>
      </c>
      <c r="B3544" s="1">
        <v>0.81581599999999999</v>
      </c>
    </row>
    <row r="3545" spans="1:2" x14ac:dyDescent="0.25">
      <c r="A3545" s="2">
        <v>-16.22908</v>
      </c>
      <c r="B3545" s="1">
        <v>9.0220690000000001</v>
      </c>
    </row>
    <row r="3546" spans="1:2" x14ac:dyDescent="0.25">
      <c r="A3546" s="2">
        <v>14.971741</v>
      </c>
      <c r="B3546" s="1">
        <v>1.836238</v>
      </c>
    </row>
    <row r="3547" spans="1:2" x14ac:dyDescent="0.25">
      <c r="A3547" s="2">
        <v>17.000454999999999</v>
      </c>
      <c r="B3547" s="1">
        <v>-17.732344000000001</v>
      </c>
    </row>
    <row r="3548" spans="1:2" x14ac:dyDescent="0.25">
      <c r="A3548" s="2">
        <v>16.810889</v>
      </c>
      <c r="B3548" s="1">
        <v>13.481629</v>
      </c>
    </row>
    <row r="3549" spans="1:2" x14ac:dyDescent="0.25">
      <c r="A3549" s="2">
        <v>-0.64551000000000003</v>
      </c>
      <c r="B3549" s="1">
        <v>17.735372000000002</v>
      </c>
    </row>
    <row r="3550" spans="1:2" x14ac:dyDescent="0.25">
      <c r="A3550" s="2">
        <v>-9.2985969999999991</v>
      </c>
      <c r="B3550" s="1">
        <v>3.100838</v>
      </c>
    </row>
    <row r="3551" spans="1:2" x14ac:dyDescent="0.25">
      <c r="A3551" s="2">
        <v>-16.800011000000001</v>
      </c>
      <c r="B3551" s="1">
        <v>8.2668079999999993</v>
      </c>
    </row>
    <row r="3552" spans="1:2" x14ac:dyDescent="0.25">
      <c r="A3552" s="2">
        <v>1.3099940000000001</v>
      </c>
      <c r="B3552" s="1">
        <v>-8.0672720000000009</v>
      </c>
    </row>
    <row r="3553" spans="1:2" x14ac:dyDescent="0.25">
      <c r="A3553" s="2">
        <v>20.097566</v>
      </c>
      <c r="B3553" s="1">
        <v>-5.1026090000000002</v>
      </c>
    </row>
    <row r="3554" spans="1:2" x14ac:dyDescent="0.25">
      <c r="A3554" s="2">
        <v>20.189952000000002</v>
      </c>
      <c r="B3554" s="1">
        <v>11.021140000000001</v>
      </c>
    </row>
    <row r="3555" spans="1:2" x14ac:dyDescent="0.25">
      <c r="A3555" s="2">
        <v>-18.024486</v>
      </c>
      <c r="B3555" s="1">
        <v>5.7253720000000001</v>
      </c>
    </row>
    <row r="3556" spans="1:2" x14ac:dyDescent="0.25">
      <c r="A3556" s="2">
        <f>-9.644457</f>
        <v>-9.6444569999999992</v>
      </c>
      <c r="B3556" s="1">
        <v>-1.704917</v>
      </c>
    </row>
    <row r="3557" spans="1:2" x14ac:dyDescent="0.25">
      <c r="A3557" s="2">
        <v>7.6999190000000004</v>
      </c>
      <c r="B3557" s="1">
        <v>-1.0344549999999999</v>
      </c>
    </row>
    <row r="3558" spans="1:2" x14ac:dyDescent="0.25">
      <c r="A3558" s="2">
        <f>-12.048523</f>
        <v>-12.048522999999999</v>
      </c>
      <c r="B3558" s="1">
        <v>-5.8665529999999997</v>
      </c>
    </row>
    <row r="3559" spans="1:2" x14ac:dyDescent="0.25">
      <c r="A3559" s="2">
        <v>11.785828</v>
      </c>
      <c r="B3559" s="1">
        <v>4.2364360000000003</v>
      </c>
    </row>
    <row r="3560" spans="1:2" x14ac:dyDescent="0.25">
      <c r="A3560" s="2">
        <v>-5.2434029999999998</v>
      </c>
      <c r="B3560" s="1">
        <v>5.3484369999999997</v>
      </c>
    </row>
    <row r="3561" spans="1:2" x14ac:dyDescent="0.25">
      <c r="A3561" s="2">
        <v>-10.437124000000001</v>
      </c>
      <c r="B3561" s="1">
        <v>21.281189999999999</v>
      </c>
    </row>
    <row r="3562" spans="1:2" x14ac:dyDescent="0.25">
      <c r="A3562" s="2">
        <f>-9.355044</f>
        <v>-9.3550439999999995</v>
      </c>
      <c r="B3562" s="1">
        <v>-11.143685</v>
      </c>
    </row>
    <row r="3563" spans="1:2" x14ac:dyDescent="0.25">
      <c r="A3563" s="2">
        <v>14.216267999999999</v>
      </c>
      <c r="B3563" s="1">
        <v>1.4936849999999999</v>
      </c>
    </row>
    <row r="3564" spans="1:2" x14ac:dyDescent="0.25">
      <c r="A3564" s="2">
        <f>-9.073405</f>
        <v>-9.0734049999999993</v>
      </c>
      <c r="B3564" s="1">
        <v>-16.388838</v>
      </c>
    </row>
    <row r="3565" spans="1:2" x14ac:dyDescent="0.25">
      <c r="A3565" s="2">
        <v>4.8605260000000001</v>
      </c>
      <c r="B3565" s="1">
        <v>-4.0872780000000004</v>
      </c>
    </row>
    <row r="3566" spans="1:2" x14ac:dyDescent="0.25">
      <c r="A3566" s="2">
        <v>16.348524000000001</v>
      </c>
      <c r="B3566" s="1">
        <v>20.232161999999999</v>
      </c>
    </row>
    <row r="3567" spans="1:2" x14ac:dyDescent="0.25">
      <c r="A3567" s="2">
        <f>-13.939322</f>
        <v>-13.939322000000001</v>
      </c>
      <c r="B3567" s="1">
        <v>-1.968604</v>
      </c>
    </row>
    <row r="3568" spans="1:2" x14ac:dyDescent="0.25">
      <c r="A3568" s="2">
        <f>-18.85442</f>
        <v>-18.854420000000001</v>
      </c>
      <c r="B3568" s="1">
        <v>-1.639945</v>
      </c>
    </row>
    <row r="3569" spans="1:2" x14ac:dyDescent="0.25">
      <c r="A3569" s="2">
        <v>-4.2189019999999999</v>
      </c>
      <c r="B3569" s="1">
        <v>20.619973000000002</v>
      </c>
    </row>
    <row r="3570" spans="1:2" x14ac:dyDescent="0.25">
      <c r="A3570" s="2">
        <f>-6.951637</f>
        <v>-6.9516369999999998</v>
      </c>
      <c r="B3570" s="1">
        <v>-0.50412100000000004</v>
      </c>
    </row>
    <row r="3571" spans="1:2" x14ac:dyDescent="0.25">
      <c r="A3571" s="2">
        <v>19.460702999999999</v>
      </c>
      <c r="B3571" s="1">
        <v>7.5220450000000003</v>
      </c>
    </row>
    <row r="3572" spans="1:2" x14ac:dyDescent="0.25">
      <c r="A3572" s="2">
        <v>12.173132000000001</v>
      </c>
      <c r="B3572" s="1">
        <v>4.2974500000000004</v>
      </c>
    </row>
    <row r="3573" spans="1:2" x14ac:dyDescent="0.25">
      <c r="A3573" s="2">
        <v>5.351909</v>
      </c>
      <c r="B3573" s="1">
        <v>-7.6668440000000002</v>
      </c>
    </row>
    <row r="3574" spans="1:2" x14ac:dyDescent="0.25">
      <c r="A3574" s="2">
        <v>-8.9997810000000005</v>
      </c>
      <c r="B3574" s="1">
        <v>6.8848349999999998</v>
      </c>
    </row>
    <row r="3575" spans="1:2" x14ac:dyDescent="0.25">
      <c r="A3575" s="2">
        <v>-18.212914999999999</v>
      </c>
      <c r="B3575" s="1">
        <v>12.185600000000001</v>
      </c>
    </row>
    <row r="3576" spans="1:2" x14ac:dyDescent="0.25">
      <c r="A3576" s="2">
        <v>8.1567629999999998</v>
      </c>
      <c r="B3576" s="1">
        <v>-15.557117</v>
      </c>
    </row>
    <row r="3577" spans="1:2" x14ac:dyDescent="0.25">
      <c r="A3577" s="2">
        <v>8.4542120000000001</v>
      </c>
      <c r="B3577" s="1">
        <v>-2.0772089999999999</v>
      </c>
    </row>
    <row r="3578" spans="1:2" x14ac:dyDescent="0.25">
      <c r="A3578" s="2">
        <f>-3.928216</f>
        <v>-3.9282159999999999</v>
      </c>
      <c r="B3578" s="1">
        <v>-13.425046</v>
      </c>
    </row>
    <row r="3579" spans="1:2" x14ac:dyDescent="0.25">
      <c r="A3579" s="2">
        <v>-3.3888790000000002</v>
      </c>
      <c r="B3579" s="1">
        <v>2.7596159999999998</v>
      </c>
    </row>
    <row r="3580" spans="1:2" x14ac:dyDescent="0.25">
      <c r="A3580" s="2">
        <f>-2.985695</f>
        <v>-2.9856950000000002</v>
      </c>
      <c r="B3580" s="1">
        <v>-10.118684</v>
      </c>
    </row>
    <row r="3581" spans="1:2" x14ac:dyDescent="0.25">
      <c r="A3581" s="2">
        <v>7.565042</v>
      </c>
      <c r="B3581" s="1">
        <v>-1.673087</v>
      </c>
    </row>
    <row r="3582" spans="1:2" x14ac:dyDescent="0.25">
      <c r="A3582" s="2">
        <v>-13.071282</v>
      </c>
      <c r="B3582" s="1">
        <v>6.6550539999999998</v>
      </c>
    </row>
    <row r="3583" spans="1:2" x14ac:dyDescent="0.25">
      <c r="A3583" s="2">
        <v>3.2081270000000002</v>
      </c>
      <c r="B3583" s="1">
        <v>4.0751799999999996</v>
      </c>
    </row>
    <row r="3584" spans="1:2" x14ac:dyDescent="0.25">
      <c r="A3584" s="2">
        <v>-18.800991</v>
      </c>
      <c r="B3584" s="1">
        <v>11.980155999999999</v>
      </c>
    </row>
    <row r="3585" spans="1:2" x14ac:dyDescent="0.25">
      <c r="A3585" s="2">
        <v>1.8546530000000001</v>
      </c>
      <c r="B3585" s="1">
        <v>-16.801235999999999</v>
      </c>
    </row>
    <row r="3586" spans="1:2" x14ac:dyDescent="0.25">
      <c r="A3586" s="2">
        <v>4.984407</v>
      </c>
      <c r="B3586" s="1">
        <v>-10.541807</v>
      </c>
    </row>
    <row r="3587" spans="1:2" x14ac:dyDescent="0.25">
      <c r="A3587" s="2">
        <f>-9.659337</f>
        <v>-9.6593370000000007</v>
      </c>
      <c r="B3587" s="1">
        <v>-10.37617</v>
      </c>
    </row>
    <row r="3588" spans="1:2" x14ac:dyDescent="0.25">
      <c r="A3588" s="2">
        <f>-2.438969</f>
        <v>-2.4389690000000002</v>
      </c>
      <c r="B3588" s="1">
        <v>-4.6718669999999998</v>
      </c>
    </row>
    <row r="3589" spans="1:2" x14ac:dyDescent="0.25">
      <c r="A3589" s="2">
        <v>-4.384271</v>
      </c>
      <c r="B3589" s="1">
        <v>9.2701189999999993</v>
      </c>
    </row>
    <row r="3590" spans="1:2" x14ac:dyDescent="0.25">
      <c r="A3590" s="2">
        <v>4.8967590000000003</v>
      </c>
      <c r="B3590" s="1">
        <v>-19.69032</v>
      </c>
    </row>
    <row r="3591" spans="1:2" x14ac:dyDescent="0.25">
      <c r="A3591" s="2">
        <f>-14.135749</f>
        <v>-14.135749000000001</v>
      </c>
      <c r="B3591" s="1">
        <v>-2.253978</v>
      </c>
    </row>
    <row r="3592" spans="1:2" x14ac:dyDescent="0.25">
      <c r="A3592" s="2">
        <f>-16.462316</f>
        <v>-16.462316000000001</v>
      </c>
      <c r="B3592" s="1">
        <v>-11.224296000000001</v>
      </c>
    </row>
    <row r="3593" spans="1:2" x14ac:dyDescent="0.25">
      <c r="A3593" s="2">
        <v>-1.8478920000000001</v>
      </c>
      <c r="B3593" s="1">
        <v>10.558308</v>
      </c>
    </row>
    <row r="3594" spans="1:2" x14ac:dyDescent="0.25">
      <c r="A3594" s="2">
        <v>-4.0619610000000002</v>
      </c>
      <c r="B3594" s="1">
        <v>5.693981</v>
      </c>
    </row>
    <row r="3595" spans="1:2" x14ac:dyDescent="0.25">
      <c r="A3595" s="2">
        <f>-8.772463</f>
        <v>-8.7724630000000001</v>
      </c>
      <c r="B3595" s="1">
        <v>-11.591994</v>
      </c>
    </row>
    <row r="3596" spans="1:2" x14ac:dyDescent="0.25">
      <c r="A3596" s="2">
        <v>-13.000453</v>
      </c>
      <c r="B3596" s="1">
        <v>6.4721859999999998</v>
      </c>
    </row>
    <row r="3597" spans="1:2" x14ac:dyDescent="0.25">
      <c r="A3597" s="2">
        <v>11.744541999999999</v>
      </c>
      <c r="B3597" s="1">
        <v>0.35754599999999997</v>
      </c>
    </row>
    <row r="3598" spans="1:2" x14ac:dyDescent="0.25">
      <c r="A3598" s="2">
        <v>-4.7905800000000003</v>
      </c>
      <c r="B3598" s="1">
        <v>8.5090730000000008</v>
      </c>
    </row>
    <row r="3599" spans="1:2" x14ac:dyDescent="0.25">
      <c r="A3599" s="2">
        <v>-9.1015040000000003</v>
      </c>
      <c r="B3599" s="1">
        <v>20.514203999999999</v>
      </c>
    </row>
    <row r="3600" spans="1:2" x14ac:dyDescent="0.25">
      <c r="A3600" s="2">
        <v>-12.675144</v>
      </c>
      <c r="B3600" s="1">
        <v>1.890863</v>
      </c>
    </row>
    <row r="3601" spans="1:2" x14ac:dyDescent="0.25">
      <c r="A3601" s="2">
        <f>-8.838905</f>
        <v>-8.8389050000000005</v>
      </c>
      <c r="B3601" s="1">
        <v>-10.555076</v>
      </c>
    </row>
    <row r="3602" spans="1:2" x14ac:dyDescent="0.25">
      <c r="A3602" s="2">
        <v>4.8956900000000001</v>
      </c>
      <c r="B3602" s="1">
        <v>-7.2048259999999997</v>
      </c>
    </row>
    <row r="3603" spans="1:2" x14ac:dyDescent="0.25">
      <c r="A3603" s="2">
        <v>-4.0335099999999997</v>
      </c>
      <c r="B3603" s="1">
        <v>20.246141999999999</v>
      </c>
    </row>
    <row r="3604" spans="1:2" x14ac:dyDescent="0.25">
      <c r="A3604" s="2">
        <v>2.1040749999999999</v>
      </c>
      <c r="B3604" s="1">
        <v>-8.0157500000000006</v>
      </c>
    </row>
    <row r="3605" spans="1:2" x14ac:dyDescent="0.25">
      <c r="A3605" s="2">
        <v>14.821762</v>
      </c>
      <c r="B3605" s="1">
        <v>5.5738209999999997</v>
      </c>
    </row>
    <row r="3606" spans="1:2" x14ac:dyDescent="0.25">
      <c r="A3606" s="2">
        <v>8.7137999999999993E-2</v>
      </c>
      <c r="B3606" s="1">
        <v>-1.1325540000000001</v>
      </c>
    </row>
    <row r="3607" spans="1:2" x14ac:dyDescent="0.25">
      <c r="A3607" s="2">
        <f>-2.557609</f>
        <v>-2.5576089999999998</v>
      </c>
      <c r="B3607" s="1">
        <v>-17.826438</v>
      </c>
    </row>
    <row r="3608" spans="1:2" x14ac:dyDescent="0.25">
      <c r="A3608" s="2">
        <v>1.9542040000000001</v>
      </c>
      <c r="B3608" s="1">
        <v>10.025835000000001</v>
      </c>
    </row>
    <row r="3609" spans="1:2" x14ac:dyDescent="0.25">
      <c r="A3609" s="2">
        <v>7.8287199999999997</v>
      </c>
      <c r="B3609" s="1">
        <v>-1.918858</v>
      </c>
    </row>
    <row r="3610" spans="1:2" x14ac:dyDescent="0.25">
      <c r="A3610" s="2">
        <v>20.545949</v>
      </c>
      <c r="B3610" s="1">
        <v>-5.1743009999999998</v>
      </c>
    </row>
    <row r="3611" spans="1:2" x14ac:dyDescent="0.25">
      <c r="A3611" s="2">
        <f>-2.45731</f>
        <v>-2.4573100000000001</v>
      </c>
      <c r="B3611" s="1">
        <v>-10.448683000000001</v>
      </c>
    </row>
    <row r="3612" spans="1:2" x14ac:dyDescent="0.25">
      <c r="A3612" s="2">
        <v>-9.4317899999999995</v>
      </c>
      <c r="B3612" s="1">
        <v>4.1872509999999998</v>
      </c>
    </row>
    <row r="3613" spans="1:2" x14ac:dyDescent="0.25">
      <c r="A3613" s="2">
        <v>-1.408523</v>
      </c>
      <c r="B3613" s="1">
        <v>15.297573999999999</v>
      </c>
    </row>
    <row r="3614" spans="1:2" x14ac:dyDescent="0.25">
      <c r="A3614" s="2">
        <v>15.537198999999999</v>
      </c>
      <c r="B3614" s="1">
        <v>-7.744205</v>
      </c>
    </row>
    <row r="3615" spans="1:2" x14ac:dyDescent="0.25">
      <c r="A3615" s="2">
        <v>13.026964</v>
      </c>
      <c r="B3615" s="1">
        <v>20.390457000000001</v>
      </c>
    </row>
    <row r="3616" spans="1:2" x14ac:dyDescent="0.25">
      <c r="A3616" s="2">
        <f>-2.517188</f>
        <v>-2.517188</v>
      </c>
      <c r="B3616" s="1">
        <v>-18.159151999999999</v>
      </c>
    </row>
    <row r="3617" spans="1:2" x14ac:dyDescent="0.25">
      <c r="A3617" s="2">
        <v>12.653141</v>
      </c>
      <c r="B3617" s="1">
        <v>9.3936820000000001</v>
      </c>
    </row>
    <row r="3618" spans="1:2" x14ac:dyDescent="0.25">
      <c r="A3618" s="2">
        <v>5.3008749999999996</v>
      </c>
      <c r="B3618" s="1">
        <v>-10.773368</v>
      </c>
    </row>
    <row r="3619" spans="1:2" x14ac:dyDescent="0.25">
      <c r="A3619" s="2">
        <v>-3.9267880000000002</v>
      </c>
      <c r="B3619" s="1">
        <v>9.2876449999999995</v>
      </c>
    </row>
    <row r="3620" spans="1:2" x14ac:dyDescent="0.25">
      <c r="A3620" s="2">
        <v>-11.782302</v>
      </c>
      <c r="B3620" s="1">
        <v>0.56999699999999998</v>
      </c>
    </row>
    <row r="3621" spans="1:2" x14ac:dyDescent="0.25">
      <c r="A3621" s="2">
        <v>6.4506249999999996</v>
      </c>
      <c r="B3621" s="1">
        <v>14.213369</v>
      </c>
    </row>
    <row r="3622" spans="1:2" x14ac:dyDescent="0.25">
      <c r="A3622" s="2">
        <v>16.499226</v>
      </c>
      <c r="B3622" s="1">
        <v>9.3996069999999996</v>
      </c>
    </row>
    <row r="3623" spans="1:2" x14ac:dyDescent="0.25">
      <c r="A3623" s="2">
        <f>-3.441696</f>
        <v>-3.4416959999999999</v>
      </c>
      <c r="B3623" s="1">
        <v>-18.409678</v>
      </c>
    </row>
    <row r="3624" spans="1:2" x14ac:dyDescent="0.25">
      <c r="A3624" s="2">
        <v>8.3075290000000006</v>
      </c>
      <c r="B3624" s="1">
        <v>10.817542</v>
      </c>
    </row>
    <row r="3625" spans="1:2" x14ac:dyDescent="0.25">
      <c r="A3625" s="2">
        <v>19.470184</v>
      </c>
      <c r="B3625" s="1">
        <v>-16.340976999999999</v>
      </c>
    </row>
    <row r="3626" spans="1:2" x14ac:dyDescent="0.25">
      <c r="A3626" s="2">
        <f>-17.98442</f>
        <v>-17.98442</v>
      </c>
      <c r="B3626" s="1">
        <v>-17.974815</v>
      </c>
    </row>
    <row r="3627" spans="1:2" x14ac:dyDescent="0.25">
      <c r="A3627" s="2">
        <f>-3.194081</f>
        <v>-3.1940810000000002</v>
      </c>
      <c r="B3627" s="1">
        <v>-5.2026719999999997</v>
      </c>
    </row>
    <row r="3628" spans="1:2" x14ac:dyDescent="0.25">
      <c r="A3628" s="2">
        <f>-3.125575</f>
        <v>-3.125575</v>
      </c>
      <c r="B3628" s="1">
        <v>-10.452712</v>
      </c>
    </row>
    <row r="3629" spans="1:2" x14ac:dyDescent="0.25">
      <c r="A3629" s="2">
        <v>11.411866</v>
      </c>
      <c r="B3629" s="1">
        <v>-7.1931690000000001</v>
      </c>
    </row>
    <row r="3630" spans="1:2" x14ac:dyDescent="0.25">
      <c r="A3630" s="2">
        <v>2.4762590000000002</v>
      </c>
      <c r="B3630" s="1">
        <v>9.3339390000000009</v>
      </c>
    </row>
    <row r="3631" spans="1:2" x14ac:dyDescent="0.25">
      <c r="A3631" s="2">
        <v>-1.4154519999999999</v>
      </c>
      <c r="B3631" s="1">
        <v>17.457716000000001</v>
      </c>
    </row>
    <row r="3632" spans="1:2" x14ac:dyDescent="0.25">
      <c r="A3632" s="2">
        <v>-8.1247059999999998</v>
      </c>
      <c r="B3632" s="1">
        <v>7.9540240000000004</v>
      </c>
    </row>
    <row r="3633" spans="1:2" x14ac:dyDescent="0.25">
      <c r="A3633" s="2">
        <v>19.050560999999998</v>
      </c>
      <c r="B3633" s="1">
        <v>-8.3320159999999994</v>
      </c>
    </row>
    <row r="3634" spans="1:2" x14ac:dyDescent="0.25">
      <c r="A3634" s="2">
        <v>-17.463592999999999</v>
      </c>
      <c r="B3634" s="1">
        <v>13.018723</v>
      </c>
    </row>
    <row r="3635" spans="1:2" x14ac:dyDescent="0.25">
      <c r="A3635" s="2">
        <v>-16.271186</v>
      </c>
      <c r="B3635" s="1">
        <v>20.000018000000001</v>
      </c>
    </row>
    <row r="3636" spans="1:2" x14ac:dyDescent="0.25">
      <c r="A3636" s="2">
        <v>-16.811133999999999</v>
      </c>
      <c r="B3636" s="1">
        <v>16.237507000000001</v>
      </c>
    </row>
    <row r="3637" spans="1:2" x14ac:dyDescent="0.25">
      <c r="A3637" s="2">
        <v>13.714625</v>
      </c>
      <c r="B3637" s="1">
        <v>-10.030481999999999</v>
      </c>
    </row>
    <row r="3638" spans="1:2" x14ac:dyDescent="0.25">
      <c r="A3638" s="2">
        <v>17.138262000000001</v>
      </c>
      <c r="B3638" s="1">
        <v>13.345838000000001</v>
      </c>
    </row>
    <row r="3639" spans="1:2" x14ac:dyDescent="0.25">
      <c r="A3639" s="2">
        <v>2.8878180000000002</v>
      </c>
      <c r="B3639" s="1">
        <v>8.8417890000000003</v>
      </c>
    </row>
    <row r="3640" spans="1:2" x14ac:dyDescent="0.25">
      <c r="A3640" s="2">
        <v>-19.246397000000002</v>
      </c>
      <c r="B3640" s="1">
        <v>6.1049540000000002</v>
      </c>
    </row>
    <row r="3641" spans="1:2" x14ac:dyDescent="0.25">
      <c r="A3641" s="2">
        <f>-2.230001</f>
        <v>-2.2300010000000001</v>
      </c>
      <c r="B3641" s="1">
        <v>-10.582965</v>
      </c>
    </row>
    <row r="3642" spans="1:2" x14ac:dyDescent="0.25">
      <c r="A3642" s="2">
        <v>-4.1538430000000002</v>
      </c>
      <c r="B3642" s="1">
        <v>20.100306</v>
      </c>
    </row>
    <row r="3643" spans="1:2" x14ac:dyDescent="0.25">
      <c r="A3643" s="2">
        <v>12.757771999999999</v>
      </c>
      <c r="B3643" s="1">
        <v>8.9236059999999995</v>
      </c>
    </row>
    <row r="3644" spans="1:2" x14ac:dyDescent="0.25">
      <c r="A3644" s="2">
        <v>0.67650500000000002</v>
      </c>
      <c r="B3644" s="1">
        <v>-7.4741350000000004</v>
      </c>
    </row>
    <row r="3645" spans="1:2" x14ac:dyDescent="0.25">
      <c r="A3645" s="2">
        <v>20.570775999999999</v>
      </c>
      <c r="B3645" s="1">
        <v>-12.757307000000001</v>
      </c>
    </row>
    <row r="3646" spans="1:2" x14ac:dyDescent="0.25">
      <c r="A3646" s="2">
        <v>16.654976000000001</v>
      </c>
      <c r="B3646" s="1">
        <v>-16.993974000000001</v>
      </c>
    </row>
    <row r="3647" spans="1:2" x14ac:dyDescent="0.25">
      <c r="A3647" s="2">
        <v>-4.5418630000000002</v>
      </c>
      <c r="B3647" s="1">
        <v>20.827608000000001</v>
      </c>
    </row>
    <row r="3648" spans="1:2" x14ac:dyDescent="0.25">
      <c r="A3648" s="2">
        <v>-4.1317130000000004</v>
      </c>
      <c r="B3648" s="1">
        <v>20.589503000000001</v>
      </c>
    </row>
    <row r="3649" spans="1:2" x14ac:dyDescent="0.25">
      <c r="A3649" s="2">
        <v>13.376359000000001</v>
      </c>
      <c r="B3649" s="1">
        <v>-9.4026689999999995</v>
      </c>
    </row>
    <row r="3650" spans="1:2" x14ac:dyDescent="0.25">
      <c r="A3650" s="2">
        <f>-14.824819</f>
        <v>-14.824819</v>
      </c>
      <c r="B3650" s="1">
        <v>-17.610524000000002</v>
      </c>
    </row>
    <row r="3651" spans="1:2" x14ac:dyDescent="0.25">
      <c r="A3651" s="2">
        <f>-0.826936</f>
        <v>-0.826936</v>
      </c>
      <c r="B3651" s="1">
        <v>-0.45575399999999999</v>
      </c>
    </row>
    <row r="3652" spans="1:2" x14ac:dyDescent="0.25">
      <c r="A3652" s="2">
        <v>-7.8312600000000003</v>
      </c>
      <c r="B3652" s="1">
        <v>17.301013000000001</v>
      </c>
    </row>
    <row r="3653" spans="1:2" x14ac:dyDescent="0.25">
      <c r="A3653" s="2">
        <v>-12.245106</v>
      </c>
      <c r="B3653" s="1">
        <v>19.357097</v>
      </c>
    </row>
    <row r="3654" spans="1:2" x14ac:dyDescent="0.25">
      <c r="A3654" s="2">
        <f>-2.262439</f>
        <v>-2.2624390000000001</v>
      </c>
      <c r="B3654" s="1">
        <v>-5.4382950000000001</v>
      </c>
    </row>
    <row r="3655" spans="1:2" x14ac:dyDescent="0.25">
      <c r="A3655" s="2">
        <v>5.8516139999999996</v>
      </c>
      <c r="B3655" s="1">
        <v>1.7205140000000001</v>
      </c>
    </row>
    <row r="3656" spans="1:2" x14ac:dyDescent="0.25">
      <c r="A3656" s="2">
        <v>6.5030710000000003</v>
      </c>
      <c r="B3656" s="1">
        <v>14.726236999999999</v>
      </c>
    </row>
    <row r="3657" spans="1:2" x14ac:dyDescent="0.25">
      <c r="A3657" s="2">
        <v>19.782671000000001</v>
      </c>
      <c r="B3657" s="1">
        <v>11.197165</v>
      </c>
    </row>
    <row r="3658" spans="1:2" x14ac:dyDescent="0.25">
      <c r="A3658" s="2">
        <v>4.2325609999999996</v>
      </c>
      <c r="B3658" s="1">
        <v>-11.048221</v>
      </c>
    </row>
    <row r="3659" spans="1:2" x14ac:dyDescent="0.25">
      <c r="A3659" s="2">
        <v>-19.163083</v>
      </c>
      <c r="B3659" s="1">
        <v>6.2228839999999996</v>
      </c>
    </row>
    <row r="3660" spans="1:2" x14ac:dyDescent="0.25">
      <c r="A3660" s="2">
        <v>11.69403</v>
      </c>
      <c r="B3660" s="1">
        <v>9.7405589999999993</v>
      </c>
    </row>
    <row r="3661" spans="1:2" x14ac:dyDescent="0.25">
      <c r="A3661" s="2">
        <v>-18.905982999999999</v>
      </c>
      <c r="B3661" s="1">
        <v>6.5830950000000001</v>
      </c>
    </row>
    <row r="3662" spans="1:2" x14ac:dyDescent="0.25">
      <c r="A3662" s="2">
        <v>4.3391060000000001</v>
      </c>
      <c r="B3662" s="1">
        <v>-19.165956999999999</v>
      </c>
    </row>
    <row r="3663" spans="1:2" x14ac:dyDescent="0.25">
      <c r="A3663" s="2">
        <v>12.720881</v>
      </c>
      <c r="B3663" s="1">
        <v>20.366298</v>
      </c>
    </row>
    <row r="3664" spans="1:2" x14ac:dyDescent="0.25">
      <c r="A3664" s="2">
        <v>-0.82159499999999996</v>
      </c>
      <c r="B3664" s="1">
        <v>18.326608</v>
      </c>
    </row>
    <row r="3665" spans="1:2" x14ac:dyDescent="0.25">
      <c r="A3665" s="2">
        <f>-13.778158</f>
        <v>-13.778157999999999</v>
      </c>
      <c r="B3665" s="1">
        <v>-10.310202</v>
      </c>
    </row>
    <row r="3666" spans="1:2" x14ac:dyDescent="0.25">
      <c r="A3666" s="2">
        <v>2.6661009999999998</v>
      </c>
      <c r="B3666" s="1">
        <v>15.41601</v>
      </c>
    </row>
    <row r="3667" spans="1:2" x14ac:dyDescent="0.25">
      <c r="A3667" s="2">
        <v>3.9578989999999998</v>
      </c>
      <c r="B3667" s="1">
        <v>4.7545599999999997</v>
      </c>
    </row>
    <row r="3668" spans="1:2" x14ac:dyDescent="0.25">
      <c r="A3668" s="2">
        <v>-1.194895</v>
      </c>
      <c r="B3668" s="1">
        <v>10.394836</v>
      </c>
    </row>
    <row r="3669" spans="1:2" x14ac:dyDescent="0.25">
      <c r="A3669" s="2">
        <v>-5.4182220000000001</v>
      </c>
      <c r="B3669" s="1">
        <v>6.180968</v>
      </c>
    </row>
    <row r="3670" spans="1:2" x14ac:dyDescent="0.25">
      <c r="A3670" s="2">
        <v>-4.769984</v>
      </c>
      <c r="B3670" s="1">
        <v>4.9079790000000001</v>
      </c>
    </row>
    <row r="3671" spans="1:2" x14ac:dyDescent="0.25">
      <c r="A3671" s="2">
        <v>-4.1913710000000002</v>
      </c>
      <c r="B3671" s="1">
        <v>16.378803000000001</v>
      </c>
    </row>
    <row r="3672" spans="1:2" x14ac:dyDescent="0.25">
      <c r="A3672" s="2">
        <v>15.32727</v>
      </c>
      <c r="B3672" s="1">
        <v>1.960658</v>
      </c>
    </row>
    <row r="3673" spans="1:2" x14ac:dyDescent="0.25">
      <c r="A3673" s="2">
        <f>-6.501153</f>
        <v>-6.5011530000000004</v>
      </c>
      <c r="B3673" s="1">
        <v>-0.11937</v>
      </c>
    </row>
    <row r="3674" spans="1:2" x14ac:dyDescent="0.25">
      <c r="A3674" s="2">
        <v>-5.0905100000000001</v>
      </c>
      <c r="B3674" s="1">
        <v>15.856612</v>
      </c>
    </row>
    <row r="3675" spans="1:2" x14ac:dyDescent="0.25">
      <c r="A3675" s="2">
        <f>-5.72734</f>
        <v>-5.7273399999999999</v>
      </c>
      <c r="B3675" s="1">
        <v>-9.1227219999999996</v>
      </c>
    </row>
    <row r="3676" spans="1:2" x14ac:dyDescent="0.25">
      <c r="A3676" s="2">
        <f>-6.702315</f>
        <v>-6.7023149999999996</v>
      </c>
      <c r="B3676" s="1">
        <v>-7.8504569999999996</v>
      </c>
    </row>
    <row r="3677" spans="1:2" x14ac:dyDescent="0.25">
      <c r="A3677" s="2">
        <f>-12.872538</f>
        <v>-12.872538</v>
      </c>
      <c r="B3677" s="1">
        <v>-13.412471999999999</v>
      </c>
    </row>
    <row r="3678" spans="1:2" x14ac:dyDescent="0.25">
      <c r="A3678" s="2">
        <v>-8.8025129999999994</v>
      </c>
      <c r="B3678" s="1">
        <v>7.0901889999999996</v>
      </c>
    </row>
    <row r="3679" spans="1:2" x14ac:dyDescent="0.25">
      <c r="A3679" s="2">
        <v>15.440397000000001</v>
      </c>
      <c r="B3679" s="1">
        <v>6.289034</v>
      </c>
    </row>
    <row r="3680" spans="1:2" x14ac:dyDescent="0.25">
      <c r="A3680" s="2">
        <v>-8.7160820000000001</v>
      </c>
      <c r="B3680" s="1">
        <v>6.5136770000000004</v>
      </c>
    </row>
    <row r="3681" spans="1:2" x14ac:dyDescent="0.25">
      <c r="A3681" s="2">
        <v>1.0263500000000001</v>
      </c>
      <c r="B3681" s="1">
        <v>6.601642</v>
      </c>
    </row>
    <row r="3682" spans="1:2" x14ac:dyDescent="0.25">
      <c r="A3682" s="2">
        <v>8.7537830000000003</v>
      </c>
      <c r="B3682" s="1">
        <v>11.676548</v>
      </c>
    </row>
    <row r="3683" spans="1:2" x14ac:dyDescent="0.25">
      <c r="A3683" s="2">
        <v>-12.679655</v>
      </c>
      <c r="B3683" s="1">
        <v>19.243023999999998</v>
      </c>
    </row>
    <row r="3684" spans="1:2" x14ac:dyDescent="0.25">
      <c r="A3684" s="2">
        <v>4.2719839999999998</v>
      </c>
      <c r="B3684" s="1">
        <v>-11.332922</v>
      </c>
    </row>
    <row r="3685" spans="1:2" x14ac:dyDescent="0.25">
      <c r="A3685" s="2">
        <v>5.1237719999999998</v>
      </c>
      <c r="B3685" s="1">
        <v>-18.552098999999998</v>
      </c>
    </row>
    <row r="3686" spans="1:2" x14ac:dyDescent="0.25">
      <c r="A3686" s="2">
        <f>-14.971457</f>
        <v>-14.971456999999999</v>
      </c>
      <c r="B3686" s="1">
        <v>-16.952731</v>
      </c>
    </row>
    <row r="3687" spans="1:2" x14ac:dyDescent="0.25">
      <c r="A3687" s="2">
        <v>20.418695</v>
      </c>
      <c r="B3687" s="1">
        <v>-12.871934</v>
      </c>
    </row>
    <row r="3688" spans="1:2" x14ac:dyDescent="0.25">
      <c r="A3688" s="2">
        <f>-6.881614</f>
        <v>-6.8816139999999999</v>
      </c>
      <c r="B3688" s="1">
        <v>-8.0782830000000008</v>
      </c>
    </row>
    <row r="3689" spans="1:2" x14ac:dyDescent="0.25">
      <c r="A3689" s="2">
        <v>19.754280999999999</v>
      </c>
      <c r="B3689" s="1">
        <v>7.9056439999999997</v>
      </c>
    </row>
    <row r="3690" spans="1:2" x14ac:dyDescent="0.25">
      <c r="A3690" s="2">
        <f>-13.257843</f>
        <v>-13.257842999999999</v>
      </c>
      <c r="B3690" s="1">
        <v>-9.5050360000000005</v>
      </c>
    </row>
    <row r="3691" spans="1:2" x14ac:dyDescent="0.25">
      <c r="A3691" s="2">
        <v>16.565804</v>
      </c>
      <c r="B3691" s="1">
        <v>8.9166889999999999</v>
      </c>
    </row>
    <row r="3692" spans="1:2" x14ac:dyDescent="0.25">
      <c r="A3692" s="2">
        <v>20.396688999999999</v>
      </c>
      <c r="B3692" s="1">
        <v>7.2140839999999997</v>
      </c>
    </row>
    <row r="3693" spans="1:2" x14ac:dyDescent="0.25">
      <c r="A3693" s="2">
        <v>3.6338530000000002</v>
      </c>
      <c r="B3693" s="1">
        <v>15.080558999999999</v>
      </c>
    </row>
    <row r="3694" spans="1:2" x14ac:dyDescent="0.25">
      <c r="A3694" s="2">
        <f>-14.254089</f>
        <v>-14.254089</v>
      </c>
      <c r="B3694" s="1">
        <v>-18.410155</v>
      </c>
    </row>
    <row r="3695" spans="1:2" x14ac:dyDescent="0.25">
      <c r="A3695" s="2">
        <v>16.903181</v>
      </c>
      <c r="B3695" s="1">
        <v>-6.7748689999999998</v>
      </c>
    </row>
    <row r="3696" spans="1:2" x14ac:dyDescent="0.25">
      <c r="A3696" s="2">
        <v>13.807586000000001</v>
      </c>
      <c r="B3696" s="1">
        <v>-9.5814029999999999</v>
      </c>
    </row>
    <row r="3697" spans="1:2" x14ac:dyDescent="0.25">
      <c r="A3697" s="2">
        <f>-2.926314</f>
        <v>-2.9263140000000001</v>
      </c>
      <c r="B3697" s="1">
        <v>-4.8167749999999998</v>
      </c>
    </row>
    <row r="3698" spans="1:2" x14ac:dyDescent="0.25">
      <c r="A3698" s="2">
        <f>-7.393691</f>
        <v>-7.3936909999999996</v>
      </c>
      <c r="B3698" s="1">
        <v>-8.4125019999999999</v>
      </c>
    </row>
    <row r="3699" spans="1:2" x14ac:dyDescent="0.25">
      <c r="A3699" s="2">
        <v>7.7872209999999997</v>
      </c>
      <c r="B3699" s="1">
        <v>18.133503000000001</v>
      </c>
    </row>
    <row r="3700" spans="1:2" x14ac:dyDescent="0.25">
      <c r="A3700" s="2">
        <f>-2.761582</f>
        <v>-2.7615820000000002</v>
      </c>
      <c r="B3700" s="1">
        <v>-10.288819</v>
      </c>
    </row>
    <row r="3701" spans="1:2" x14ac:dyDescent="0.25">
      <c r="A3701" s="2">
        <v>16.299410000000002</v>
      </c>
      <c r="B3701" s="1">
        <v>-17.504061</v>
      </c>
    </row>
    <row r="3702" spans="1:2" x14ac:dyDescent="0.25">
      <c r="A3702" s="2">
        <v>7.0899939999999999</v>
      </c>
      <c r="B3702" s="1">
        <v>-1.5201279999999999</v>
      </c>
    </row>
    <row r="3703" spans="1:2" x14ac:dyDescent="0.25">
      <c r="A3703" s="2">
        <v>-16.60183</v>
      </c>
      <c r="B3703" s="1">
        <v>19.564799000000001</v>
      </c>
    </row>
    <row r="3704" spans="1:2" x14ac:dyDescent="0.25">
      <c r="A3704" s="2">
        <f>-17.268937</f>
        <v>-17.268937000000001</v>
      </c>
      <c r="B3704" s="1">
        <v>-4.5324119999999999</v>
      </c>
    </row>
    <row r="3705" spans="1:2" x14ac:dyDescent="0.25">
      <c r="A3705" s="2">
        <v>15.813708999999999</v>
      </c>
      <c r="B3705" s="1">
        <v>-7.537121</v>
      </c>
    </row>
    <row r="3706" spans="1:2" x14ac:dyDescent="0.25">
      <c r="A3706" s="2">
        <f>-2.585574</f>
        <v>-2.5855739999999998</v>
      </c>
      <c r="B3706" s="1">
        <v>-10.859121999999999</v>
      </c>
    </row>
    <row r="3707" spans="1:2" x14ac:dyDescent="0.25">
      <c r="A3707" s="2">
        <v>16.519265999999998</v>
      </c>
      <c r="B3707" s="1">
        <v>12.920591999999999</v>
      </c>
    </row>
    <row r="3708" spans="1:2" x14ac:dyDescent="0.25">
      <c r="A3708" s="2">
        <f>-0.422584</f>
        <v>-0.42258400000000002</v>
      </c>
      <c r="B3708" s="1">
        <v>-2.5520000000000001E-2</v>
      </c>
    </row>
    <row r="3709" spans="1:2" x14ac:dyDescent="0.25">
      <c r="A3709" s="2">
        <v>13.255926000000001</v>
      </c>
      <c r="B3709" s="1">
        <v>-10.072996</v>
      </c>
    </row>
    <row r="3710" spans="1:2" x14ac:dyDescent="0.25">
      <c r="A3710" s="2">
        <v>-5.2704829999999996</v>
      </c>
      <c r="B3710" s="1">
        <v>8.3191559999999996</v>
      </c>
    </row>
    <row r="3711" spans="1:2" x14ac:dyDescent="0.25">
      <c r="A3711" s="2">
        <v>-2.5441669999999998</v>
      </c>
      <c r="B3711" s="1">
        <v>3.3084169999999999</v>
      </c>
    </row>
    <row r="3712" spans="1:2" x14ac:dyDescent="0.25">
      <c r="A3712" s="2">
        <f>-11.232428</f>
        <v>-11.232428000000001</v>
      </c>
      <c r="B3712" s="1">
        <v>-6.0675970000000001</v>
      </c>
    </row>
    <row r="3713" spans="1:2" x14ac:dyDescent="0.25">
      <c r="A3713" s="2">
        <v>13.885342</v>
      </c>
      <c r="B3713" s="1">
        <v>-4.1646929999999998</v>
      </c>
    </row>
    <row r="3714" spans="1:2" x14ac:dyDescent="0.25">
      <c r="A3714" s="2">
        <v>-16.490046</v>
      </c>
      <c r="B3714" s="1">
        <v>19.151194</v>
      </c>
    </row>
    <row r="3715" spans="1:2" x14ac:dyDescent="0.25">
      <c r="A3715" s="2">
        <v>-4.1884829999999997</v>
      </c>
      <c r="B3715" s="1">
        <v>12.707786</v>
      </c>
    </row>
    <row r="3716" spans="1:2" x14ac:dyDescent="0.25">
      <c r="A3716" s="2">
        <v>-12.772442</v>
      </c>
      <c r="B3716" s="1">
        <v>18.729868</v>
      </c>
    </row>
    <row r="3717" spans="1:2" x14ac:dyDescent="0.25">
      <c r="A3717" s="2">
        <f>-6.369533</f>
        <v>-6.3695329999999997</v>
      </c>
      <c r="B3717" s="1">
        <v>-8.6034450000000007</v>
      </c>
    </row>
    <row r="3718" spans="1:2" x14ac:dyDescent="0.25">
      <c r="A3718" s="2">
        <f>-9.09591</f>
        <v>-9.0959099999999999</v>
      </c>
      <c r="B3718" s="1">
        <v>-10.991317</v>
      </c>
    </row>
    <row r="3719" spans="1:2" x14ac:dyDescent="0.25">
      <c r="A3719" s="2">
        <v>-4.2602260000000003</v>
      </c>
      <c r="B3719" s="1">
        <v>9.151802</v>
      </c>
    </row>
    <row r="3720" spans="1:2" x14ac:dyDescent="0.25">
      <c r="A3720" s="2">
        <f>-17.929674</f>
        <v>-17.929673999999999</v>
      </c>
      <c r="B3720" s="1">
        <v>-17.944770999999999</v>
      </c>
    </row>
    <row r="3721" spans="1:2" x14ac:dyDescent="0.25">
      <c r="A3721" s="2">
        <v>0.66047500000000003</v>
      </c>
      <c r="B3721" s="1">
        <v>6.2780589999999998</v>
      </c>
    </row>
    <row r="3722" spans="1:2" x14ac:dyDescent="0.25">
      <c r="A3722" s="2">
        <v>17.820242</v>
      </c>
      <c r="B3722" s="1">
        <v>-0.86643599999999998</v>
      </c>
    </row>
    <row r="3723" spans="1:2" x14ac:dyDescent="0.25">
      <c r="A3723" s="2">
        <f>-0.595512</f>
        <v>-0.59551200000000004</v>
      </c>
      <c r="B3723" s="1">
        <v>-6.0826999999999999E-2</v>
      </c>
    </row>
    <row r="3724" spans="1:2" x14ac:dyDescent="0.25">
      <c r="A3724" s="2">
        <f>-13.498624</f>
        <v>-13.498624</v>
      </c>
      <c r="B3724" s="1">
        <v>-14.241986000000001</v>
      </c>
    </row>
    <row r="3725" spans="1:2" x14ac:dyDescent="0.25">
      <c r="A3725" s="2">
        <f>-13.757536</f>
        <v>-13.757536</v>
      </c>
      <c r="B3725" s="1">
        <v>-1.769882</v>
      </c>
    </row>
    <row r="3726" spans="1:2" x14ac:dyDescent="0.25">
      <c r="A3726" s="2">
        <v>-4.096857</v>
      </c>
      <c r="B3726" s="1">
        <v>13.249188</v>
      </c>
    </row>
    <row r="3727" spans="1:2" x14ac:dyDescent="0.25">
      <c r="A3727" s="2">
        <f>-12.028819</f>
        <v>-12.028819</v>
      </c>
      <c r="B3727" s="1">
        <v>-6.5223490000000002</v>
      </c>
    </row>
    <row r="3728" spans="1:2" x14ac:dyDescent="0.25">
      <c r="A3728" s="2">
        <v>-9.96265</v>
      </c>
      <c r="B3728" s="1">
        <v>20.869928000000002</v>
      </c>
    </row>
    <row r="3729" spans="1:2" x14ac:dyDescent="0.25">
      <c r="A3729" s="2">
        <v>20.163249</v>
      </c>
      <c r="B3729" s="1">
        <v>11.187936000000001</v>
      </c>
    </row>
    <row r="3730" spans="1:2" x14ac:dyDescent="0.25">
      <c r="A3730" s="2">
        <f>-2.696605</f>
        <v>-2.6966049999999999</v>
      </c>
      <c r="B3730" s="1">
        <v>-18.158127</v>
      </c>
    </row>
    <row r="3731" spans="1:2" x14ac:dyDescent="0.25">
      <c r="A3731" s="2">
        <v>20.549225</v>
      </c>
      <c r="B3731" s="1">
        <v>20.629135999999999</v>
      </c>
    </row>
    <row r="3732" spans="1:2" x14ac:dyDescent="0.25">
      <c r="A3732" s="2">
        <v>-17.221565999999999</v>
      </c>
      <c r="B3732" s="1">
        <v>15.884566</v>
      </c>
    </row>
    <row r="3733" spans="1:2" x14ac:dyDescent="0.25">
      <c r="A3733" s="2">
        <v>12.663816000000001</v>
      </c>
      <c r="B3733" s="1">
        <v>-10.184981000000001</v>
      </c>
    </row>
    <row r="3734" spans="1:2" x14ac:dyDescent="0.25">
      <c r="A3734" s="2">
        <v>-18.049019999999999</v>
      </c>
      <c r="B3734" s="1">
        <v>12.136939999999999</v>
      </c>
    </row>
    <row r="3735" spans="1:2" x14ac:dyDescent="0.25">
      <c r="A3735" s="2">
        <v>17.91555</v>
      </c>
      <c r="B3735" s="1">
        <v>-1.126088</v>
      </c>
    </row>
    <row r="3736" spans="1:2" x14ac:dyDescent="0.25">
      <c r="A3736" s="2">
        <v>0.77585700000000002</v>
      </c>
      <c r="B3736" s="1">
        <v>-3.8439169999999998</v>
      </c>
    </row>
    <row r="3737" spans="1:2" x14ac:dyDescent="0.25">
      <c r="A3737" s="2">
        <v>17.679205</v>
      </c>
      <c r="B3737" s="1">
        <v>-1.1765570000000001</v>
      </c>
    </row>
    <row r="3738" spans="1:2" x14ac:dyDescent="0.25">
      <c r="A3738" s="2">
        <v>0.74019400000000002</v>
      </c>
      <c r="B3738" s="1">
        <v>6.0312219999999996</v>
      </c>
    </row>
    <row r="3739" spans="1:2" x14ac:dyDescent="0.25">
      <c r="A3739" s="2">
        <f>-18.291782</f>
        <v>-18.291782000000001</v>
      </c>
      <c r="B3739" s="1">
        <v>-1.1204419999999999</v>
      </c>
    </row>
    <row r="3740" spans="1:2" x14ac:dyDescent="0.25">
      <c r="A3740" s="2">
        <v>6.5055420000000002</v>
      </c>
      <c r="B3740" s="1">
        <v>14.129614999999999</v>
      </c>
    </row>
    <row r="3741" spans="1:2" x14ac:dyDescent="0.25">
      <c r="A3741" s="2">
        <v>16.244551000000001</v>
      </c>
      <c r="B3741" s="1">
        <v>-13.173814</v>
      </c>
    </row>
    <row r="3742" spans="1:2" x14ac:dyDescent="0.25">
      <c r="A3742" s="2">
        <v>14.181749</v>
      </c>
      <c r="B3742" s="1">
        <v>0.97482100000000005</v>
      </c>
    </row>
    <row r="3743" spans="1:2" x14ac:dyDescent="0.25">
      <c r="A3743" s="2">
        <v>9.9742999999999998E-2</v>
      </c>
      <c r="B3743" s="1">
        <v>5.8415239999999997</v>
      </c>
    </row>
    <row r="3744" spans="1:2" x14ac:dyDescent="0.25">
      <c r="A3744" s="2">
        <v>19.005307999999999</v>
      </c>
      <c r="B3744" s="1">
        <v>-8.2938229999999997</v>
      </c>
    </row>
    <row r="3745" spans="1:2" x14ac:dyDescent="0.25">
      <c r="A3745" s="2">
        <v>-0.85031100000000004</v>
      </c>
      <c r="B3745" s="1">
        <v>0.19084899999999999</v>
      </c>
    </row>
    <row r="3746" spans="1:2" x14ac:dyDescent="0.25">
      <c r="A3746" s="2">
        <v>7.3306950000000004</v>
      </c>
      <c r="B3746" s="1">
        <v>6.167586</v>
      </c>
    </row>
    <row r="3747" spans="1:2" x14ac:dyDescent="0.25">
      <c r="A3747" s="2">
        <v>13.19946</v>
      </c>
      <c r="B3747" s="1">
        <v>-9.8683589999999999</v>
      </c>
    </row>
    <row r="3748" spans="1:2" x14ac:dyDescent="0.25">
      <c r="A3748" s="2">
        <v>5.3658250000000001</v>
      </c>
      <c r="B3748" s="1">
        <v>-14.855763</v>
      </c>
    </row>
    <row r="3749" spans="1:2" x14ac:dyDescent="0.25">
      <c r="A3749" s="2">
        <v>-19.235410000000002</v>
      </c>
      <c r="B3749" s="1">
        <v>6.4683919999999997</v>
      </c>
    </row>
    <row r="3750" spans="1:2" x14ac:dyDescent="0.25">
      <c r="A3750" s="2">
        <f>-10.722323</f>
        <v>-10.722322999999999</v>
      </c>
      <c r="B3750" s="1">
        <v>-6.5886269999999998</v>
      </c>
    </row>
    <row r="3751" spans="1:2" x14ac:dyDescent="0.25">
      <c r="A3751" s="2">
        <v>14.818732000000001</v>
      </c>
      <c r="B3751" s="1">
        <v>1.1814249999999999</v>
      </c>
    </row>
    <row r="3752" spans="1:2" x14ac:dyDescent="0.25">
      <c r="A3752" s="2">
        <v>7.7412530000000004</v>
      </c>
      <c r="B3752" s="1">
        <v>18.324262000000001</v>
      </c>
    </row>
    <row r="3753" spans="1:2" x14ac:dyDescent="0.25">
      <c r="A3753" s="2">
        <v>10.491638999999999</v>
      </c>
      <c r="B3753" s="1">
        <v>-13.09731</v>
      </c>
    </row>
    <row r="3754" spans="1:2" x14ac:dyDescent="0.25">
      <c r="A3754" s="2">
        <f>-18.371184</f>
        <v>-18.371184</v>
      </c>
      <c r="B3754" s="1">
        <v>-17.790807999999998</v>
      </c>
    </row>
    <row r="3755" spans="1:2" x14ac:dyDescent="0.25">
      <c r="A3755" s="2">
        <v>17.846729</v>
      </c>
      <c r="B3755" s="1">
        <v>-1.517717</v>
      </c>
    </row>
    <row r="3756" spans="1:2" x14ac:dyDescent="0.25">
      <c r="A3756" s="2">
        <v>16.420173999999999</v>
      </c>
      <c r="B3756" s="1">
        <v>20.761952999999998</v>
      </c>
    </row>
    <row r="3757" spans="1:2" x14ac:dyDescent="0.25">
      <c r="A3757" s="2">
        <v>-16.125382999999999</v>
      </c>
      <c r="B3757" s="1">
        <v>20.502058000000002</v>
      </c>
    </row>
    <row r="3758" spans="1:2" x14ac:dyDescent="0.25">
      <c r="A3758" s="2">
        <f>-3.015061</f>
        <v>-3.0150610000000002</v>
      </c>
      <c r="B3758" s="1">
        <v>-17.419339999999998</v>
      </c>
    </row>
    <row r="3759" spans="1:2" x14ac:dyDescent="0.25">
      <c r="A3759" s="2">
        <f>-3.768005</f>
        <v>-3.768005</v>
      </c>
      <c r="B3759" s="1">
        <v>-13.832397</v>
      </c>
    </row>
    <row r="3760" spans="1:2" x14ac:dyDescent="0.25">
      <c r="A3760" s="2">
        <v>-16.931939</v>
      </c>
      <c r="B3760" s="1">
        <v>15.883305</v>
      </c>
    </row>
    <row r="3761" spans="1:2" x14ac:dyDescent="0.25">
      <c r="A3761" s="2">
        <v>6.3956869999999997</v>
      </c>
      <c r="B3761" s="1">
        <v>14.434422</v>
      </c>
    </row>
    <row r="3762" spans="1:2" x14ac:dyDescent="0.25">
      <c r="A3762" s="2">
        <f>-3.321354</f>
        <v>-3.3213539999999999</v>
      </c>
      <c r="B3762" s="1">
        <v>-14.295700999999999</v>
      </c>
    </row>
    <row r="3763" spans="1:2" x14ac:dyDescent="0.25">
      <c r="A3763" s="2">
        <f>-8.942741</f>
        <v>-8.9427409999999998</v>
      </c>
      <c r="B3763" s="1">
        <v>-16.525471</v>
      </c>
    </row>
    <row r="3764" spans="1:2" x14ac:dyDescent="0.25">
      <c r="A3764" s="2">
        <v>1.7706109999999999</v>
      </c>
      <c r="B3764" s="1">
        <v>-11.853987999999999</v>
      </c>
    </row>
    <row r="3765" spans="1:2" x14ac:dyDescent="0.25">
      <c r="A3765" s="2">
        <v>19.156697999999999</v>
      </c>
      <c r="B3765" s="1">
        <v>-8.5362290000000005</v>
      </c>
    </row>
    <row r="3766" spans="1:2" x14ac:dyDescent="0.25">
      <c r="A3766" s="2">
        <v>12.013291000000001</v>
      </c>
      <c r="B3766" s="1">
        <v>-6.5717340000000002</v>
      </c>
    </row>
    <row r="3767" spans="1:2" x14ac:dyDescent="0.25">
      <c r="A3767" s="2">
        <f>-14.36877</f>
        <v>-14.36877</v>
      </c>
      <c r="B3767" s="1">
        <v>-17.859093000000001</v>
      </c>
    </row>
    <row r="3768" spans="1:2" x14ac:dyDescent="0.25">
      <c r="A3768" s="2">
        <v>-12.88754</v>
      </c>
      <c r="B3768" s="1">
        <v>15.231229000000001</v>
      </c>
    </row>
    <row r="3769" spans="1:2" x14ac:dyDescent="0.25">
      <c r="A3769" s="2">
        <f>-19.065934</f>
        <v>-19.065933999999999</v>
      </c>
      <c r="B3769" s="1">
        <v>-17.498187999999999</v>
      </c>
    </row>
    <row r="3770" spans="1:2" x14ac:dyDescent="0.25">
      <c r="A3770" s="2">
        <v>0.31220799999999999</v>
      </c>
      <c r="B3770" s="1">
        <v>-5.0692659999999998</v>
      </c>
    </row>
    <row r="3771" spans="1:2" x14ac:dyDescent="0.25">
      <c r="A3771" s="2">
        <v>-12.347363</v>
      </c>
      <c r="B3771" s="1">
        <v>14.435015</v>
      </c>
    </row>
    <row r="3772" spans="1:2" x14ac:dyDescent="0.25">
      <c r="A3772" s="2">
        <v>-16.833977999999998</v>
      </c>
      <c r="B3772" s="1">
        <v>14.926558999999999</v>
      </c>
    </row>
    <row r="3773" spans="1:2" x14ac:dyDescent="0.25">
      <c r="A3773" s="2">
        <v>8.9748780000000004</v>
      </c>
      <c r="B3773" s="1">
        <v>-16.774799000000002</v>
      </c>
    </row>
    <row r="3774" spans="1:2" x14ac:dyDescent="0.25">
      <c r="A3774" s="2">
        <v>4.8455959999999996</v>
      </c>
      <c r="B3774" s="1">
        <v>-11.062313</v>
      </c>
    </row>
    <row r="3775" spans="1:2" x14ac:dyDescent="0.25">
      <c r="A3775" s="2">
        <v>-9.6443989999999999</v>
      </c>
      <c r="B3775" s="1">
        <v>3.7758440000000002</v>
      </c>
    </row>
    <row r="3776" spans="1:2" x14ac:dyDescent="0.25">
      <c r="A3776" s="2">
        <v>-3.5503450000000001</v>
      </c>
      <c r="B3776" s="1">
        <v>12.114106</v>
      </c>
    </row>
    <row r="3777" spans="1:2" x14ac:dyDescent="0.25">
      <c r="A3777" s="2">
        <f>-3.279221</f>
        <v>-3.2792210000000002</v>
      </c>
      <c r="B3777" s="1">
        <v>-18.247821999999999</v>
      </c>
    </row>
    <row r="3778" spans="1:2" x14ac:dyDescent="0.25">
      <c r="A3778" s="2">
        <f>-12.812622</f>
        <v>-12.812621999999999</v>
      </c>
      <c r="B3778" s="1">
        <v>-9.6772559999999999</v>
      </c>
    </row>
    <row r="3779" spans="1:2" x14ac:dyDescent="0.25">
      <c r="A3779" s="2">
        <v>-12.473466999999999</v>
      </c>
      <c r="B3779" s="1">
        <v>1.6201449999999999</v>
      </c>
    </row>
    <row r="3780" spans="1:2" x14ac:dyDescent="0.25">
      <c r="A3780" s="2">
        <v>14.029889000000001</v>
      </c>
      <c r="B3780" s="1">
        <v>-10.803763999999999</v>
      </c>
    </row>
    <row r="3781" spans="1:2" x14ac:dyDescent="0.25">
      <c r="A3781" s="2">
        <v>7.8283290000000001</v>
      </c>
      <c r="B3781" s="1">
        <v>-10.082775</v>
      </c>
    </row>
    <row r="3782" spans="1:2" x14ac:dyDescent="0.25">
      <c r="A3782" s="2">
        <v>20.062446000000001</v>
      </c>
      <c r="B3782" s="1">
        <v>-16.664452000000001</v>
      </c>
    </row>
    <row r="3783" spans="1:2" x14ac:dyDescent="0.25">
      <c r="A3783" s="2">
        <v>13.396938</v>
      </c>
      <c r="B3783" s="1">
        <v>13.707561999999999</v>
      </c>
    </row>
    <row r="3784" spans="1:2" x14ac:dyDescent="0.25">
      <c r="A3784" s="2">
        <v>-16.536185</v>
      </c>
      <c r="B3784" s="1">
        <v>15.877285000000001</v>
      </c>
    </row>
    <row r="3785" spans="1:2" x14ac:dyDescent="0.25">
      <c r="A3785" s="2">
        <v>1.1380999999999999</v>
      </c>
      <c r="B3785" s="1">
        <v>-4.1327959999999999</v>
      </c>
    </row>
    <row r="3786" spans="1:2" x14ac:dyDescent="0.25">
      <c r="A3786" s="2">
        <v>16.460636000000001</v>
      </c>
      <c r="B3786" s="1">
        <v>-7.8175660000000002</v>
      </c>
    </row>
    <row r="3787" spans="1:2" x14ac:dyDescent="0.25">
      <c r="A3787" s="2">
        <v>0.68535500000000005</v>
      </c>
      <c r="B3787" s="1">
        <v>5.6061459999999999</v>
      </c>
    </row>
    <row r="3788" spans="1:2" x14ac:dyDescent="0.25">
      <c r="A3788" s="2">
        <v>4.1909000000000001</v>
      </c>
      <c r="B3788" s="1">
        <v>-11.207539000000001</v>
      </c>
    </row>
    <row r="3789" spans="1:2" x14ac:dyDescent="0.25">
      <c r="A3789" s="2">
        <v>20.506646</v>
      </c>
      <c r="B3789" s="1">
        <v>11.325345</v>
      </c>
    </row>
    <row r="3790" spans="1:2" x14ac:dyDescent="0.25">
      <c r="A3790" s="2">
        <v>0.93496500000000005</v>
      </c>
      <c r="B3790" s="1">
        <v>-4.2641359999999997</v>
      </c>
    </row>
    <row r="3791" spans="1:2" x14ac:dyDescent="0.25">
      <c r="A3791" s="2">
        <v>-12.499000000000001</v>
      </c>
      <c r="B3791" s="1">
        <v>18.302779000000001</v>
      </c>
    </row>
    <row r="3792" spans="1:2" x14ac:dyDescent="0.25">
      <c r="A3792" s="2">
        <v>4.2837949999999996</v>
      </c>
      <c r="B3792" s="1">
        <v>21.389441999999999</v>
      </c>
    </row>
    <row r="3793" spans="1:2" x14ac:dyDescent="0.25">
      <c r="A3793" s="2">
        <v>-4.6899030000000002</v>
      </c>
      <c r="B3793" s="1">
        <v>8.7825439999999997</v>
      </c>
    </row>
    <row r="3794" spans="1:2" x14ac:dyDescent="0.25">
      <c r="A3794" s="2">
        <v>21.021892999999999</v>
      </c>
      <c r="B3794" s="1">
        <v>-5.1057430000000004</v>
      </c>
    </row>
    <row r="3795" spans="1:2" x14ac:dyDescent="0.25">
      <c r="A3795" s="2">
        <v>-4.6869180000000004</v>
      </c>
      <c r="B3795" s="1">
        <v>9.6033460000000002</v>
      </c>
    </row>
    <row r="3796" spans="1:2" x14ac:dyDescent="0.25">
      <c r="A3796" s="2">
        <v>6.3081529999999999</v>
      </c>
      <c r="B3796" s="1">
        <v>14.654949999999999</v>
      </c>
    </row>
    <row r="3797" spans="1:2" x14ac:dyDescent="0.25">
      <c r="A3797" s="2">
        <f>-10.764339</f>
        <v>-10.764339</v>
      </c>
      <c r="B3797" s="1">
        <v>-6.6511709999999997</v>
      </c>
    </row>
    <row r="3798" spans="1:2" x14ac:dyDescent="0.25">
      <c r="A3798" s="2">
        <v>12.771474</v>
      </c>
      <c r="B3798" s="1">
        <v>20.918393999999999</v>
      </c>
    </row>
    <row r="3799" spans="1:2" x14ac:dyDescent="0.25">
      <c r="A3799" s="2">
        <v>5.3790820000000004</v>
      </c>
      <c r="B3799" s="1">
        <v>-10.976924</v>
      </c>
    </row>
    <row r="3800" spans="1:2" x14ac:dyDescent="0.25">
      <c r="A3800" s="2">
        <f>-15.845829</f>
        <v>-15.845829</v>
      </c>
      <c r="B3800" s="1">
        <v>-17.696667000000001</v>
      </c>
    </row>
    <row r="3801" spans="1:2" x14ac:dyDescent="0.25">
      <c r="A3801" s="2">
        <v>-7.9134029999999997</v>
      </c>
      <c r="B3801" s="1">
        <v>18.135338999999998</v>
      </c>
    </row>
    <row r="3802" spans="1:2" x14ac:dyDescent="0.25">
      <c r="A3802" s="2">
        <v>11.034541000000001</v>
      </c>
      <c r="B3802" s="1">
        <v>-13.202577</v>
      </c>
    </row>
    <row r="3803" spans="1:2" x14ac:dyDescent="0.25">
      <c r="A3803" s="2">
        <v>-9.9065359999999991</v>
      </c>
      <c r="B3803" s="1">
        <v>3.3492139999999999</v>
      </c>
    </row>
    <row r="3804" spans="1:2" x14ac:dyDescent="0.25">
      <c r="A3804" s="2">
        <f>-17.421425</f>
        <v>-17.421424999999999</v>
      </c>
      <c r="B3804" s="1">
        <v>-4.0136620000000001</v>
      </c>
    </row>
    <row r="3805" spans="1:2" x14ac:dyDescent="0.25">
      <c r="A3805" s="2">
        <f>-2.88559</f>
        <v>-2.8855900000000001</v>
      </c>
      <c r="B3805" s="1">
        <v>-11.342060999999999</v>
      </c>
    </row>
    <row r="3806" spans="1:2" x14ac:dyDescent="0.25">
      <c r="A3806" s="2">
        <v>-4.373291</v>
      </c>
      <c r="B3806" s="1">
        <v>20.894366000000002</v>
      </c>
    </row>
    <row r="3807" spans="1:2" x14ac:dyDescent="0.25">
      <c r="A3807" s="2">
        <v>0.28757199999999999</v>
      </c>
      <c r="B3807" s="1">
        <v>-4.296494</v>
      </c>
    </row>
    <row r="3808" spans="1:2" x14ac:dyDescent="0.25">
      <c r="A3808" s="2">
        <v>20.073577</v>
      </c>
      <c r="B3808" s="1">
        <v>19.948879999999999</v>
      </c>
    </row>
    <row r="3809" spans="1:2" x14ac:dyDescent="0.25">
      <c r="A3809" s="2">
        <v>-4.372071</v>
      </c>
      <c r="B3809" s="1">
        <v>8.8397760000000005</v>
      </c>
    </row>
    <row r="3810" spans="1:2" x14ac:dyDescent="0.25">
      <c r="A3810" s="2">
        <v>-15.353187999999999</v>
      </c>
      <c r="B3810" s="1">
        <v>3.4904660000000001</v>
      </c>
    </row>
    <row r="3811" spans="1:2" x14ac:dyDescent="0.25">
      <c r="A3811" s="2">
        <v>-12.168028</v>
      </c>
      <c r="B3811" s="1">
        <v>18.327847999999999</v>
      </c>
    </row>
    <row r="3812" spans="1:2" x14ac:dyDescent="0.25">
      <c r="A3812" s="2">
        <v>-17.270264999999998</v>
      </c>
      <c r="B3812" s="1">
        <v>16.109372</v>
      </c>
    </row>
    <row r="3813" spans="1:2" x14ac:dyDescent="0.25">
      <c r="A3813" s="2">
        <v>-10.187047</v>
      </c>
      <c r="B3813" s="1">
        <v>20.934567000000001</v>
      </c>
    </row>
    <row r="3814" spans="1:2" x14ac:dyDescent="0.25">
      <c r="A3814" s="2">
        <f>-13.319248</f>
        <v>-13.319248</v>
      </c>
      <c r="B3814" s="1">
        <v>-13.801202999999999</v>
      </c>
    </row>
    <row r="3815" spans="1:2" x14ac:dyDescent="0.25">
      <c r="A3815" s="2">
        <v>21.269102</v>
      </c>
      <c r="B3815" s="1">
        <v>15.383024000000001</v>
      </c>
    </row>
    <row r="3816" spans="1:2" x14ac:dyDescent="0.25">
      <c r="A3816" s="2">
        <f>-0.36815</f>
        <v>-0.36814999999999998</v>
      </c>
      <c r="B3816" s="1">
        <v>-0.251471</v>
      </c>
    </row>
    <row r="3817" spans="1:2" x14ac:dyDescent="0.25">
      <c r="A3817" s="2">
        <f>-16.432742</f>
        <v>-16.432742000000001</v>
      </c>
      <c r="B3817" s="1">
        <v>-4.0302980000000002</v>
      </c>
    </row>
    <row r="3818" spans="1:2" x14ac:dyDescent="0.25">
      <c r="A3818" s="2">
        <v>-16.045092</v>
      </c>
      <c r="B3818" s="1">
        <v>3.0036209999999999</v>
      </c>
    </row>
    <row r="3819" spans="1:2" x14ac:dyDescent="0.25">
      <c r="A3819" s="2">
        <v>10.858089</v>
      </c>
      <c r="B3819" s="1">
        <v>17.388660000000002</v>
      </c>
    </row>
    <row r="3820" spans="1:2" x14ac:dyDescent="0.25">
      <c r="A3820" s="2">
        <f>-2.62931</f>
        <v>-2.6293099999999998</v>
      </c>
      <c r="B3820" s="1">
        <v>-18.01624</v>
      </c>
    </row>
    <row r="3821" spans="1:2" x14ac:dyDescent="0.25">
      <c r="A3821" s="2">
        <v>-1.1491450000000001</v>
      </c>
      <c r="B3821" s="1">
        <v>18.892247999999999</v>
      </c>
    </row>
    <row r="3822" spans="1:2" x14ac:dyDescent="0.25">
      <c r="A3822" s="2">
        <f>-9.910232</f>
        <v>-9.9102320000000006</v>
      </c>
      <c r="B3822" s="1">
        <v>-10.929118000000001</v>
      </c>
    </row>
    <row r="3823" spans="1:2" x14ac:dyDescent="0.25">
      <c r="A3823" s="2">
        <v>-15.722371000000001</v>
      </c>
      <c r="B3823" s="1">
        <v>9.3205729999999996</v>
      </c>
    </row>
    <row r="3824" spans="1:2" x14ac:dyDescent="0.25">
      <c r="A3824" s="2">
        <v>-4.6512830000000003</v>
      </c>
      <c r="B3824" s="1">
        <v>8.6770790000000009</v>
      </c>
    </row>
    <row r="3825" spans="1:2" x14ac:dyDescent="0.25">
      <c r="A3825" s="2">
        <v>7.9758250000000004</v>
      </c>
      <c r="B3825" s="1">
        <v>17.37989</v>
      </c>
    </row>
    <row r="3826" spans="1:2" x14ac:dyDescent="0.25">
      <c r="A3826" s="2">
        <v>21.159873000000001</v>
      </c>
      <c r="B3826" s="1">
        <v>14.978508</v>
      </c>
    </row>
    <row r="3827" spans="1:2" x14ac:dyDescent="0.25">
      <c r="A3827" s="2">
        <v>5.3776330000000003</v>
      </c>
      <c r="B3827" s="1">
        <v>-15.348240000000001</v>
      </c>
    </row>
    <row r="3828" spans="1:2" x14ac:dyDescent="0.25">
      <c r="A3828" s="2">
        <v>1.1623460000000001</v>
      </c>
      <c r="B3828" s="1">
        <v>-12.209111999999999</v>
      </c>
    </row>
    <row r="3829" spans="1:2" x14ac:dyDescent="0.25">
      <c r="A3829" s="2">
        <v>8.7476249999999993</v>
      </c>
      <c r="B3829" s="1">
        <v>11.149253</v>
      </c>
    </row>
    <row r="3830" spans="1:2" x14ac:dyDescent="0.25">
      <c r="A3830" s="2">
        <v>-13.062993000000001</v>
      </c>
      <c r="B3830" s="1">
        <v>12.458017999999999</v>
      </c>
    </row>
    <row r="3831" spans="1:2" x14ac:dyDescent="0.25">
      <c r="A3831" s="2">
        <f>-2.304864</f>
        <v>-2.3048639999999998</v>
      </c>
      <c r="B3831" s="1">
        <v>-17.794217</v>
      </c>
    </row>
    <row r="3832" spans="1:2" x14ac:dyDescent="0.25">
      <c r="A3832" s="2">
        <v>-0.40323900000000001</v>
      </c>
      <c r="B3832" s="1">
        <v>15.182496</v>
      </c>
    </row>
    <row r="3833" spans="1:2" x14ac:dyDescent="0.25">
      <c r="A3833" s="2">
        <v>-0.98046900000000003</v>
      </c>
      <c r="B3833" s="1">
        <v>14.344049</v>
      </c>
    </row>
    <row r="3834" spans="1:2" x14ac:dyDescent="0.25">
      <c r="A3834" s="2">
        <v>8.6540800000000004</v>
      </c>
      <c r="B3834" s="1">
        <v>-15.967207</v>
      </c>
    </row>
    <row r="3835" spans="1:2" x14ac:dyDescent="0.25">
      <c r="A3835" s="2">
        <v>-16.058700999999999</v>
      </c>
      <c r="B3835" s="1">
        <v>15.618129</v>
      </c>
    </row>
    <row r="3836" spans="1:2" x14ac:dyDescent="0.25">
      <c r="A3836" s="2">
        <v>6.4576349999999998</v>
      </c>
      <c r="B3836" s="1">
        <v>15.302381</v>
      </c>
    </row>
    <row r="3837" spans="1:2" x14ac:dyDescent="0.25">
      <c r="A3837" s="2">
        <v>14.306801999999999</v>
      </c>
      <c r="B3837" s="1">
        <v>2.200583</v>
      </c>
    </row>
    <row r="3838" spans="1:2" x14ac:dyDescent="0.25">
      <c r="A3838" s="2">
        <v>5.9623059999999999</v>
      </c>
      <c r="B3838" s="1">
        <v>-14.019128</v>
      </c>
    </row>
    <row r="3839" spans="1:2" x14ac:dyDescent="0.25">
      <c r="A3839" s="2">
        <v>5.5127930000000003</v>
      </c>
      <c r="B3839" s="1">
        <v>10.882918</v>
      </c>
    </row>
    <row r="3840" spans="1:2" x14ac:dyDescent="0.25">
      <c r="A3840" s="2">
        <v>-12.753971</v>
      </c>
      <c r="B3840" s="1">
        <v>15.070083</v>
      </c>
    </row>
    <row r="3841" spans="1:2" x14ac:dyDescent="0.25">
      <c r="A3841" s="2">
        <v>15.925490999999999</v>
      </c>
      <c r="B3841" s="1">
        <v>20.580114999999999</v>
      </c>
    </row>
    <row r="3842" spans="1:2" x14ac:dyDescent="0.25">
      <c r="A3842" s="2">
        <v>1.654863</v>
      </c>
      <c r="B3842" s="1">
        <v>-12.485231000000001</v>
      </c>
    </row>
    <row r="3843" spans="1:2" x14ac:dyDescent="0.25">
      <c r="A3843" s="2">
        <v>8.578951</v>
      </c>
      <c r="B3843" s="1">
        <v>10.822499000000001</v>
      </c>
    </row>
    <row r="3844" spans="1:2" x14ac:dyDescent="0.25">
      <c r="A3844" s="2">
        <v>5.4034849999999999</v>
      </c>
      <c r="B3844" s="1">
        <v>-14.586911000000001</v>
      </c>
    </row>
    <row r="3845" spans="1:2" x14ac:dyDescent="0.25">
      <c r="A3845" s="2">
        <f>-13.50371</f>
        <v>-13.50371</v>
      </c>
      <c r="B3845" s="1">
        <v>-9.6491919999999993</v>
      </c>
    </row>
    <row r="3846" spans="1:2" x14ac:dyDescent="0.25">
      <c r="A3846" s="2">
        <v>18.18441</v>
      </c>
      <c r="B3846" s="1">
        <v>17.385646000000001</v>
      </c>
    </row>
    <row r="3847" spans="1:2" x14ac:dyDescent="0.25">
      <c r="A3847" s="2">
        <v>-12.478400000000001</v>
      </c>
      <c r="B3847" s="1">
        <v>15.939673000000001</v>
      </c>
    </row>
    <row r="3848" spans="1:2" x14ac:dyDescent="0.25">
      <c r="A3848" s="2">
        <v>12.341206</v>
      </c>
      <c r="B3848" s="1">
        <v>-16.45186</v>
      </c>
    </row>
    <row r="3849" spans="1:2" x14ac:dyDescent="0.25">
      <c r="A3849" s="2">
        <v>13.321675000000001</v>
      </c>
      <c r="B3849" s="1">
        <v>9.4930389999999996</v>
      </c>
    </row>
    <row r="3850" spans="1:2" x14ac:dyDescent="0.25">
      <c r="A3850" s="2">
        <f>-3.248483</f>
        <v>-3.2484829999999998</v>
      </c>
      <c r="B3850" s="1">
        <v>-5.6380499999999998</v>
      </c>
    </row>
    <row r="3851" spans="1:2" x14ac:dyDescent="0.25">
      <c r="A3851" s="2">
        <v>11.097735</v>
      </c>
      <c r="B3851" s="1">
        <v>-13.747351999999999</v>
      </c>
    </row>
    <row r="3852" spans="1:2" x14ac:dyDescent="0.25">
      <c r="A3852" s="2">
        <f>-15.207109</f>
        <v>-15.207109000000001</v>
      </c>
      <c r="B3852" s="1">
        <v>-17.640668000000002</v>
      </c>
    </row>
    <row r="3853" spans="1:2" x14ac:dyDescent="0.25">
      <c r="A3853" s="2">
        <f>-0.302786</f>
        <v>-0.302786</v>
      </c>
      <c r="B3853" s="1">
        <v>-0.61967300000000003</v>
      </c>
    </row>
    <row r="3854" spans="1:2" x14ac:dyDescent="0.25">
      <c r="A3854" s="2">
        <f>-7.011381</f>
        <v>-7.0113810000000001</v>
      </c>
      <c r="B3854" s="1">
        <v>-8.1691350000000007</v>
      </c>
    </row>
    <row r="3855" spans="1:2" x14ac:dyDescent="0.25">
      <c r="A3855" s="2">
        <v>6.2429189999999997</v>
      </c>
      <c r="B3855" s="1">
        <v>1.4658979999999999</v>
      </c>
    </row>
    <row r="3856" spans="1:2" x14ac:dyDescent="0.25">
      <c r="A3856" s="2">
        <v>-11.535358</v>
      </c>
      <c r="B3856" s="1">
        <v>14.930714999999999</v>
      </c>
    </row>
    <row r="3857" spans="1:2" x14ac:dyDescent="0.25">
      <c r="A3857" s="2">
        <v>2.6518419999999998</v>
      </c>
      <c r="B3857" s="1">
        <v>15.018072999999999</v>
      </c>
    </row>
    <row r="3858" spans="1:2" x14ac:dyDescent="0.25">
      <c r="A3858" s="2">
        <v>6.3623750000000001</v>
      </c>
      <c r="B3858" s="1">
        <v>14.54303</v>
      </c>
    </row>
    <row r="3859" spans="1:2" x14ac:dyDescent="0.25">
      <c r="A3859" s="2">
        <v>18.396484999999998</v>
      </c>
      <c r="B3859" s="1">
        <v>17.827468</v>
      </c>
    </row>
    <row r="3860" spans="1:2" x14ac:dyDescent="0.25">
      <c r="A3860" s="2">
        <v>-5.1605509999999999</v>
      </c>
      <c r="B3860" s="1">
        <v>16.865168000000001</v>
      </c>
    </row>
    <row r="3861" spans="1:2" x14ac:dyDescent="0.25">
      <c r="A3861" s="2">
        <v>11.688841</v>
      </c>
      <c r="B3861" s="1">
        <v>-6.8550209999999998</v>
      </c>
    </row>
    <row r="3862" spans="1:2" x14ac:dyDescent="0.25">
      <c r="A3862" s="2">
        <v>12.189292</v>
      </c>
      <c r="B3862" s="1">
        <v>20.207331</v>
      </c>
    </row>
    <row r="3863" spans="1:2" x14ac:dyDescent="0.25">
      <c r="A3863" s="2">
        <f>-4.165859</f>
        <v>-4.1658590000000002</v>
      </c>
      <c r="B3863" s="1">
        <v>-14.120554</v>
      </c>
    </row>
    <row r="3864" spans="1:2" x14ac:dyDescent="0.25">
      <c r="A3864" s="2">
        <v>-16.110869000000001</v>
      </c>
      <c r="B3864" s="1">
        <v>19.371348000000001</v>
      </c>
    </row>
    <row r="3865" spans="1:2" x14ac:dyDescent="0.25">
      <c r="A3865" s="2">
        <v>-12.322532000000001</v>
      </c>
      <c r="B3865" s="1">
        <v>0.73870999999999998</v>
      </c>
    </row>
    <row r="3866" spans="1:2" x14ac:dyDescent="0.25">
      <c r="A3866" s="2">
        <v>-15.870035</v>
      </c>
      <c r="B3866" s="1">
        <v>4.3474349999999999</v>
      </c>
    </row>
    <row r="3867" spans="1:2" x14ac:dyDescent="0.25">
      <c r="A3867" s="2">
        <v>-4.8700520000000003</v>
      </c>
      <c r="B3867" s="1">
        <v>20.326561000000002</v>
      </c>
    </row>
    <row r="3868" spans="1:2" x14ac:dyDescent="0.25">
      <c r="A3868" s="2">
        <f>-12.400971</f>
        <v>-12.400971</v>
      </c>
      <c r="B3868" s="1">
        <v>-13.810613999999999</v>
      </c>
    </row>
    <row r="3869" spans="1:2" x14ac:dyDescent="0.25">
      <c r="A3869" s="2">
        <v>4.5257250000000004</v>
      </c>
      <c r="B3869" s="1">
        <v>21.096575999999999</v>
      </c>
    </row>
    <row r="3870" spans="1:2" x14ac:dyDescent="0.25">
      <c r="A3870" s="2">
        <f>-3.381917</f>
        <v>-3.3819170000000001</v>
      </c>
      <c r="B3870" s="1">
        <v>-5.4384959999999998</v>
      </c>
    </row>
    <row r="3871" spans="1:2" x14ac:dyDescent="0.25">
      <c r="A3871" s="2">
        <f>-3.532392</f>
        <v>-3.5323920000000002</v>
      </c>
      <c r="B3871" s="1">
        <v>-17.394334000000001</v>
      </c>
    </row>
    <row r="3872" spans="1:2" x14ac:dyDescent="0.25">
      <c r="A3872" s="2">
        <v>13.382403999999999</v>
      </c>
      <c r="B3872" s="1">
        <v>10.000260000000001</v>
      </c>
    </row>
    <row r="3873" spans="1:2" x14ac:dyDescent="0.25">
      <c r="A3873" s="2">
        <v>-17.077449000000001</v>
      </c>
      <c r="B3873" s="1">
        <v>8.9679400000000005</v>
      </c>
    </row>
    <row r="3874" spans="1:2" x14ac:dyDescent="0.25">
      <c r="A3874" s="2">
        <v>21.351108</v>
      </c>
      <c r="B3874" s="1">
        <v>-4.9757020000000001</v>
      </c>
    </row>
    <row r="3875" spans="1:2" x14ac:dyDescent="0.25">
      <c r="A3875" s="2">
        <v>1.5164230000000001</v>
      </c>
      <c r="B3875" s="1">
        <v>-17.274194999999999</v>
      </c>
    </row>
    <row r="3876" spans="1:2" x14ac:dyDescent="0.25">
      <c r="A3876" s="2">
        <v>7.9690060000000003</v>
      </c>
      <c r="B3876" s="1">
        <v>5.8910739999999997</v>
      </c>
    </row>
    <row r="3877" spans="1:2" x14ac:dyDescent="0.25">
      <c r="A3877" s="2">
        <f>-6.485215</f>
        <v>-6.4852150000000002</v>
      </c>
      <c r="B3877" s="1">
        <v>-8.3374810000000004</v>
      </c>
    </row>
    <row r="3878" spans="1:2" x14ac:dyDescent="0.25">
      <c r="A3878" s="2">
        <v>18.177275999999999</v>
      </c>
      <c r="B3878" s="1">
        <v>-0.80374699999999999</v>
      </c>
    </row>
    <row r="3879" spans="1:2" x14ac:dyDescent="0.25">
      <c r="A3879" s="2">
        <v>20.113140000000001</v>
      </c>
      <c r="B3879" s="1">
        <v>10.738801</v>
      </c>
    </row>
    <row r="3880" spans="1:2" x14ac:dyDescent="0.25">
      <c r="A3880" s="2">
        <f>-6.873217</f>
        <v>-6.8732170000000004</v>
      </c>
      <c r="B3880" s="1">
        <v>-8.9272209999999994</v>
      </c>
    </row>
    <row r="3881" spans="1:2" x14ac:dyDescent="0.25">
      <c r="A3881" s="2">
        <v>10.425628</v>
      </c>
      <c r="B3881" s="1">
        <v>0.13161900000000001</v>
      </c>
    </row>
    <row r="3882" spans="1:2" x14ac:dyDescent="0.25">
      <c r="A3882" s="2">
        <v>12.799211</v>
      </c>
      <c r="B3882" s="1">
        <v>19.946498999999999</v>
      </c>
    </row>
    <row r="3883" spans="1:2" x14ac:dyDescent="0.25">
      <c r="A3883" s="2">
        <v>-18.259626999999998</v>
      </c>
      <c r="B3883" s="1">
        <v>5.8141660000000002</v>
      </c>
    </row>
    <row r="3884" spans="1:2" x14ac:dyDescent="0.25">
      <c r="A3884" s="2">
        <v>16.582136999999999</v>
      </c>
      <c r="B3884" s="1">
        <v>13.092927</v>
      </c>
    </row>
    <row r="3885" spans="1:2" x14ac:dyDescent="0.25">
      <c r="A3885" s="2">
        <v>-12.737015</v>
      </c>
      <c r="B3885" s="1">
        <v>0.76418200000000003</v>
      </c>
    </row>
    <row r="3886" spans="1:2" x14ac:dyDescent="0.25">
      <c r="A3886" s="2">
        <v>20.723296000000001</v>
      </c>
      <c r="B3886" s="1">
        <v>11.435979</v>
      </c>
    </row>
    <row r="3887" spans="1:2" x14ac:dyDescent="0.25">
      <c r="A3887" s="2">
        <v>1.129848</v>
      </c>
      <c r="B3887" s="1">
        <v>-11.754867000000001</v>
      </c>
    </row>
    <row r="3888" spans="1:2" x14ac:dyDescent="0.25">
      <c r="A3888" s="2">
        <f>-13.586452</f>
        <v>-13.586452</v>
      </c>
      <c r="B3888" s="1">
        <v>-2.661289</v>
      </c>
    </row>
    <row r="3889" spans="1:2" x14ac:dyDescent="0.25">
      <c r="A3889" s="2">
        <v>20.130443</v>
      </c>
      <c r="B3889" s="1">
        <v>20.112295</v>
      </c>
    </row>
    <row r="3890" spans="1:2" x14ac:dyDescent="0.25">
      <c r="A3890" s="2">
        <v>-1.0541959999999999</v>
      </c>
      <c r="B3890" s="1">
        <v>15.200199</v>
      </c>
    </row>
    <row r="3891" spans="1:2" x14ac:dyDescent="0.25">
      <c r="A3891" s="2">
        <f>-0.287033</f>
        <v>-0.28703299999999998</v>
      </c>
      <c r="B3891" s="1">
        <v>-0.31511099999999997</v>
      </c>
    </row>
    <row r="3892" spans="1:2" x14ac:dyDescent="0.25">
      <c r="A3892" s="2">
        <v>-3.9814400000000001</v>
      </c>
      <c r="B3892" s="1">
        <v>20.887505999999998</v>
      </c>
    </row>
    <row r="3893" spans="1:2" x14ac:dyDescent="0.25">
      <c r="A3893" s="2">
        <v>-12.443211</v>
      </c>
      <c r="B3893" s="1">
        <v>19.079272</v>
      </c>
    </row>
    <row r="3894" spans="1:2" x14ac:dyDescent="0.25">
      <c r="A3894" s="2">
        <v>-4.4471299999999996</v>
      </c>
      <c r="B3894" s="1">
        <v>9.3632559999999998</v>
      </c>
    </row>
    <row r="3895" spans="1:2" x14ac:dyDescent="0.25">
      <c r="A3895" s="2">
        <v>7.459416</v>
      </c>
      <c r="B3895" s="1">
        <v>-1.7117910000000001</v>
      </c>
    </row>
    <row r="3896" spans="1:2" x14ac:dyDescent="0.25">
      <c r="A3896" s="2">
        <v>-13.457478999999999</v>
      </c>
      <c r="B3896" s="1">
        <v>7.4208069999999999</v>
      </c>
    </row>
    <row r="3897" spans="1:2" x14ac:dyDescent="0.25">
      <c r="A3897" s="2">
        <v>4.0002380000000004</v>
      </c>
      <c r="B3897" s="1">
        <v>-19.514923</v>
      </c>
    </row>
    <row r="3898" spans="1:2" x14ac:dyDescent="0.25">
      <c r="A3898" s="2">
        <v>7.733905</v>
      </c>
      <c r="B3898" s="1">
        <v>-1.5737300000000001</v>
      </c>
    </row>
    <row r="3899" spans="1:2" x14ac:dyDescent="0.25">
      <c r="A3899" s="2">
        <f>-6.55875</f>
        <v>-6.5587499999999999</v>
      </c>
      <c r="B3899" s="1">
        <v>-0.13395699999999999</v>
      </c>
    </row>
    <row r="3900" spans="1:2" x14ac:dyDescent="0.25">
      <c r="A3900" s="2">
        <v>13.377445</v>
      </c>
      <c r="B3900" s="1">
        <v>10.260163</v>
      </c>
    </row>
    <row r="3901" spans="1:2" x14ac:dyDescent="0.25">
      <c r="A3901" s="2">
        <f>-7.247758</f>
        <v>-7.2477580000000001</v>
      </c>
      <c r="B3901" s="1">
        <v>-3.7224349999999999</v>
      </c>
    </row>
    <row r="3902" spans="1:2" x14ac:dyDescent="0.25">
      <c r="A3902" s="2">
        <v>-12.634104000000001</v>
      </c>
      <c r="B3902" s="1">
        <v>18.893421</v>
      </c>
    </row>
    <row r="3903" spans="1:2" x14ac:dyDescent="0.25">
      <c r="A3903" s="2">
        <v>-8.7779699999999998</v>
      </c>
      <c r="B3903" s="1">
        <v>4.0152260000000002</v>
      </c>
    </row>
    <row r="3904" spans="1:2" x14ac:dyDescent="0.25">
      <c r="A3904" s="2">
        <v>4.8713889999999997</v>
      </c>
      <c r="B3904" s="1">
        <v>20.750990999999999</v>
      </c>
    </row>
    <row r="3905" spans="1:2" x14ac:dyDescent="0.25">
      <c r="A3905" s="2">
        <f>-7.023723</f>
        <v>-7.0237230000000004</v>
      </c>
      <c r="B3905" s="1">
        <v>-3.2269999999999998E-3</v>
      </c>
    </row>
    <row r="3906" spans="1:2" x14ac:dyDescent="0.25">
      <c r="A3906" s="2">
        <f>-6.056554</f>
        <v>-6.0565540000000002</v>
      </c>
      <c r="B3906" s="1">
        <v>-8.4458070000000003</v>
      </c>
    </row>
    <row r="3907" spans="1:2" x14ac:dyDescent="0.25">
      <c r="A3907" s="2">
        <v>-0.65863300000000002</v>
      </c>
      <c r="B3907" s="1">
        <v>18.478242000000002</v>
      </c>
    </row>
    <row r="3908" spans="1:2" x14ac:dyDescent="0.25">
      <c r="A3908" s="2">
        <v>-13.569734</v>
      </c>
      <c r="B3908" s="1">
        <v>12.009543000000001</v>
      </c>
    </row>
    <row r="3909" spans="1:2" x14ac:dyDescent="0.25">
      <c r="A3909" s="2">
        <v>17.255752000000001</v>
      </c>
      <c r="B3909" s="1">
        <v>9.5208270000000006</v>
      </c>
    </row>
    <row r="3910" spans="1:2" x14ac:dyDescent="0.25">
      <c r="A3910" s="2">
        <v>-9.0161870000000004</v>
      </c>
      <c r="B3910" s="1">
        <v>11.424116</v>
      </c>
    </row>
    <row r="3911" spans="1:2" x14ac:dyDescent="0.25">
      <c r="A3911" s="2">
        <v>12.826487999999999</v>
      </c>
      <c r="B3911" s="1">
        <v>14.963983000000001</v>
      </c>
    </row>
    <row r="3912" spans="1:2" x14ac:dyDescent="0.25">
      <c r="A3912" s="2">
        <v>4.9363270000000004</v>
      </c>
      <c r="B3912" s="1">
        <v>-14.075087999999999</v>
      </c>
    </row>
    <row r="3913" spans="1:2" x14ac:dyDescent="0.25">
      <c r="A3913" s="2">
        <v>-0.43798100000000001</v>
      </c>
      <c r="B3913" s="1">
        <v>17.999023000000001</v>
      </c>
    </row>
    <row r="3914" spans="1:2" x14ac:dyDescent="0.25">
      <c r="A3914" s="2">
        <v>18.696902000000001</v>
      </c>
      <c r="B3914" s="1">
        <v>-1.405545</v>
      </c>
    </row>
    <row r="3915" spans="1:2" x14ac:dyDescent="0.25">
      <c r="A3915" s="2">
        <f>-6.808569</f>
        <v>-6.8085690000000003</v>
      </c>
      <c r="B3915" s="1">
        <v>-7.7694879999999999</v>
      </c>
    </row>
    <row r="3916" spans="1:2" x14ac:dyDescent="0.25">
      <c r="A3916" s="2">
        <v>8.0983470000000004</v>
      </c>
      <c r="B3916" s="1">
        <v>5.6606199999999998</v>
      </c>
    </row>
    <row r="3917" spans="1:2" x14ac:dyDescent="0.25">
      <c r="A3917" s="2">
        <v>-4.5773919999999997</v>
      </c>
      <c r="B3917" s="1">
        <v>21.039629999999999</v>
      </c>
    </row>
    <row r="3918" spans="1:2" x14ac:dyDescent="0.25">
      <c r="A3918" s="2">
        <v>15.530564</v>
      </c>
      <c r="B3918" s="1">
        <v>-13.004388000000001</v>
      </c>
    </row>
    <row r="3919" spans="1:2" x14ac:dyDescent="0.25">
      <c r="A3919" s="2">
        <v>20.712416000000001</v>
      </c>
      <c r="B3919" s="1">
        <v>20.42991</v>
      </c>
    </row>
    <row r="3920" spans="1:2" x14ac:dyDescent="0.25">
      <c r="A3920" s="2">
        <v>-12.616808000000001</v>
      </c>
      <c r="B3920" s="1">
        <v>19.408007999999999</v>
      </c>
    </row>
    <row r="3921" spans="1:2" x14ac:dyDescent="0.25">
      <c r="A3921" s="2">
        <v>5.3234859999999999</v>
      </c>
      <c r="B3921" s="1">
        <v>-14.857543</v>
      </c>
    </row>
    <row r="3922" spans="1:2" x14ac:dyDescent="0.25">
      <c r="A3922" s="2">
        <v>5.38375</v>
      </c>
      <c r="B3922" s="1">
        <v>-6.9090660000000002</v>
      </c>
    </row>
    <row r="3923" spans="1:2" x14ac:dyDescent="0.25">
      <c r="A3923" s="2">
        <f>-19.398924</f>
        <v>-19.398924000000001</v>
      </c>
      <c r="B3923" s="1">
        <v>-1.2460389999999999</v>
      </c>
    </row>
    <row r="3924" spans="1:2" x14ac:dyDescent="0.25">
      <c r="A3924" s="2">
        <v>-17.136133000000001</v>
      </c>
      <c r="B3924" s="1">
        <v>20.598616</v>
      </c>
    </row>
    <row r="3925" spans="1:2" x14ac:dyDescent="0.25">
      <c r="A3925" s="2">
        <f>-10.246502</f>
        <v>-10.246502</v>
      </c>
      <c r="B3925" s="1">
        <v>-10.935542999999999</v>
      </c>
    </row>
    <row r="3926" spans="1:2" x14ac:dyDescent="0.25">
      <c r="A3926" s="2">
        <v>-4.3632390000000001</v>
      </c>
      <c r="B3926" s="1">
        <v>9.2117579999999997</v>
      </c>
    </row>
    <row r="3927" spans="1:2" x14ac:dyDescent="0.25">
      <c r="A3927" s="2">
        <v>-9.2458349999999996</v>
      </c>
      <c r="B3927" s="1">
        <v>20.894489</v>
      </c>
    </row>
    <row r="3928" spans="1:2" x14ac:dyDescent="0.25">
      <c r="A3928" s="2">
        <v>-4.4311660000000002</v>
      </c>
      <c r="B3928" s="1">
        <v>16.613416000000001</v>
      </c>
    </row>
    <row r="3929" spans="1:2" x14ac:dyDescent="0.25">
      <c r="A3929" s="2">
        <v>15.814628000000001</v>
      </c>
      <c r="B3929" s="1">
        <v>-7.3340940000000003</v>
      </c>
    </row>
    <row r="3930" spans="1:2" x14ac:dyDescent="0.25">
      <c r="A3930" s="2">
        <f>-14.825697</f>
        <v>-14.825697</v>
      </c>
      <c r="B3930" s="1">
        <v>-16.864488000000001</v>
      </c>
    </row>
    <row r="3931" spans="1:2" x14ac:dyDescent="0.25">
      <c r="A3931" s="2">
        <v>10.804083</v>
      </c>
      <c r="B3931" s="1">
        <v>-13.135075000000001</v>
      </c>
    </row>
    <row r="3932" spans="1:2" x14ac:dyDescent="0.25">
      <c r="A3932" s="2">
        <v>-16.180662999999999</v>
      </c>
      <c r="B3932" s="1">
        <v>8.8546479999999992</v>
      </c>
    </row>
    <row r="3933" spans="1:2" x14ac:dyDescent="0.25">
      <c r="A3933" s="2">
        <v>-9.0883719999999997</v>
      </c>
      <c r="B3933" s="1">
        <v>11.540336999999999</v>
      </c>
    </row>
    <row r="3934" spans="1:2" x14ac:dyDescent="0.25">
      <c r="A3934" s="2">
        <v>-4.4678170000000001</v>
      </c>
      <c r="B3934" s="1">
        <v>20.873273000000001</v>
      </c>
    </row>
    <row r="3935" spans="1:2" x14ac:dyDescent="0.25">
      <c r="A3935" s="2">
        <f>-10.059956</f>
        <v>-10.059956</v>
      </c>
      <c r="B3935" s="1">
        <v>-11.6601</v>
      </c>
    </row>
    <row r="3936" spans="1:2" x14ac:dyDescent="0.25">
      <c r="A3936" s="2">
        <v>17.186461000000001</v>
      </c>
      <c r="B3936" s="1">
        <v>9.4218650000000004</v>
      </c>
    </row>
    <row r="3937" spans="1:2" x14ac:dyDescent="0.25">
      <c r="A3937" s="2">
        <f>-0.635488</f>
        <v>-0.63548800000000005</v>
      </c>
      <c r="B3937" s="1">
        <v>-1.1163540000000001</v>
      </c>
    </row>
    <row r="3938" spans="1:2" x14ac:dyDescent="0.25">
      <c r="A3938" s="2">
        <v>-0.84332399999999996</v>
      </c>
      <c r="B3938" s="1">
        <v>18.005261999999998</v>
      </c>
    </row>
    <row r="3939" spans="1:2" x14ac:dyDescent="0.25">
      <c r="A3939" s="2">
        <v>-16.130924</v>
      </c>
      <c r="B3939" s="1">
        <v>19.948936</v>
      </c>
    </row>
    <row r="3940" spans="1:2" x14ac:dyDescent="0.25">
      <c r="A3940" s="2">
        <f>-18.629677</f>
        <v>-18.629677000000001</v>
      </c>
      <c r="B3940" s="1">
        <v>-17.803661000000002</v>
      </c>
    </row>
    <row r="3941" spans="1:2" x14ac:dyDescent="0.25">
      <c r="A3941" s="2">
        <v>-9.8374059999999997</v>
      </c>
      <c r="B3941" s="1">
        <v>20.471478000000001</v>
      </c>
    </row>
    <row r="3942" spans="1:2" x14ac:dyDescent="0.25">
      <c r="A3942" s="2">
        <v>1.641084</v>
      </c>
      <c r="B3942" s="1">
        <v>9.2555730000000001</v>
      </c>
    </row>
    <row r="3943" spans="1:2" x14ac:dyDescent="0.25">
      <c r="A3943" s="2">
        <f>-6.589401</f>
        <v>-6.5894009999999996</v>
      </c>
      <c r="B3943" s="1">
        <v>-8.4367739999999998</v>
      </c>
    </row>
    <row r="3944" spans="1:2" x14ac:dyDescent="0.25">
      <c r="A3944" s="2">
        <v>18.225404000000001</v>
      </c>
      <c r="B3944" s="1">
        <v>-1.1221190000000001</v>
      </c>
    </row>
    <row r="3945" spans="1:2" x14ac:dyDescent="0.25">
      <c r="A3945" s="2">
        <v>-1.6480140000000001</v>
      </c>
      <c r="B3945" s="1">
        <v>14.622263999999999</v>
      </c>
    </row>
    <row r="3946" spans="1:2" x14ac:dyDescent="0.25">
      <c r="A3946" s="2">
        <f>-17.86301</f>
        <v>-17.863009999999999</v>
      </c>
      <c r="B3946" s="1">
        <v>-18.180852999999999</v>
      </c>
    </row>
    <row r="3947" spans="1:2" x14ac:dyDescent="0.25">
      <c r="A3947" s="2">
        <v>-4.84389</v>
      </c>
      <c r="B3947" s="1">
        <v>13.422618</v>
      </c>
    </row>
    <row r="3948" spans="1:2" x14ac:dyDescent="0.25">
      <c r="A3948" s="2">
        <f>-8.492844</f>
        <v>-8.4928439999999998</v>
      </c>
      <c r="B3948" s="1">
        <v>-16.802567</v>
      </c>
    </row>
    <row r="3949" spans="1:2" x14ac:dyDescent="0.25">
      <c r="A3949" s="2">
        <f>-9.136877</f>
        <v>-9.1368770000000001</v>
      </c>
      <c r="B3949" s="1">
        <v>-17.024760000000001</v>
      </c>
    </row>
    <row r="3950" spans="1:2" x14ac:dyDescent="0.25">
      <c r="A3950" s="2">
        <v>20.591131000000001</v>
      </c>
      <c r="B3950" s="1">
        <v>-12.717060999999999</v>
      </c>
    </row>
    <row r="3951" spans="1:2" x14ac:dyDescent="0.25">
      <c r="A3951" s="2">
        <f>-17.004996</f>
        <v>-17.004995999999998</v>
      </c>
      <c r="B3951" s="1">
        <v>-11.697884999999999</v>
      </c>
    </row>
    <row r="3952" spans="1:2" x14ac:dyDescent="0.25">
      <c r="A3952" s="2">
        <v>-3.511336</v>
      </c>
      <c r="B3952" s="1">
        <v>20.146114000000001</v>
      </c>
    </row>
    <row r="3953" spans="1:2" x14ac:dyDescent="0.25">
      <c r="A3953" s="2">
        <v>15.417426000000001</v>
      </c>
      <c r="B3953" s="1">
        <v>-7.359159</v>
      </c>
    </row>
    <row r="3954" spans="1:2" x14ac:dyDescent="0.25">
      <c r="A3954" s="2">
        <v>4.4013879999999999</v>
      </c>
      <c r="B3954" s="1">
        <v>-2.9838049999999998</v>
      </c>
    </row>
    <row r="3955" spans="1:2" x14ac:dyDescent="0.25">
      <c r="A3955" s="2">
        <f>-9.025283</f>
        <v>-9.0252829999999999</v>
      </c>
      <c r="B3955" s="1">
        <v>-10.521934</v>
      </c>
    </row>
    <row r="3956" spans="1:2" x14ac:dyDescent="0.25">
      <c r="A3956" s="2">
        <v>7.4008799999999999</v>
      </c>
      <c r="B3956" s="1">
        <v>6.0971830000000002</v>
      </c>
    </row>
    <row r="3957" spans="1:2" x14ac:dyDescent="0.25">
      <c r="A3957" s="2">
        <v>20.26671</v>
      </c>
      <c r="B3957" s="1">
        <v>-16.281666999999999</v>
      </c>
    </row>
    <row r="3958" spans="1:2" x14ac:dyDescent="0.25">
      <c r="A3958" s="2">
        <f>-3.436296</f>
        <v>-3.436296</v>
      </c>
      <c r="B3958" s="1">
        <v>-10.364385</v>
      </c>
    </row>
    <row r="3959" spans="1:2" x14ac:dyDescent="0.25">
      <c r="A3959" s="2">
        <v>-6.6758870000000003</v>
      </c>
      <c r="B3959" s="1">
        <v>0.129826</v>
      </c>
    </row>
    <row r="3960" spans="1:2" x14ac:dyDescent="0.25">
      <c r="A3960" s="2">
        <v>13.662848</v>
      </c>
      <c r="B3960" s="1">
        <v>-10.316383999999999</v>
      </c>
    </row>
    <row r="3961" spans="1:2" x14ac:dyDescent="0.25">
      <c r="A3961" s="2">
        <f>-3.41997</f>
        <v>-3.4199700000000002</v>
      </c>
      <c r="B3961" s="1">
        <v>-1.5402340000000001</v>
      </c>
    </row>
    <row r="3962" spans="1:2" x14ac:dyDescent="0.25">
      <c r="A3962" s="2">
        <v>-17.026897999999999</v>
      </c>
      <c r="B3962" s="1">
        <v>8.693047</v>
      </c>
    </row>
    <row r="3963" spans="1:2" x14ac:dyDescent="0.25">
      <c r="A3963" s="2">
        <v>20.325332</v>
      </c>
      <c r="B3963" s="1">
        <v>20.517911000000002</v>
      </c>
    </row>
    <row r="3964" spans="1:2" x14ac:dyDescent="0.25">
      <c r="A3964" s="2">
        <v>6.2143709999999999</v>
      </c>
      <c r="B3964" s="1">
        <v>11.341485</v>
      </c>
    </row>
    <row r="3965" spans="1:2" x14ac:dyDescent="0.25">
      <c r="A3965" s="2">
        <v>13.580009</v>
      </c>
      <c r="B3965" s="1">
        <v>14.367894</v>
      </c>
    </row>
    <row r="3966" spans="1:2" x14ac:dyDescent="0.25">
      <c r="A3966" s="2">
        <v>-16.182480000000002</v>
      </c>
      <c r="B3966" s="1">
        <v>3.840843</v>
      </c>
    </row>
    <row r="3967" spans="1:2" x14ac:dyDescent="0.25">
      <c r="A3967" s="2">
        <f>-7.121553</f>
        <v>-7.1215529999999996</v>
      </c>
      <c r="B3967" s="1">
        <v>-8.7928049999999995</v>
      </c>
    </row>
    <row r="3968" spans="1:2" x14ac:dyDescent="0.25">
      <c r="A3968" s="2">
        <v>5.5316299999999998</v>
      </c>
      <c r="B3968" s="1">
        <v>11.344186000000001</v>
      </c>
    </row>
    <row r="3969" spans="1:2" x14ac:dyDescent="0.25">
      <c r="A3969" s="2">
        <v>-15.422931</v>
      </c>
      <c r="B3969" s="1">
        <v>4.6760840000000004</v>
      </c>
    </row>
    <row r="3970" spans="1:2" x14ac:dyDescent="0.25">
      <c r="A3970" s="2">
        <f>-16.899929</f>
        <v>-16.899929</v>
      </c>
      <c r="B3970" s="1">
        <v>-11.434532000000001</v>
      </c>
    </row>
    <row r="3971" spans="1:2" x14ac:dyDescent="0.25">
      <c r="A3971" s="2">
        <v>8.4236799999999992</v>
      </c>
      <c r="B3971" s="1">
        <v>-10.607613000000001</v>
      </c>
    </row>
    <row r="3972" spans="1:2" x14ac:dyDescent="0.25">
      <c r="A3972" s="2">
        <v>-17.132961000000002</v>
      </c>
      <c r="B3972" s="1">
        <v>15.642879000000001</v>
      </c>
    </row>
    <row r="3973" spans="1:2" x14ac:dyDescent="0.25">
      <c r="A3973" s="2">
        <v>1.507118</v>
      </c>
      <c r="B3973" s="1">
        <v>-11.467620999999999</v>
      </c>
    </row>
    <row r="3974" spans="1:2" x14ac:dyDescent="0.25">
      <c r="A3974" s="2">
        <v>-12.354526999999999</v>
      </c>
      <c r="B3974" s="1">
        <v>0.67505599999999999</v>
      </c>
    </row>
    <row r="3975" spans="1:2" x14ac:dyDescent="0.25">
      <c r="A3975" s="2">
        <v>10.627768</v>
      </c>
      <c r="B3975" s="1">
        <v>-13.820607000000001</v>
      </c>
    </row>
    <row r="3976" spans="1:2" x14ac:dyDescent="0.25">
      <c r="A3976" s="2">
        <f>-7.05552</f>
        <v>-7.0555199999999996</v>
      </c>
      <c r="B3976" s="1">
        <v>-4.1710799999999999</v>
      </c>
    </row>
    <row r="3977" spans="1:2" x14ac:dyDescent="0.25">
      <c r="A3977" s="2">
        <v>8.1285480000000003</v>
      </c>
      <c r="B3977" s="1">
        <v>-16.316665</v>
      </c>
    </row>
    <row r="3978" spans="1:2" x14ac:dyDescent="0.25">
      <c r="A3978" s="2">
        <v>13.16202</v>
      </c>
      <c r="B3978" s="1">
        <v>14.472360999999999</v>
      </c>
    </row>
    <row r="3979" spans="1:2" x14ac:dyDescent="0.25">
      <c r="A3979" s="2">
        <v>13.641360000000001</v>
      </c>
      <c r="B3979" s="1">
        <v>9.8705280000000002</v>
      </c>
    </row>
    <row r="3980" spans="1:2" x14ac:dyDescent="0.25">
      <c r="A3980" s="2">
        <v>10.719735999999999</v>
      </c>
      <c r="B3980" s="1">
        <v>-12.864788000000001</v>
      </c>
    </row>
    <row r="3981" spans="1:2" x14ac:dyDescent="0.25">
      <c r="A3981" s="2">
        <v>-5.2091149999999997</v>
      </c>
      <c r="B3981" s="1">
        <v>15.658189999999999</v>
      </c>
    </row>
    <row r="3982" spans="1:2" x14ac:dyDescent="0.25">
      <c r="A3982" s="2">
        <v>14.998752</v>
      </c>
      <c r="B3982" s="1">
        <v>-3.7695020000000001</v>
      </c>
    </row>
    <row r="3983" spans="1:2" x14ac:dyDescent="0.25">
      <c r="A3983" s="2">
        <f>-14.069357</f>
        <v>-14.069357</v>
      </c>
      <c r="B3983" s="1">
        <v>-2.0778889999999999</v>
      </c>
    </row>
    <row r="3984" spans="1:2" x14ac:dyDescent="0.25">
      <c r="A3984" s="2">
        <v>4.8092079999999999</v>
      </c>
      <c r="B3984" s="1">
        <v>-19.228863</v>
      </c>
    </row>
    <row r="3985" spans="1:2" x14ac:dyDescent="0.25">
      <c r="A3985" s="2">
        <v>12.878819</v>
      </c>
      <c r="B3985" s="1">
        <v>-16.830259000000002</v>
      </c>
    </row>
    <row r="3986" spans="1:2" x14ac:dyDescent="0.25">
      <c r="A3986" s="2">
        <f>-18.176626</f>
        <v>-18.176625999999999</v>
      </c>
      <c r="B3986" s="1">
        <v>-1.639437</v>
      </c>
    </row>
    <row r="3987" spans="1:2" x14ac:dyDescent="0.25">
      <c r="A3987" s="2">
        <v>-9.3881069999999998</v>
      </c>
      <c r="B3987" s="1">
        <v>3.7847249999999999</v>
      </c>
    </row>
    <row r="3988" spans="1:2" x14ac:dyDescent="0.25">
      <c r="A3988" s="2">
        <v>-2.2811880000000002</v>
      </c>
      <c r="B3988" s="1">
        <v>2.658874</v>
      </c>
    </row>
    <row r="3989" spans="1:2" x14ac:dyDescent="0.25">
      <c r="A3989" s="2">
        <v>5.7933950000000003</v>
      </c>
      <c r="B3989" s="1">
        <v>-7.9713010000000004</v>
      </c>
    </row>
    <row r="3990" spans="1:2" x14ac:dyDescent="0.25">
      <c r="A3990" s="2">
        <v>12.470964</v>
      </c>
      <c r="B3990" s="1">
        <v>4.5546990000000003</v>
      </c>
    </row>
    <row r="3991" spans="1:2" x14ac:dyDescent="0.25">
      <c r="A3991" s="2">
        <v>13.425333</v>
      </c>
      <c r="B3991" s="1">
        <v>13.738464</v>
      </c>
    </row>
    <row r="3992" spans="1:2" x14ac:dyDescent="0.25">
      <c r="A3992" s="2">
        <v>-18.091038999999999</v>
      </c>
      <c r="B3992" s="1">
        <v>5.7704459999999997</v>
      </c>
    </row>
    <row r="3993" spans="1:2" x14ac:dyDescent="0.25">
      <c r="A3993" s="2">
        <v>1.54145</v>
      </c>
      <c r="B3993" s="1">
        <v>-4.0458439999999998</v>
      </c>
    </row>
    <row r="3994" spans="1:2" x14ac:dyDescent="0.25">
      <c r="A3994" s="2">
        <v>11.568045</v>
      </c>
      <c r="B3994" s="1">
        <v>-7.0545869999999997</v>
      </c>
    </row>
    <row r="3995" spans="1:2" x14ac:dyDescent="0.25">
      <c r="A3995" s="2">
        <v>-4.1656779999999998</v>
      </c>
      <c r="B3995" s="1">
        <v>20.441789</v>
      </c>
    </row>
    <row r="3996" spans="1:2" x14ac:dyDescent="0.25">
      <c r="A3996" s="2">
        <v>-15.377668</v>
      </c>
      <c r="B3996" s="1">
        <v>3.3773019999999998</v>
      </c>
    </row>
    <row r="3997" spans="1:2" x14ac:dyDescent="0.25">
      <c r="A3997" s="2">
        <v>16.947783999999999</v>
      </c>
      <c r="B3997" s="1">
        <v>-17.808344999999999</v>
      </c>
    </row>
    <row r="3998" spans="1:2" x14ac:dyDescent="0.25">
      <c r="A3998" s="2">
        <v>-9.5443200000000008</v>
      </c>
      <c r="B3998" s="1">
        <v>20.822692</v>
      </c>
    </row>
    <row r="3999" spans="1:2" x14ac:dyDescent="0.25">
      <c r="A3999" s="2">
        <v>-12.457114000000001</v>
      </c>
      <c r="B3999" s="1">
        <v>7.2029540000000001</v>
      </c>
    </row>
    <row r="4000" spans="1:2" x14ac:dyDescent="0.25">
      <c r="A4000" s="2">
        <f>-12.808788</f>
        <v>-12.808788</v>
      </c>
      <c r="B4000" s="1">
        <v>-14.153504</v>
      </c>
    </row>
    <row r="4001" spans="1:2" x14ac:dyDescent="0.25">
      <c r="A4001" s="2">
        <v>3.209E-2</v>
      </c>
      <c r="B4001" s="1">
        <v>-0.60276799999999997</v>
      </c>
    </row>
    <row r="4002" spans="1:2" x14ac:dyDescent="0.25">
      <c r="A4002" s="2">
        <v>4.8239989999999997</v>
      </c>
      <c r="B4002" s="1">
        <v>-14.782984000000001</v>
      </c>
    </row>
    <row r="4003" spans="1:2" x14ac:dyDescent="0.25">
      <c r="A4003" s="2">
        <v>-4.4802239999999998</v>
      </c>
      <c r="B4003" s="1">
        <v>4.9211489999999998</v>
      </c>
    </row>
    <row r="4004" spans="1:2" x14ac:dyDescent="0.25">
      <c r="A4004" s="2">
        <v>19.107438999999999</v>
      </c>
      <c r="B4004" s="1">
        <v>-8.5825279999999999</v>
      </c>
    </row>
    <row r="4005" spans="1:2" x14ac:dyDescent="0.25">
      <c r="A4005" s="2">
        <v>10.884588000000001</v>
      </c>
      <c r="B4005" s="1">
        <v>-13.3786</v>
      </c>
    </row>
    <row r="4006" spans="1:2" x14ac:dyDescent="0.25">
      <c r="A4006" s="2">
        <v>1.5480039999999999</v>
      </c>
      <c r="B4006" s="1">
        <v>-16.285799000000001</v>
      </c>
    </row>
    <row r="4007" spans="1:2" x14ac:dyDescent="0.25">
      <c r="A4007" s="2">
        <v>1.9633240000000001</v>
      </c>
      <c r="B4007" s="1">
        <v>-11.595368000000001</v>
      </c>
    </row>
    <row r="4008" spans="1:2" x14ac:dyDescent="0.25">
      <c r="A4008" s="2">
        <f>-13.213085</f>
        <v>-13.213085</v>
      </c>
      <c r="B4008" s="1">
        <v>-8.9640129999999996</v>
      </c>
    </row>
    <row r="4009" spans="1:2" x14ac:dyDescent="0.25">
      <c r="A4009" s="2">
        <f>-13.221649</f>
        <v>-13.221648999999999</v>
      </c>
      <c r="B4009" s="1">
        <v>-9.3300230000000006</v>
      </c>
    </row>
    <row r="4010" spans="1:2" x14ac:dyDescent="0.25">
      <c r="A4010" s="2">
        <v>19.379958999999999</v>
      </c>
      <c r="B4010" s="1">
        <v>-16.643844999999999</v>
      </c>
    </row>
    <row r="4011" spans="1:2" x14ac:dyDescent="0.25">
      <c r="A4011" s="2">
        <v>20.660419999999998</v>
      </c>
      <c r="B4011" s="1">
        <v>14.182461999999999</v>
      </c>
    </row>
    <row r="4012" spans="1:2" x14ac:dyDescent="0.25">
      <c r="A4012" s="2">
        <v>10.171322999999999</v>
      </c>
      <c r="B4012" s="1">
        <v>0.30483399999999999</v>
      </c>
    </row>
    <row r="4013" spans="1:2" x14ac:dyDescent="0.25">
      <c r="A4013" s="2">
        <v>-18.515288999999999</v>
      </c>
      <c r="B4013" s="1">
        <v>7.1046379999999996</v>
      </c>
    </row>
    <row r="4014" spans="1:2" x14ac:dyDescent="0.25">
      <c r="A4014" s="2">
        <v>4.4723940000000004</v>
      </c>
      <c r="B4014" s="1">
        <v>4.9416929999999999</v>
      </c>
    </row>
    <row r="4015" spans="1:2" x14ac:dyDescent="0.25">
      <c r="A4015" s="2">
        <f>-17.110122</f>
        <v>-17.110122</v>
      </c>
      <c r="B4015" s="1">
        <v>-11.631183</v>
      </c>
    </row>
    <row r="4016" spans="1:2" x14ac:dyDescent="0.25">
      <c r="A4016" s="2">
        <v>-12.57513</v>
      </c>
      <c r="B4016" s="1">
        <v>14.810644999999999</v>
      </c>
    </row>
    <row r="4017" spans="1:2" x14ac:dyDescent="0.25">
      <c r="A4017" s="2">
        <v>12.330776</v>
      </c>
      <c r="B4017" s="1">
        <v>-15.596056000000001</v>
      </c>
    </row>
    <row r="4018" spans="1:2" x14ac:dyDescent="0.25">
      <c r="A4018" s="2">
        <v>7.2086550000000003</v>
      </c>
      <c r="B4018" s="1">
        <v>18.227553</v>
      </c>
    </row>
    <row r="4019" spans="1:2" x14ac:dyDescent="0.25">
      <c r="A4019" s="2">
        <v>-8.0521270000000005</v>
      </c>
      <c r="B4019" s="1">
        <v>6.5286920000000004</v>
      </c>
    </row>
    <row r="4020" spans="1:2" x14ac:dyDescent="0.25">
      <c r="A4020" s="2">
        <v>-4.3291539999999999</v>
      </c>
      <c r="B4020" s="1">
        <v>12.512726000000001</v>
      </c>
    </row>
    <row r="4021" spans="1:2" x14ac:dyDescent="0.25">
      <c r="A4021" s="2">
        <v>-16.395952999999999</v>
      </c>
      <c r="B4021" s="1">
        <v>19.130420000000001</v>
      </c>
    </row>
    <row r="4022" spans="1:2" x14ac:dyDescent="0.25">
      <c r="A4022" s="2">
        <f>-3.018838</f>
        <v>-3.0188380000000001</v>
      </c>
      <c r="B4022" s="1">
        <v>-5.1925299999999996</v>
      </c>
    </row>
    <row r="4023" spans="1:2" x14ac:dyDescent="0.25">
      <c r="A4023" s="2">
        <v>4.0083469999999997</v>
      </c>
      <c r="B4023" s="1">
        <v>4.6710599999999998</v>
      </c>
    </row>
    <row r="4024" spans="1:2" x14ac:dyDescent="0.25">
      <c r="A4024" s="2">
        <v>-1.780224</v>
      </c>
      <c r="B4024" s="1">
        <v>15.343755</v>
      </c>
    </row>
    <row r="4025" spans="1:2" x14ac:dyDescent="0.25">
      <c r="A4025" s="2">
        <v>4.3847719999999999</v>
      </c>
      <c r="B4025" s="1">
        <v>-4.1477510000000004</v>
      </c>
    </row>
    <row r="4026" spans="1:2" x14ac:dyDescent="0.25">
      <c r="A4026" s="2">
        <v>6.824147</v>
      </c>
      <c r="B4026" s="1">
        <v>18.516493000000001</v>
      </c>
    </row>
    <row r="4027" spans="1:2" x14ac:dyDescent="0.25">
      <c r="A4027" s="2">
        <v>-1.0197449999999999</v>
      </c>
      <c r="B4027" s="1">
        <v>0.11654</v>
      </c>
    </row>
    <row r="4028" spans="1:2" x14ac:dyDescent="0.25">
      <c r="A4028" s="2">
        <v>20.820292999999999</v>
      </c>
      <c r="B4028" s="1">
        <v>-12.996252999999999</v>
      </c>
    </row>
    <row r="4029" spans="1:2" x14ac:dyDescent="0.25">
      <c r="A4029" s="2">
        <v>15.108237000000001</v>
      </c>
      <c r="B4029" s="1">
        <v>-7.4754930000000002</v>
      </c>
    </row>
    <row r="4030" spans="1:2" x14ac:dyDescent="0.25">
      <c r="A4030" s="2">
        <v>8.1857900000000008</v>
      </c>
      <c r="B4030" s="1">
        <v>-9.7812950000000001</v>
      </c>
    </row>
    <row r="4031" spans="1:2" x14ac:dyDescent="0.25">
      <c r="A4031" s="2">
        <v>20.418178999999999</v>
      </c>
      <c r="B4031" s="1">
        <v>7.5286039999999996</v>
      </c>
    </row>
    <row r="4032" spans="1:2" x14ac:dyDescent="0.25">
      <c r="A4032" s="2">
        <v>-3.9374259999999999</v>
      </c>
      <c r="B4032" s="1">
        <v>16.292062000000001</v>
      </c>
    </row>
    <row r="4033" spans="1:2" x14ac:dyDescent="0.25">
      <c r="A4033" s="2">
        <v>1.5764450000000001</v>
      </c>
      <c r="B4033" s="1">
        <v>-11.661534</v>
      </c>
    </row>
    <row r="4034" spans="1:2" x14ac:dyDescent="0.25">
      <c r="A4034" s="2">
        <f>-3.408865</f>
        <v>-3.408865</v>
      </c>
      <c r="B4034" s="1">
        <v>-1.2917240000000001</v>
      </c>
    </row>
    <row r="4035" spans="1:2" x14ac:dyDescent="0.25">
      <c r="A4035" s="2">
        <v>-0.93200700000000003</v>
      </c>
      <c r="B4035" s="1">
        <v>14.552102</v>
      </c>
    </row>
    <row r="4036" spans="1:2" x14ac:dyDescent="0.25">
      <c r="A4036" s="2">
        <v>-4.7774729999999996</v>
      </c>
      <c r="B4036" s="1">
        <v>17.016299</v>
      </c>
    </row>
    <row r="4037" spans="1:2" x14ac:dyDescent="0.25">
      <c r="A4037" s="2">
        <v>-0.27690300000000001</v>
      </c>
      <c r="B4037" s="1">
        <v>14.805543</v>
      </c>
    </row>
    <row r="4038" spans="1:2" x14ac:dyDescent="0.25">
      <c r="A4038" s="2">
        <v>13.380898</v>
      </c>
      <c r="B4038" s="1">
        <v>-10.829606999999999</v>
      </c>
    </row>
    <row r="4039" spans="1:2" x14ac:dyDescent="0.25">
      <c r="A4039" s="2">
        <f>-18.505807</f>
        <v>-18.505807000000001</v>
      </c>
      <c r="B4039" s="1">
        <v>-0.42566300000000001</v>
      </c>
    </row>
    <row r="4040" spans="1:2" x14ac:dyDescent="0.25">
      <c r="A4040" s="2">
        <v>9.2517750000000003</v>
      </c>
      <c r="B4040" s="1">
        <v>-10.237943</v>
      </c>
    </row>
    <row r="4041" spans="1:2" x14ac:dyDescent="0.25">
      <c r="A4041" s="2">
        <v>16.653213999999998</v>
      </c>
      <c r="B4041" s="1">
        <v>13.703917000000001</v>
      </c>
    </row>
    <row r="4042" spans="1:2" x14ac:dyDescent="0.25">
      <c r="A4042" s="2">
        <f>-13.30077</f>
        <v>-13.30077</v>
      </c>
      <c r="B4042" s="1">
        <v>-9.8405129999999996</v>
      </c>
    </row>
    <row r="4043" spans="1:2" x14ac:dyDescent="0.25">
      <c r="A4043" s="2">
        <f>-11.026555</f>
        <v>-11.026555</v>
      </c>
      <c r="B4043" s="1">
        <v>-6.5005350000000002</v>
      </c>
    </row>
    <row r="4044" spans="1:2" x14ac:dyDescent="0.25">
      <c r="A4044" s="2">
        <f>-18.749423</f>
        <v>-18.749423</v>
      </c>
      <c r="B4044" s="1">
        <v>-1.322824</v>
      </c>
    </row>
    <row r="4045" spans="1:2" x14ac:dyDescent="0.25">
      <c r="A4045" s="2">
        <v>-4.5450660000000003</v>
      </c>
      <c r="B4045" s="1">
        <v>13.221671000000001</v>
      </c>
    </row>
    <row r="4046" spans="1:2" x14ac:dyDescent="0.25">
      <c r="A4046" s="2">
        <v>1.544076</v>
      </c>
      <c r="B4046" s="1">
        <v>-11.695428</v>
      </c>
    </row>
    <row r="4047" spans="1:2" x14ac:dyDescent="0.25">
      <c r="A4047" s="2">
        <f>-2.257645</f>
        <v>-2.2576450000000001</v>
      </c>
      <c r="B4047" s="1">
        <v>-10.317978</v>
      </c>
    </row>
    <row r="4048" spans="1:2" x14ac:dyDescent="0.25">
      <c r="A4048" s="2">
        <v>-4.9508279999999996</v>
      </c>
      <c r="B4048" s="1">
        <v>12.905473000000001</v>
      </c>
    </row>
    <row r="4049" spans="1:2" x14ac:dyDescent="0.25">
      <c r="A4049" s="2">
        <v>0.74816899999999997</v>
      </c>
      <c r="B4049" s="1">
        <v>-4.8432389999999996</v>
      </c>
    </row>
    <row r="4050" spans="1:2" x14ac:dyDescent="0.25">
      <c r="A4050" s="2">
        <v>8.7350720000000006</v>
      </c>
      <c r="B4050" s="1">
        <v>-16.784174</v>
      </c>
    </row>
    <row r="4051" spans="1:2" x14ac:dyDescent="0.25">
      <c r="A4051" s="2">
        <v>17.953690999999999</v>
      </c>
      <c r="B4051" s="1">
        <v>18.023678</v>
      </c>
    </row>
    <row r="4052" spans="1:2" x14ac:dyDescent="0.25">
      <c r="A4052" s="2">
        <v>-9.2652260000000002</v>
      </c>
      <c r="B4052" s="1">
        <v>3.440277</v>
      </c>
    </row>
    <row r="4053" spans="1:2" x14ac:dyDescent="0.25">
      <c r="A4053" s="2">
        <v>5.3490209999999996</v>
      </c>
      <c r="B4053" s="1">
        <v>20.868607999999998</v>
      </c>
    </row>
    <row r="4054" spans="1:2" x14ac:dyDescent="0.25">
      <c r="A4054" s="2">
        <v>-7.7669709999999998</v>
      </c>
      <c r="B4054" s="1">
        <v>7.3423389999999999</v>
      </c>
    </row>
    <row r="4055" spans="1:2" x14ac:dyDescent="0.25">
      <c r="A4055" s="2">
        <v>20.285055</v>
      </c>
      <c r="B4055" s="1">
        <v>15.487171999999999</v>
      </c>
    </row>
    <row r="4056" spans="1:2" x14ac:dyDescent="0.25">
      <c r="A4056" s="2">
        <f>-3.29592</f>
        <v>-3.2959200000000002</v>
      </c>
      <c r="B4056" s="1">
        <v>-14.563700000000001</v>
      </c>
    </row>
    <row r="4057" spans="1:2" x14ac:dyDescent="0.25">
      <c r="A4057" s="2">
        <f>-15.524693</f>
        <v>-15.524692999999999</v>
      </c>
      <c r="B4057" s="1">
        <v>-7.4205310000000004</v>
      </c>
    </row>
    <row r="4058" spans="1:2" x14ac:dyDescent="0.25">
      <c r="A4058" s="2">
        <v>6.3415559999999997</v>
      </c>
      <c r="B4058" s="1">
        <v>14.315782</v>
      </c>
    </row>
    <row r="4059" spans="1:2" x14ac:dyDescent="0.25">
      <c r="A4059" s="2">
        <v>4.6102629999999998</v>
      </c>
      <c r="B4059" s="1">
        <v>-10.408016</v>
      </c>
    </row>
    <row r="4060" spans="1:2" x14ac:dyDescent="0.25">
      <c r="A4060" s="2">
        <f>-18.812344</f>
        <v>-18.812344</v>
      </c>
      <c r="B4060" s="1">
        <v>-18.293956000000001</v>
      </c>
    </row>
    <row r="4061" spans="1:2" x14ac:dyDescent="0.25">
      <c r="A4061" s="2">
        <v>-8.0989280000000008</v>
      </c>
      <c r="B4061" s="1">
        <v>18.150084</v>
      </c>
    </row>
    <row r="4062" spans="1:2" x14ac:dyDescent="0.25">
      <c r="A4062" s="2">
        <v>4.61327</v>
      </c>
      <c r="B4062" s="1">
        <v>5.240488</v>
      </c>
    </row>
    <row r="4063" spans="1:2" x14ac:dyDescent="0.25">
      <c r="A4063" s="2">
        <v>16.786916000000002</v>
      </c>
      <c r="B4063" s="1">
        <v>13.458342999999999</v>
      </c>
    </row>
    <row r="4064" spans="1:2" x14ac:dyDescent="0.25">
      <c r="A4064" s="2">
        <v>20.201934000000001</v>
      </c>
      <c r="B4064" s="1">
        <v>-11.999976999999999</v>
      </c>
    </row>
    <row r="4065" spans="1:2" x14ac:dyDescent="0.25">
      <c r="A4065" s="2">
        <f>-13.10666</f>
        <v>-13.10666</v>
      </c>
      <c r="B4065" s="1">
        <v>-14.100906</v>
      </c>
    </row>
    <row r="4066" spans="1:2" x14ac:dyDescent="0.25">
      <c r="A4066" s="2">
        <v>-16.439209999999999</v>
      </c>
      <c r="B4066" s="1">
        <v>15.516391</v>
      </c>
    </row>
    <row r="4067" spans="1:2" x14ac:dyDescent="0.25">
      <c r="A4067" s="2">
        <v>10.737784</v>
      </c>
      <c r="B4067" s="1">
        <v>-7.0304089999999997</v>
      </c>
    </row>
    <row r="4068" spans="1:2" x14ac:dyDescent="0.25">
      <c r="A4068" s="2">
        <v>18.985161000000002</v>
      </c>
      <c r="B4068" s="1">
        <v>17.607171000000001</v>
      </c>
    </row>
    <row r="4069" spans="1:2" x14ac:dyDescent="0.25">
      <c r="A4069" s="2">
        <v>3.9046370000000001</v>
      </c>
      <c r="B4069" s="1">
        <v>4.8940679999999999</v>
      </c>
    </row>
    <row r="4070" spans="1:2" x14ac:dyDescent="0.25">
      <c r="A4070" s="2">
        <f>-2.74628</f>
        <v>-2.7462800000000001</v>
      </c>
      <c r="B4070" s="1">
        <v>-10.250318</v>
      </c>
    </row>
    <row r="4071" spans="1:2" x14ac:dyDescent="0.25">
      <c r="A4071" s="2">
        <v>-5.1215409999999997</v>
      </c>
      <c r="B4071" s="1">
        <v>9.6574600000000004</v>
      </c>
    </row>
    <row r="4072" spans="1:2" x14ac:dyDescent="0.25">
      <c r="A4072" s="2">
        <v>3.8049080000000002</v>
      </c>
      <c r="B4072" s="1">
        <v>5.336195</v>
      </c>
    </row>
    <row r="4073" spans="1:2" x14ac:dyDescent="0.25">
      <c r="A4073" s="2">
        <f>-3.402884</f>
        <v>-3.4028839999999998</v>
      </c>
      <c r="B4073" s="1">
        <v>-5.1128270000000002</v>
      </c>
    </row>
    <row r="4074" spans="1:2" x14ac:dyDescent="0.25">
      <c r="A4074" s="2">
        <v>19.517229</v>
      </c>
      <c r="B4074" s="1">
        <v>10.858596</v>
      </c>
    </row>
    <row r="4075" spans="1:2" x14ac:dyDescent="0.25">
      <c r="A4075" s="2">
        <v>13.184183000000001</v>
      </c>
      <c r="B4075" s="1">
        <v>13.492421</v>
      </c>
    </row>
    <row r="4076" spans="1:2" x14ac:dyDescent="0.25">
      <c r="A4076" s="2">
        <v>15.836606</v>
      </c>
      <c r="B4076" s="1">
        <v>-7.1856859999999996</v>
      </c>
    </row>
    <row r="4077" spans="1:2" x14ac:dyDescent="0.25">
      <c r="A4077" s="2">
        <v>-16.726375999999998</v>
      </c>
      <c r="B4077" s="1">
        <v>15.632929000000001</v>
      </c>
    </row>
    <row r="4078" spans="1:2" x14ac:dyDescent="0.25">
      <c r="A4078" s="2">
        <f>-2.608076</f>
        <v>-2.6080760000000001</v>
      </c>
      <c r="B4078" s="1">
        <v>-5.0471570000000003</v>
      </c>
    </row>
    <row r="4079" spans="1:2" x14ac:dyDescent="0.25">
      <c r="A4079" s="2">
        <v>19.660785000000001</v>
      </c>
      <c r="B4079" s="1">
        <v>2.6172949999999999</v>
      </c>
    </row>
    <row r="4080" spans="1:2" x14ac:dyDescent="0.25">
      <c r="A4080" s="2">
        <v>-4.3735039999999996</v>
      </c>
      <c r="B4080" s="1">
        <v>16.11853</v>
      </c>
    </row>
    <row r="4081" spans="1:2" x14ac:dyDescent="0.25">
      <c r="A4081" s="2">
        <v>-15.110427</v>
      </c>
      <c r="B4081" s="1">
        <v>3.5440710000000002</v>
      </c>
    </row>
    <row r="4082" spans="1:2" x14ac:dyDescent="0.25">
      <c r="A4082" s="2">
        <v>15.905127</v>
      </c>
      <c r="B4082" s="1">
        <v>-13.737208000000001</v>
      </c>
    </row>
    <row r="4083" spans="1:2" x14ac:dyDescent="0.25">
      <c r="A4083" s="2">
        <v>16.762706000000001</v>
      </c>
      <c r="B4083" s="1">
        <v>-17.571987</v>
      </c>
    </row>
    <row r="4084" spans="1:2" x14ac:dyDescent="0.25">
      <c r="A4084" s="2">
        <v>-4.3040770000000004</v>
      </c>
      <c r="B4084" s="1">
        <v>20.268013</v>
      </c>
    </row>
    <row r="4085" spans="1:2" x14ac:dyDescent="0.25">
      <c r="A4085" s="2">
        <f>-3.028779</f>
        <v>-3.0287790000000001</v>
      </c>
      <c r="B4085" s="1">
        <v>-5.1479949999999999</v>
      </c>
    </row>
    <row r="4086" spans="1:2" x14ac:dyDescent="0.25">
      <c r="A4086" s="2">
        <v>12.200260999999999</v>
      </c>
      <c r="B4086" s="1">
        <v>-15.644323999999999</v>
      </c>
    </row>
    <row r="4087" spans="1:2" x14ac:dyDescent="0.25">
      <c r="A4087" s="2">
        <v>10.911820000000001</v>
      </c>
      <c r="B4087" s="1">
        <v>-13.081170999999999</v>
      </c>
    </row>
    <row r="4088" spans="1:2" x14ac:dyDescent="0.25">
      <c r="A4088" s="2">
        <f>-17.228502</f>
        <v>-17.228501999999999</v>
      </c>
      <c r="B4088" s="1">
        <v>-4.425046</v>
      </c>
    </row>
    <row r="4089" spans="1:2" x14ac:dyDescent="0.25">
      <c r="A4089" s="2">
        <v>7.7406769999999998</v>
      </c>
      <c r="B4089" s="1">
        <v>-10.546163999999999</v>
      </c>
    </row>
    <row r="4090" spans="1:2" x14ac:dyDescent="0.25">
      <c r="A4090" s="2">
        <f>-17.03626</f>
        <v>-17.036259999999999</v>
      </c>
      <c r="B4090" s="1">
        <v>-11.650554</v>
      </c>
    </row>
    <row r="4091" spans="1:2" x14ac:dyDescent="0.25">
      <c r="A4091" s="2">
        <v>19.395942000000002</v>
      </c>
      <c r="B4091" s="1">
        <v>7.8549439999999997</v>
      </c>
    </row>
    <row r="4092" spans="1:2" x14ac:dyDescent="0.25">
      <c r="A4092" s="2">
        <v>-4.9362159999999999</v>
      </c>
      <c r="B4092" s="1">
        <v>9.7075980000000008</v>
      </c>
    </row>
    <row r="4093" spans="1:2" x14ac:dyDescent="0.25">
      <c r="A4093" s="2">
        <v>6.4456369999999996</v>
      </c>
      <c r="B4093" s="1">
        <v>17.85632</v>
      </c>
    </row>
    <row r="4094" spans="1:2" x14ac:dyDescent="0.25">
      <c r="A4094" s="2">
        <f>-5.947342</f>
        <v>-5.9473419999999999</v>
      </c>
      <c r="B4094" s="1">
        <v>-8.3742549999999998</v>
      </c>
    </row>
    <row r="4095" spans="1:2" x14ac:dyDescent="0.25">
      <c r="A4095" s="2">
        <v>-4.375934</v>
      </c>
      <c r="B4095" s="1">
        <v>21.338173000000001</v>
      </c>
    </row>
    <row r="4096" spans="1:2" x14ac:dyDescent="0.25">
      <c r="A4096" s="2">
        <v>11.00314</v>
      </c>
      <c r="B4096" s="1">
        <v>-13.413724</v>
      </c>
    </row>
    <row r="4097" spans="1:2" x14ac:dyDescent="0.25">
      <c r="A4097" s="2">
        <v>18.388238999999999</v>
      </c>
      <c r="B4097" s="1">
        <v>18.624991999999999</v>
      </c>
    </row>
    <row r="4098" spans="1:2" x14ac:dyDescent="0.25">
      <c r="A4098" s="2">
        <v>-18.986931999999999</v>
      </c>
      <c r="B4098" s="1">
        <v>6.312729</v>
      </c>
    </row>
    <row r="4099" spans="1:2" x14ac:dyDescent="0.25">
      <c r="A4099" s="2">
        <v>-4.8254780000000004</v>
      </c>
      <c r="B4099" s="1">
        <v>9.4239119999999996</v>
      </c>
    </row>
    <row r="4100" spans="1:2" x14ac:dyDescent="0.25">
      <c r="A4100" s="2">
        <v>-12.813408000000001</v>
      </c>
      <c r="B4100" s="1">
        <v>18.607641000000001</v>
      </c>
    </row>
    <row r="4101" spans="1:2" x14ac:dyDescent="0.25">
      <c r="A4101" s="2">
        <v>-0.953793</v>
      </c>
      <c r="B4101" s="1">
        <v>18.302201</v>
      </c>
    </row>
    <row r="4102" spans="1:2" x14ac:dyDescent="0.25">
      <c r="A4102" s="2">
        <v>20.640028999999998</v>
      </c>
      <c r="B4102" s="1">
        <v>-4.5240549999999997</v>
      </c>
    </row>
    <row r="4103" spans="1:2" x14ac:dyDescent="0.25">
      <c r="A4103" s="2">
        <v>20.544018999999999</v>
      </c>
      <c r="B4103" s="1">
        <v>-12.07334</v>
      </c>
    </row>
    <row r="4104" spans="1:2" x14ac:dyDescent="0.25">
      <c r="A4104" s="2">
        <v>3.8718119999999998</v>
      </c>
      <c r="B4104" s="1">
        <v>21.363762999999999</v>
      </c>
    </row>
    <row r="4105" spans="1:2" x14ac:dyDescent="0.25">
      <c r="A4105" s="2">
        <v>15.129930999999999</v>
      </c>
      <c r="B4105" s="1">
        <v>5.9861050000000002</v>
      </c>
    </row>
    <row r="4106" spans="1:2" x14ac:dyDescent="0.25">
      <c r="A4106" s="2">
        <f>-16.729203</f>
        <v>-16.729202999999998</v>
      </c>
      <c r="B4106" s="1">
        <v>-11.294878000000001</v>
      </c>
    </row>
    <row r="4107" spans="1:2" x14ac:dyDescent="0.25">
      <c r="A4107" s="2">
        <v>10.380834</v>
      </c>
      <c r="B4107" s="1">
        <v>-13.143003</v>
      </c>
    </row>
    <row r="4108" spans="1:2" x14ac:dyDescent="0.25">
      <c r="A4108" s="2">
        <f>-17.174859</f>
        <v>-17.174859000000001</v>
      </c>
      <c r="B4108" s="1">
        <v>-10.606528000000001</v>
      </c>
    </row>
    <row r="4109" spans="1:2" x14ac:dyDescent="0.25">
      <c r="A4109" s="2">
        <v>2.9945900000000001</v>
      </c>
      <c r="B4109" s="1">
        <v>15.903122</v>
      </c>
    </row>
    <row r="4110" spans="1:2" x14ac:dyDescent="0.25">
      <c r="A4110" s="2">
        <v>14.547008</v>
      </c>
      <c r="B4110" s="1">
        <v>-3.98759</v>
      </c>
    </row>
    <row r="4111" spans="1:2" x14ac:dyDescent="0.25">
      <c r="A4111" s="2">
        <v>12.371394</v>
      </c>
      <c r="B4111" s="1">
        <v>4.4790089999999996</v>
      </c>
    </row>
    <row r="4112" spans="1:2" x14ac:dyDescent="0.25">
      <c r="A4112" s="2">
        <v>16.697168999999999</v>
      </c>
      <c r="B4112" s="1">
        <v>13.036007</v>
      </c>
    </row>
    <row r="4113" spans="1:2" x14ac:dyDescent="0.25">
      <c r="A4113" s="2">
        <v>-4.4530810000000001</v>
      </c>
      <c r="B4113" s="1">
        <v>9.0779029999999992</v>
      </c>
    </row>
    <row r="4114" spans="1:2" x14ac:dyDescent="0.25">
      <c r="A4114" s="2">
        <v>10.716847</v>
      </c>
      <c r="B4114" s="1">
        <v>-13.262663</v>
      </c>
    </row>
    <row r="4115" spans="1:2" x14ac:dyDescent="0.25">
      <c r="A4115" s="2">
        <f>-3.962055</f>
        <v>-3.9620549999999999</v>
      </c>
      <c r="B4115" s="1">
        <v>-1.709122</v>
      </c>
    </row>
    <row r="4116" spans="1:2" x14ac:dyDescent="0.25">
      <c r="A4116" s="2">
        <v>-7.9666420000000002</v>
      </c>
      <c r="B4116" s="1">
        <v>11.733533</v>
      </c>
    </row>
    <row r="4117" spans="1:2" x14ac:dyDescent="0.25">
      <c r="A4117" s="2">
        <v>3.6271049999999998</v>
      </c>
      <c r="B4117" s="1">
        <v>5.1384499999999997</v>
      </c>
    </row>
    <row r="4118" spans="1:2" x14ac:dyDescent="0.25">
      <c r="A4118" s="2">
        <v>19.746348999999999</v>
      </c>
      <c r="B4118" s="1">
        <v>11.141717</v>
      </c>
    </row>
    <row r="4119" spans="1:2" x14ac:dyDescent="0.25">
      <c r="A4119" s="2">
        <v>-1.619313</v>
      </c>
      <c r="B4119" s="1">
        <v>14.402008</v>
      </c>
    </row>
    <row r="4120" spans="1:2" x14ac:dyDescent="0.25">
      <c r="A4120" s="2">
        <v>17.124393000000001</v>
      </c>
      <c r="B4120" s="1">
        <v>-17.767716</v>
      </c>
    </row>
    <row r="4121" spans="1:2" x14ac:dyDescent="0.25">
      <c r="A4121" s="2">
        <v>6.9334939999999996</v>
      </c>
      <c r="B4121" s="1">
        <v>14.119656000000001</v>
      </c>
    </row>
    <row r="4122" spans="1:2" x14ac:dyDescent="0.25">
      <c r="A4122" s="2">
        <v>2.5372849999999998</v>
      </c>
      <c r="B4122" s="1">
        <v>-16.157730999999998</v>
      </c>
    </row>
    <row r="4123" spans="1:2" x14ac:dyDescent="0.25">
      <c r="A4123" s="2">
        <v>17.056550000000001</v>
      </c>
      <c r="B4123" s="1">
        <v>-16.976063</v>
      </c>
    </row>
    <row r="4124" spans="1:2" x14ac:dyDescent="0.25">
      <c r="A4124" s="2">
        <v>-5.1027990000000001</v>
      </c>
      <c r="B4124" s="1">
        <v>9.6143699999999992</v>
      </c>
    </row>
    <row r="4125" spans="1:2" x14ac:dyDescent="0.25">
      <c r="A4125" s="2">
        <f>-12.593287</f>
        <v>-12.593287</v>
      </c>
      <c r="B4125" s="1">
        <v>-10.25085</v>
      </c>
    </row>
    <row r="4126" spans="1:2" x14ac:dyDescent="0.25">
      <c r="A4126" s="2">
        <v>16.910716000000001</v>
      </c>
      <c r="B4126" s="1">
        <v>12.752110999999999</v>
      </c>
    </row>
    <row r="4127" spans="1:2" x14ac:dyDescent="0.25">
      <c r="A4127" s="2">
        <v>-8.8793129999999998</v>
      </c>
      <c r="B4127" s="1">
        <v>12.090780000000001</v>
      </c>
    </row>
    <row r="4128" spans="1:2" x14ac:dyDescent="0.25">
      <c r="A4128" s="2">
        <v>14.274393999999999</v>
      </c>
      <c r="B4128" s="1">
        <v>14.565512999999999</v>
      </c>
    </row>
    <row r="4129" spans="1:2" x14ac:dyDescent="0.25">
      <c r="A4129" s="2">
        <v>-3.7357230000000001</v>
      </c>
      <c r="B4129" s="1">
        <v>21.119057000000002</v>
      </c>
    </row>
    <row r="4130" spans="1:2" x14ac:dyDescent="0.25">
      <c r="A4130" s="2">
        <v>4.1567540000000003</v>
      </c>
      <c r="B4130" s="1">
        <v>-3.6300439999999998</v>
      </c>
    </row>
    <row r="4131" spans="1:2" x14ac:dyDescent="0.25">
      <c r="A4131" s="2">
        <v>19.617713999999999</v>
      </c>
      <c r="B4131" s="1">
        <v>-9.2743070000000003</v>
      </c>
    </row>
    <row r="4132" spans="1:2" x14ac:dyDescent="0.25">
      <c r="A4132" s="2">
        <v>-12.999903</v>
      </c>
      <c r="B4132" s="1">
        <v>19.036217000000001</v>
      </c>
    </row>
    <row r="4133" spans="1:2" x14ac:dyDescent="0.25">
      <c r="A4133" s="2">
        <v>1.421797</v>
      </c>
      <c r="B4133" s="1">
        <v>-7.766629</v>
      </c>
    </row>
    <row r="4134" spans="1:2" x14ac:dyDescent="0.25">
      <c r="A4134" s="2">
        <v>-4.6584409999999998</v>
      </c>
      <c r="B4134" s="1">
        <v>15.844586</v>
      </c>
    </row>
    <row r="4135" spans="1:2" x14ac:dyDescent="0.25">
      <c r="A4135" s="2">
        <v>1.256535</v>
      </c>
      <c r="B4135" s="1">
        <v>-11.934441</v>
      </c>
    </row>
    <row r="4136" spans="1:2" x14ac:dyDescent="0.25">
      <c r="A4136" s="2">
        <v>-9.0091249999999992</v>
      </c>
      <c r="B4136" s="1">
        <v>4.2899099999999999</v>
      </c>
    </row>
    <row r="4137" spans="1:2" x14ac:dyDescent="0.25">
      <c r="A4137" s="2">
        <v>-2.7628949999999999</v>
      </c>
      <c r="B4137" s="1">
        <v>2.613076</v>
      </c>
    </row>
    <row r="4138" spans="1:2" x14ac:dyDescent="0.25">
      <c r="A4138" s="2">
        <v>4.9774029999999998</v>
      </c>
      <c r="B4138" s="1">
        <v>20.643270000000001</v>
      </c>
    </row>
    <row r="4139" spans="1:2" x14ac:dyDescent="0.25">
      <c r="A4139" s="2">
        <f>-2.348998</f>
        <v>-2.3489979999999999</v>
      </c>
      <c r="B4139" s="1">
        <v>-4.6046180000000003</v>
      </c>
    </row>
    <row r="4140" spans="1:2" x14ac:dyDescent="0.25">
      <c r="A4140" s="2">
        <v>15.026856</v>
      </c>
      <c r="B4140" s="1">
        <v>4.9244190000000003</v>
      </c>
    </row>
    <row r="4141" spans="1:2" x14ac:dyDescent="0.25">
      <c r="A4141" s="2">
        <f>-6.170131</f>
        <v>-6.1701309999999996</v>
      </c>
      <c r="B4141" s="1">
        <v>-0.33956900000000001</v>
      </c>
    </row>
    <row r="4142" spans="1:2" x14ac:dyDescent="0.25">
      <c r="A4142" s="2">
        <v>13.011316000000001</v>
      </c>
      <c r="B4142" s="1">
        <v>-9.7585680000000004</v>
      </c>
    </row>
    <row r="4143" spans="1:2" x14ac:dyDescent="0.25">
      <c r="A4143" s="2">
        <v>12.660689</v>
      </c>
      <c r="B4143" s="1">
        <v>20.879303</v>
      </c>
    </row>
    <row r="4144" spans="1:2" x14ac:dyDescent="0.25">
      <c r="A4144" s="2">
        <v>4.6857110000000004</v>
      </c>
      <c r="B4144" s="1">
        <v>20.925353000000001</v>
      </c>
    </row>
    <row r="4145" spans="1:2" x14ac:dyDescent="0.25">
      <c r="A4145" s="2">
        <v>5.8869360000000004</v>
      </c>
      <c r="B4145" s="1">
        <v>1.4368350000000001</v>
      </c>
    </row>
    <row r="4146" spans="1:2" x14ac:dyDescent="0.25">
      <c r="A4146" s="2">
        <v>9.279928</v>
      </c>
      <c r="B4146" s="1">
        <v>11.244973</v>
      </c>
    </row>
    <row r="4147" spans="1:2" x14ac:dyDescent="0.25">
      <c r="A4147" s="2">
        <v>-2.3161290000000001</v>
      </c>
      <c r="B4147" s="1">
        <v>2.536915</v>
      </c>
    </row>
    <row r="4148" spans="1:2" x14ac:dyDescent="0.25">
      <c r="A4148" s="2">
        <v>14.948516</v>
      </c>
      <c r="B4148" s="1">
        <v>-3.2978230000000002</v>
      </c>
    </row>
    <row r="4149" spans="1:2" x14ac:dyDescent="0.25">
      <c r="A4149" s="2">
        <f>-7.126796</f>
        <v>-7.1267959999999997</v>
      </c>
      <c r="B4149" s="1">
        <v>-4.3501099999999999</v>
      </c>
    </row>
    <row r="4150" spans="1:2" x14ac:dyDescent="0.25">
      <c r="A4150" s="2">
        <v>0.85207599999999994</v>
      </c>
      <c r="B4150" s="1">
        <v>5.8318180000000002</v>
      </c>
    </row>
    <row r="4151" spans="1:2" x14ac:dyDescent="0.25">
      <c r="A4151" s="2">
        <v>-9.447184</v>
      </c>
      <c r="B4151" s="1">
        <v>20.171050999999999</v>
      </c>
    </row>
    <row r="4152" spans="1:2" x14ac:dyDescent="0.25">
      <c r="A4152" s="2">
        <f>-9.601322</f>
        <v>-9.6013219999999997</v>
      </c>
      <c r="B4152" s="1">
        <v>-16.977848000000002</v>
      </c>
    </row>
    <row r="4153" spans="1:2" x14ac:dyDescent="0.25">
      <c r="A4153" s="2">
        <f>-9.766185</f>
        <v>-9.7661850000000001</v>
      </c>
      <c r="B4153" s="1">
        <v>-2.7965309999999999</v>
      </c>
    </row>
    <row r="4154" spans="1:2" x14ac:dyDescent="0.25">
      <c r="A4154" s="2">
        <v>2.4939140000000002</v>
      </c>
      <c r="B4154" s="1">
        <v>16.310089999999999</v>
      </c>
    </row>
    <row r="4155" spans="1:2" x14ac:dyDescent="0.25">
      <c r="A4155" s="2">
        <v>5.588241</v>
      </c>
      <c r="B4155" s="1">
        <v>10.251307000000001</v>
      </c>
    </row>
    <row r="4156" spans="1:2" x14ac:dyDescent="0.25">
      <c r="A4156" s="2">
        <v>17.928279</v>
      </c>
      <c r="B4156" s="1">
        <v>17.830746999999999</v>
      </c>
    </row>
    <row r="4157" spans="1:2" x14ac:dyDescent="0.25">
      <c r="A4157" s="2">
        <v>4.9660700000000002</v>
      </c>
      <c r="B4157" s="1">
        <v>10.953006</v>
      </c>
    </row>
    <row r="4158" spans="1:2" x14ac:dyDescent="0.25">
      <c r="A4158" s="2">
        <v>16.375357000000001</v>
      </c>
      <c r="B4158" s="1">
        <v>13.882324000000001</v>
      </c>
    </row>
    <row r="4159" spans="1:2" x14ac:dyDescent="0.25">
      <c r="A4159" s="2">
        <v>16.162074</v>
      </c>
      <c r="B4159" s="1">
        <v>12.758531</v>
      </c>
    </row>
    <row r="4160" spans="1:2" x14ac:dyDescent="0.25">
      <c r="A4160" s="2">
        <f>-6.087552</f>
        <v>-6.0875519999999996</v>
      </c>
      <c r="B4160" s="1">
        <v>-8.4387559999999997</v>
      </c>
    </row>
    <row r="4161" spans="1:2" x14ac:dyDescent="0.25">
      <c r="A4161" s="2">
        <v>-5.1172800000000001</v>
      </c>
      <c r="B4161" s="1">
        <v>16.498103</v>
      </c>
    </row>
    <row r="4162" spans="1:2" x14ac:dyDescent="0.25">
      <c r="A4162" s="2">
        <f>-0.603614</f>
        <v>-0.60361399999999998</v>
      </c>
      <c r="B4162" s="1">
        <v>-0.163218</v>
      </c>
    </row>
    <row r="4163" spans="1:2" x14ac:dyDescent="0.25">
      <c r="A4163" s="2">
        <v>4.0644099999999996</v>
      </c>
      <c r="B4163" s="1">
        <v>4.7400969999999996</v>
      </c>
    </row>
    <row r="4164" spans="1:2" x14ac:dyDescent="0.25">
      <c r="A4164" s="2">
        <v>-0.99109599999999998</v>
      </c>
      <c r="B4164" s="1">
        <v>13.977345</v>
      </c>
    </row>
    <row r="4165" spans="1:2" x14ac:dyDescent="0.25">
      <c r="A4165" s="2">
        <v>-4.0636809999999999</v>
      </c>
      <c r="B4165" s="1">
        <v>12.244749000000001</v>
      </c>
    </row>
    <row r="4166" spans="1:2" x14ac:dyDescent="0.25">
      <c r="A4166" s="2">
        <v>4.7120110000000004</v>
      </c>
      <c r="B4166" s="1">
        <v>4.4277160000000002</v>
      </c>
    </row>
    <row r="4167" spans="1:2" x14ac:dyDescent="0.25">
      <c r="A4167" s="2">
        <f>-15.567711</f>
        <v>-15.567710999999999</v>
      </c>
      <c r="B4167" s="1">
        <v>-7.9737390000000001</v>
      </c>
    </row>
    <row r="4168" spans="1:2" x14ac:dyDescent="0.25">
      <c r="A4168" s="2">
        <f>-15.711496</f>
        <v>-15.711496</v>
      </c>
      <c r="B4168" s="1">
        <v>-7.2944339999999999</v>
      </c>
    </row>
    <row r="4169" spans="1:2" x14ac:dyDescent="0.25">
      <c r="A4169" s="2">
        <v>-18.624344000000001</v>
      </c>
      <c r="B4169" s="1">
        <v>6.6442199999999998</v>
      </c>
    </row>
    <row r="4170" spans="1:2" x14ac:dyDescent="0.25">
      <c r="A4170" s="2">
        <v>-12.152875999999999</v>
      </c>
      <c r="B4170" s="1">
        <v>1.035075</v>
      </c>
    </row>
    <row r="4171" spans="1:2" x14ac:dyDescent="0.25">
      <c r="A4171" s="2">
        <v>10.342634</v>
      </c>
      <c r="B4171" s="1">
        <v>0.47797800000000001</v>
      </c>
    </row>
    <row r="4172" spans="1:2" x14ac:dyDescent="0.25">
      <c r="A4172" s="2">
        <v>6.0942679999999996</v>
      </c>
      <c r="B4172" s="1">
        <v>14.607258</v>
      </c>
    </row>
    <row r="4173" spans="1:2" x14ac:dyDescent="0.25">
      <c r="A4173" s="2">
        <v>13.528406</v>
      </c>
      <c r="B4173" s="1">
        <v>-3.0315159999999999</v>
      </c>
    </row>
    <row r="4174" spans="1:2" x14ac:dyDescent="0.25">
      <c r="A4174" s="2">
        <v>20.174294</v>
      </c>
      <c r="B4174" s="1">
        <v>-12.541850999999999</v>
      </c>
    </row>
    <row r="4175" spans="1:2" x14ac:dyDescent="0.25">
      <c r="A4175" s="2">
        <v>17.187363999999999</v>
      </c>
      <c r="B4175" s="1">
        <v>8.7646189999999997</v>
      </c>
    </row>
    <row r="4176" spans="1:2" x14ac:dyDescent="0.25">
      <c r="A4176" s="2">
        <f>-17.727725</f>
        <v>-17.727725</v>
      </c>
      <c r="B4176" s="1">
        <v>-4.3684519999999996</v>
      </c>
    </row>
    <row r="4177" spans="1:2" x14ac:dyDescent="0.25">
      <c r="A4177" s="2">
        <v>16.021336999999999</v>
      </c>
      <c r="B4177" s="1">
        <v>-7.7644909999999996</v>
      </c>
    </row>
    <row r="4178" spans="1:2" x14ac:dyDescent="0.25">
      <c r="A4178" s="2">
        <f>-16.917842</f>
        <v>-16.917842</v>
      </c>
      <c r="B4178" s="1">
        <v>-4.0729790000000001</v>
      </c>
    </row>
    <row r="4179" spans="1:2" x14ac:dyDescent="0.25">
      <c r="A4179" s="2">
        <v>-15.721209999999999</v>
      </c>
      <c r="B4179" s="1">
        <v>9.5092130000000008</v>
      </c>
    </row>
    <row r="4180" spans="1:2" x14ac:dyDescent="0.25">
      <c r="A4180" s="2">
        <v>-15.982144999999999</v>
      </c>
      <c r="B4180" s="1">
        <v>9.8334279999999996</v>
      </c>
    </row>
    <row r="4181" spans="1:2" x14ac:dyDescent="0.25">
      <c r="A4181" s="2">
        <v>19.81503</v>
      </c>
      <c r="B4181" s="1">
        <v>12.063212</v>
      </c>
    </row>
    <row r="4182" spans="1:2" x14ac:dyDescent="0.25">
      <c r="A4182" s="2">
        <v>18.251080000000002</v>
      </c>
      <c r="B4182" s="1">
        <v>-0.86950499999999997</v>
      </c>
    </row>
    <row r="4183" spans="1:2" x14ac:dyDescent="0.25">
      <c r="A4183" s="2">
        <v>16.209239</v>
      </c>
      <c r="B4183" s="1">
        <v>-13.656525999999999</v>
      </c>
    </row>
    <row r="4184" spans="1:2" x14ac:dyDescent="0.25">
      <c r="A4184" s="2">
        <v>14.796243</v>
      </c>
      <c r="B4184" s="1">
        <v>-2.8684620000000001</v>
      </c>
    </row>
    <row r="4185" spans="1:2" x14ac:dyDescent="0.25">
      <c r="A4185" s="2">
        <f>-12.844891</f>
        <v>-12.844891000000001</v>
      </c>
      <c r="B4185" s="1">
        <v>-14.113201</v>
      </c>
    </row>
    <row r="4186" spans="1:2" x14ac:dyDescent="0.25">
      <c r="A4186" s="2">
        <f>-6.743389</f>
        <v>-6.7433889999999996</v>
      </c>
      <c r="B4186" s="1">
        <v>-4.0972739999999996</v>
      </c>
    </row>
    <row r="4187" spans="1:2" x14ac:dyDescent="0.25">
      <c r="A4187" s="2">
        <v>-9.0926609999999997</v>
      </c>
      <c r="B4187" s="1">
        <v>11.53026</v>
      </c>
    </row>
    <row r="4188" spans="1:2" x14ac:dyDescent="0.25">
      <c r="A4188" s="2">
        <v>-4.476667</v>
      </c>
      <c r="B4188" s="1">
        <v>12.284153</v>
      </c>
    </row>
    <row r="4189" spans="1:2" x14ac:dyDescent="0.25">
      <c r="A4189" s="2">
        <f>-6.396596</f>
        <v>-6.3965959999999997</v>
      </c>
      <c r="B4189" s="1">
        <v>-0.508135</v>
      </c>
    </row>
    <row r="4190" spans="1:2" x14ac:dyDescent="0.25">
      <c r="A4190" s="2">
        <v>15.880236</v>
      </c>
      <c r="B4190" s="1">
        <v>5.4821210000000002</v>
      </c>
    </row>
    <row r="4191" spans="1:2" x14ac:dyDescent="0.25">
      <c r="A4191" s="2">
        <f>-19.228308</f>
        <v>-19.228307999999998</v>
      </c>
      <c r="B4191" s="1">
        <v>-18.076927999999999</v>
      </c>
    </row>
    <row r="4192" spans="1:2" x14ac:dyDescent="0.25">
      <c r="A4192" s="2">
        <v>5.8522970000000001</v>
      </c>
      <c r="B4192" s="1">
        <v>1.962872</v>
      </c>
    </row>
    <row r="4193" spans="1:2" x14ac:dyDescent="0.25">
      <c r="A4193" s="2">
        <v>8.0528189999999995</v>
      </c>
      <c r="B4193" s="1">
        <v>18.704857000000001</v>
      </c>
    </row>
    <row r="4194" spans="1:2" x14ac:dyDescent="0.25">
      <c r="A4194" s="2">
        <v>19.743706</v>
      </c>
      <c r="B4194" s="1">
        <v>7.232202</v>
      </c>
    </row>
    <row r="4195" spans="1:2" x14ac:dyDescent="0.25">
      <c r="A4195" s="2">
        <f>-13.999873</f>
        <v>-13.999872999999999</v>
      </c>
      <c r="B4195" s="1">
        <v>-2.6800320000000002</v>
      </c>
    </row>
    <row r="4196" spans="1:2" x14ac:dyDescent="0.25">
      <c r="A4196" s="2">
        <v>8.2874549999999996</v>
      </c>
      <c r="B4196" s="1">
        <v>-1.3443799999999999</v>
      </c>
    </row>
    <row r="4197" spans="1:2" x14ac:dyDescent="0.25">
      <c r="A4197" s="2">
        <f>-3.345262</f>
        <v>-3.345262</v>
      </c>
      <c r="B4197" s="1">
        <v>-13.033514</v>
      </c>
    </row>
    <row r="4198" spans="1:2" x14ac:dyDescent="0.25">
      <c r="A4198" s="2">
        <v>6.0271350000000004</v>
      </c>
      <c r="B4198" s="1">
        <v>-7.5691519999999999</v>
      </c>
    </row>
    <row r="4199" spans="1:2" x14ac:dyDescent="0.25">
      <c r="A4199" s="2">
        <v>5.4430959999999997</v>
      </c>
      <c r="B4199" s="1">
        <v>-11.208978</v>
      </c>
    </row>
    <row r="4200" spans="1:2" x14ac:dyDescent="0.25">
      <c r="A4200" s="2">
        <f>-7.144239</f>
        <v>-7.1442389999999998</v>
      </c>
      <c r="B4200" s="1">
        <v>-0.11869399999999999</v>
      </c>
    </row>
    <row r="4201" spans="1:2" x14ac:dyDescent="0.25">
      <c r="A4201" s="2">
        <v>14.983471</v>
      </c>
      <c r="B4201" s="1">
        <v>1.6832780000000001</v>
      </c>
    </row>
    <row r="4202" spans="1:2" x14ac:dyDescent="0.25">
      <c r="A4202" s="2">
        <v>5.2278039999999999</v>
      </c>
      <c r="B4202" s="1">
        <v>-7.1577659999999996</v>
      </c>
    </row>
    <row r="4203" spans="1:2" x14ac:dyDescent="0.25">
      <c r="A4203" s="2">
        <v>19.976614000000001</v>
      </c>
      <c r="B4203" s="1">
        <v>14.351580999999999</v>
      </c>
    </row>
    <row r="4204" spans="1:2" x14ac:dyDescent="0.25">
      <c r="A4204" s="2">
        <v>19.948235</v>
      </c>
      <c r="B4204" s="1">
        <v>-8.8451210000000007</v>
      </c>
    </row>
    <row r="4205" spans="1:2" x14ac:dyDescent="0.25">
      <c r="A4205" s="2">
        <v>7.4309120000000002</v>
      </c>
      <c r="B4205" s="1">
        <v>17.769261</v>
      </c>
    </row>
    <row r="4206" spans="1:2" x14ac:dyDescent="0.25">
      <c r="A4206" s="2">
        <v>1.8970400000000001</v>
      </c>
      <c r="B4206" s="1">
        <v>-12.321652</v>
      </c>
    </row>
    <row r="4207" spans="1:2" x14ac:dyDescent="0.25">
      <c r="A4207" s="2">
        <v>19.855841000000002</v>
      </c>
      <c r="B4207" s="1">
        <v>2.598608</v>
      </c>
    </row>
    <row r="4208" spans="1:2" x14ac:dyDescent="0.25">
      <c r="A4208" s="2">
        <v>12.6935</v>
      </c>
      <c r="B4208" s="1">
        <v>5.0497560000000004</v>
      </c>
    </row>
    <row r="4209" spans="1:2" x14ac:dyDescent="0.25">
      <c r="A4209" s="2">
        <v>8.2204789999999992</v>
      </c>
      <c r="B4209" s="1">
        <v>-1.25766</v>
      </c>
    </row>
    <row r="4210" spans="1:2" x14ac:dyDescent="0.25">
      <c r="A4210" s="2">
        <v>16.163025999999999</v>
      </c>
      <c r="B4210" s="1">
        <v>-13.338419999999999</v>
      </c>
    </row>
    <row r="4211" spans="1:2" x14ac:dyDescent="0.25">
      <c r="A4211" s="2">
        <v>12.778297999999999</v>
      </c>
      <c r="B4211" s="1">
        <v>-16.43018</v>
      </c>
    </row>
    <row r="4212" spans="1:2" x14ac:dyDescent="0.25">
      <c r="A4212" s="2">
        <v>-4.9939929999999997</v>
      </c>
      <c r="B4212" s="1">
        <v>16.583926999999999</v>
      </c>
    </row>
    <row r="4213" spans="1:2" x14ac:dyDescent="0.25">
      <c r="A4213" s="2">
        <v>-4.5148890000000002</v>
      </c>
      <c r="B4213" s="1">
        <v>12.784093</v>
      </c>
    </row>
    <row r="4214" spans="1:2" x14ac:dyDescent="0.25">
      <c r="A4214" s="2">
        <v>19.495296</v>
      </c>
      <c r="B4214" s="1">
        <v>-9.4541909999999998</v>
      </c>
    </row>
    <row r="4215" spans="1:2" x14ac:dyDescent="0.25">
      <c r="A4215" s="2">
        <v>4.1443120000000002</v>
      </c>
      <c r="B4215" s="1">
        <v>-11.492641000000001</v>
      </c>
    </row>
    <row r="4216" spans="1:2" x14ac:dyDescent="0.25">
      <c r="A4216" s="2">
        <v>10.680942</v>
      </c>
      <c r="B4216" s="1">
        <v>17.407696999999999</v>
      </c>
    </row>
    <row r="4217" spans="1:2" x14ac:dyDescent="0.25">
      <c r="A4217" s="2">
        <f>-2.665499</f>
        <v>-2.6654990000000001</v>
      </c>
      <c r="B4217" s="1">
        <v>-13.878131</v>
      </c>
    </row>
    <row r="4218" spans="1:2" x14ac:dyDescent="0.25">
      <c r="A4218" s="2">
        <v>-4.8219200000000004</v>
      </c>
      <c r="B4218" s="1">
        <v>19.610745000000001</v>
      </c>
    </row>
    <row r="4219" spans="1:2" x14ac:dyDescent="0.25">
      <c r="A4219" s="2">
        <f>-14.31497</f>
        <v>-14.314970000000001</v>
      </c>
      <c r="B4219" s="1">
        <v>-2.130566</v>
      </c>
    </row>
    <row r="4220" spans="1:2" x14ac:dyDescent="0.25">
      <c r="A4220" s="2">
        <v>20.688998999999999</v>
      </c>
      <c r="B4220" s="1">
        <v>-11.640283999999999</v>
      </c>
    </row>
    <row r="4221" spans="1:2" x14ac:dyDescent="0.25">
      <c r="A4221" s="2">
        <f>-6.826368</f>
        <v>-6.8263680000000004</v>
      </c>
      <c r="B4221" s="1">
        <v>-9.1808320000000005</v>
      </c>
    </row>
    <row r="4222" spans="1:2" x14ac:dyDescent="0.25">
      <c r="A4222" s="2">
        <v>19.097239999999999</v>
      </c>
      <c r="B4222" s="1">
        <v>-8.2198290000000007</v>
      </c>
    </row>
    <row r="4223" spans="1:2" x14ac:dyDescent="0.25">
      <c r="A4223" s="2">
        <v>-16.333653999999999</v>
      </c>
      <c r="B4223" s="1">
        <v>19.113541000000001</v>
      </c>
    </row>
    <row r="4224" spans="1:2" x14ac:dyDescent="0.25">
      <c r="A4224" s="2">
        <v>11.492993999999999</v>
      </c>
      <c r="B4224" s="1">
        <v>4.8195959999999998</v>
      </c>
    </row>
    <row r="4225" spans="1:2" x14ac:dyDescent="0.25">
      <c r="A4225" s="2">
        <v>7.2659640000000003</v>
      </c>
      <c r="B4225" s="1">
        <v>6.1450829999999996</v>
      </c>
    </row>
    <row r="4226" spans="1:2" x14ac:dyDescent="0.25">
      <c r="A4226" s="2">
        <v>4.9073260000000003</v>
      </c>
      <c r="B4226" s="1">
        <v>5.3439199999999998</v>
      </c>
    </row>
    <row r="4227" spans="1:2" x14ac:dyDescent="0.25">
      <c r="A4227" s="2">
        <f>-15.39391</f>
        <v>-15.39391</v>
      </c>
      <c r="B4227" s="1">
        <v>-17.332595999999999</v>
      </c>
    </row>
    <row r="4228" spans="1:2" x14ac:dyDescent="0.25">
      <c r="A4228" s="2">
        <v>12.202702</v>
      </c>
      <c r="B4228" s="1">
        <v>4.6574470000000003</v>
      </c>
    </row>
    <row r="4229" spans="1:2" x14ac:dyDescent="0.25">
      <c r="A4229" s="2">
        <f>-19.306933</f>
        <v>-19.306933000000001</v>
      </c>
      <c r="B4229" s="1">
        <v>-1.050802</v>
      </c>
    </row>
    <row r="4230" spans="1:2" x14ac:dyDescent="0.25">
      <c r="A4230" s="2">
        <v>14.43591</v>
      </c>
      <c r="B4230" s="1">
        <v>1.7601389999999999</v>
      </c>
    </row>
    <row r="4231" spans="1:2" x14ac:dyDescent="0.25">
      <c r="A4231" s="2">
        <v>7.9661119999999999</v>
      </c>
      <c r="B4231" s="1">
        <v>-1.3186059999999999</v>
      </c>
    </row>
    <row r="4232" spans="1:2" x14ac:dyDescent="0.25">
      <c r="A4232" s="2">
        <f>-9.002315</f>
        <v>-9.0023149999999994</v>
      </c>
      <c r="B4232" s="1">
        <v>-16.836527</v>
      </c>
    </row>
    <row r="4233" spans="1:2" x14ac:dyDescent="0.25">
      <c r="A4233" s="2">
        <v>10.777956</v>
      </c>
      <c r="B4233" s="1">
        <v>-13.858511</v>
      </c>
    </row>
    <row r="4234" spans="1:2" x14ac:dyDescent="0.25">
      <c r="A4234" s="2">
        <f>-12.888718</f>
        <v>-12.888718000000001</v>
      </c>
      <c r="B4234" s="1">
        <v>-14.238849999999999</v>
      </c>
    </row>
    <row r="4235" spans="1:2" x14ac:dyDescent="0.25">
      <c r="A4235" s="2">
        <v>-16.603632999999999</v>
      </c>
      <c r="B4235" s="1">
        <v>9.0039820000000006</v>
      </c>
    </row>
    <row r="4236" spans="1:2" x14ac:dyDescent="0.25">
      <c r="A4236" s="2">
        <v>16.436311</v>
      </c>
      <c r="B4236" s="1">
        <v>20.317074000000002</v>
      </c>
    </row>
    <row r="4237" spans="1:2" x14ac:dyDescent="0.25">
      <c r="A4237" s="2">
        <v>17.898720999999998</v>
      </c>
      <c r="B4237" s="1">
        <v>17.435570999999999</v>
      </c>
    </row>
    <row r="4238" spans="1:2" x14ac:dyDescent="0.25">
      <c r="A4238" s="2">
        <f>-19.24201</f>
        <v>-19.242010000000001</v>
      </c>
      <c r="B4238" s="1">
        <v>-1.185497</v>
      </c>
    </row>
    <row r="4239" spans="1:2" x14ac:dyDescent="0.25">
      <c r="A4239" s="2">
        <v>11.121292</v>
      </c>
      <c r="B4239" s="1">
        <v>7.8787999999999997E-2</v>
      </c>
    </row>
    <row r="4240" spans="1:2" x14ac:dyDescent="0.25">
      <c r="A4240" s="2">
        <f>-15.979083</f>
        <v>-15.979082999999999</v>
      </c>
      <c r="B4240" s="1">
        <v>-8.0954529999999991</v>
      </c>
    </row>
    <row r="4241" spans="1:2" x14ac:dyDescent="0.25">
      <c r="A4241" s="2">
        <f>-3.364174</f>
        <v>-3.3641740000000002</v>
      </c>
      <c r="B4241" s="1">
        <v>-11.073937000000001</v>
      </c>
    </row>
    <row r="4242" spans="1:2" x14ac:dyDescent="0.25">
      <c r="A4242" s="2">
        <f>-2.764389</f>
        <v>-2.764389</v>
      </c>
      <c r="B4242" s="1">
        <v>-4.2657870000000004</v>
      </c>
    </row>
    <row r="4243" spans="1:2" x14ac:dyDescent="0.25">
      <c r="A4243" s="2">
        <v>-8.743525</v>
      </c>
      <c r="B4243" s="1">
        <v>7.2379129999999998</v>
      </c>
    </row>
    <row r="4244" spans="1:2" x14ac:dyDescent="0.25">
      <c r="A4244" s="2">
        <v>4.7524980000000001</v>
      </c>
      <c r="B4244" s="1">
        <v>-10.596821</v>
      </c>
    </row>
    <row r="4245" spans="1:2" x14ac:dyDescent="0.25">
      <c r="A4245" s="2">
        <v>20.867370000000001</v>
      </c>
      <c r="B4245" s="1">
        <v>10.643617000000001</v>
      </c>
    </row>
    <row r="4246" spans="1:2" x14ac:dyDescent="0.25">
      <c r="A4246" s="2">
        <v>-16.064655999999999</v>
      </c>
      <c r="B4246" s="1">
        <v>3.536575</v>
      </c>
    </row>
    <row r="4247" spans="1:2" x14ac:dyDescent="0.25">
      <c r="A4247" s="2">
        <f>-2.945548</f>
        <v>-2.9455480000000001</v>
      </c>
      <c r="B4247" s="1">
        <v>-5.5976949999999999</v>
      </c>
    </row>
    <row r="4248" spans="1:2" x14ac:dyDescent="0.25">
      <c r="A4248" s="2">
        <v>11.123067000000001</v>
      </c>
      <c r="B4248" s="1">
        <v>0.266764</v>
      </c>
    </row>
    <row r="4249" spans="1:2" x14ac:dyDescent="0.25">
      <c r="A4249" s="2">
        <v>5.70383</v>
      </c>
      <c r="B4249" s="1">
        <v>-7.1867150000000004</v>
      </c>
    </row>
    <row r="4250" spans="1:2" x14ac:dyDescent="0.25">
      <c r="A4250" s="2">
        <v>-4.9594740000000002</v>
      </c>
      <c r="B4250" s="1">
        <v>16.816005000000001</v>
      </c>
    </row>
    <row r="4251" spans="1:2" x14ac:dyDescent="0.25">
      <c r="A4251" s="2">
        <f>-6.348222</f>
        <v>-6.3482219999999998</v>
      </c>
      <c r="B4251" s="1">
        <v>-0.29925600000000002</v>
      </c>
    </row>
    <row r="4252" spans="1:2" x14ac:dyDescent="0.25">
      <c r="A4252" s="2">
        <v>4.070481</v>
      </c>
      <c r="B4252" s="1">
        <v>-10.790974</v>
      </c>
    </row>
    <row r="4253" spans="1:2" x14ac:dyDescent="0.25">
      <c r="A4253" s="2">
        <v>15.144845999999999</v>
      </c>
      <c r="B4253" s="1">
        <v>5.6872299999999996</v>
      </c>
    </row>
    <row r="4254" spans="1:2" x14ac:dyDescent="0.25">
      <c r="A4254" s="2">
        <v>-3.6349200000000002</v>
      </c>
      <c r="B4254" s="1">
        <v>12.464605000000001</v>
      </c>
    </row>
    <row r="4255" spans="1:2" x14ac:dyDescent="0.25">
      <c r="A4255" s="2">
        <f>-2.766268</f>
        <v>-2.7662680000000002</v>
      </c>
      <c r="B4255" s="1">
        <v>-17.704872000000002</v>
      </c>
    </row>
    <row r="4256" spans="1:2" x14ac:dyDescent="0.25">
      <c r="A4256" s="2">
        <f>-13.631186</f>
        <v>-13.631186</v>
      </c>
      <c r="B4256" s="1">
        <v>-1.6780949999999999</v>
      </c>
    </row>
    <row r="4257" spans="1:2" x14ac:dyDescent="0.25">
      <c r="A4257" s="2">
        <v>19.645699</v>
      </c>
      <c r="B4257" s="1">
        <v>-16.064885</v>
      </c>
    </row>
    <row r="4258" spans="1:2" x14ac:dyDescent="0.25">
      <c r="A4258" s="2">
        <v>4.9747339999999998</v>
      </c>
      <c r="B4258" s="1">
        <v>20.743770000000001</v>
      </c>
    </row>
    <row r="4259" spans="1:2" x14ac:dyDescent="0.25">
      <c r="A4259" s="2">
        <f>-3.637016</f>
        <v>-3.637016</v>
      </c>
      <c r="B4259" s="1">
        <v>-17.732216000000001</v>
      </c>
    </row>
    <row r="4260" spans="1:2" x14ac:dyDescent="0.25">
      <c r="A4260" s="2">
        <v>13.321664999999999</v>
      </c>
      <c r="B4260" s="1">
        <v>8.472289</v>
      </c>
    </row>
    <row r="4261" spans="1:2" x14ac:dyDescent="0.25">
      <c r="A4261" s="2">
        <v>5.2862479999999996</v>
      </c>
      <c r="B4261" s="1">
        <v>-6.9962910000000003</v>
      </c>
    </row>
    <row r="4262" spans="1:2" x14ac:dyDescent="0.25">
      <c r="A4262" s="2">
        <v>9.9299510000000009</v>
      </c>
      <c r="B4262" s="1">
        <v>0.72919999999999996</v>
      </c>
    </row>
    <row r="4263" spans="1:2" x14ac:dyDescent="0.25">
      <c r="A4263" s="2">
        <v>4.8553459999999999</v>
      </c>
      <c r="B4263" s="1">
        <v>-3.644873</v>
      </c>
    </row>
    <row r="4264" spans="1:2" x14ac:dyDescent="0.25">
      <c r="A4264" s="2">
        <v>-1.601761</v>
      </c>
      <c r="B4264" s="1">
        <v>11.207680999999999</v>
      </c>
    </row>
    <row r="4265" spans="1:2" x14ac:dyDescent="0.25">
      <c r="A4265" s="2">
        <f>-12.886729</f>
        <v>-12.886729000000001</v>
      </c>
      <c r="B4265" s="1">
        <v>-10.202942999999999</v>
      </c>
    </row>
    <row r="4266" spans="1:2" x14ac:dyDescent="0.25">
      <c r="A4266" s="2">
        <v>16.102391000000001</v>
      </c>
      <c r="B4266" s="1">
        <v>13.262828000000001</v>
      </c>
    </row>
    <row r="4267" spans="1:2" x14ac:dyDescent="0.25">
      <c r="A4267" s="2">
        <v>19.767472000000001</v>
      </c>
      <c r="B4267" s="1">
        <v>-12.791492999999999</v>
      </c>
    </row>
    <row r="4268" spans="1:2" x14ac:dyDescent="0.25">
      <c r="A4268" s="2">
        <v>15.808589</v>
      </c>
      <c r="B4268" s="1">
        <v>-17.767327999999999</v>
      </c>
    </row>
    <row r="4269" spans="1:2" x14ac:dyDescent="0.25">
      <c r="A4269" s="2">
        <v>-8.2342220000000008</v>
      </c>
      <c r="B4269" s="1">
        <v>17.507268</v>
      </c>
    </row>
    <row r="4270" spans="1:2" x14ac:dyDescent="0.25">
      <c r="A4270" s="2">
        <v>1.2065090000000001</v>
      </c>
      <c r="B4270" s="1">
        <v>-5.19008</v>
      </c>
    </row>
    <row r="4271" spans="1:2" x14ac:dyDescent="0.25">
      <c r="A4271" s="2">
        <f>-10.635807</f>
        <v>-10.635807</v>
      </c>
      <c r="B4271" s="1">
        <v>-2.8188689999999998</v>
      </c>
    </row>
    <row r="4272" spans="1:2" x14ac:dyDescent="0.25">
      <c r="A4272" s="2">
        <v>7.518923</v>
      </c>
      <c r="B4272" s="1">
        <v>-1.965689</v>
      </c>
    </row>
    <row r="4273" spans="1:2" x14ac:dyDescent="0.25">
      <c r="A4273" s="2">
        <v>-16.664479</v>
      </c>
      <c r="B4273" s="1">
        <v>16.244264999999999</v>
      </c>
    </row>
    <row r="4274" spans="1:2" x14ac:dyDescent="0.25">
      <c r="A4274" s="2">
        <v>14.605931</v>
      </c>
      <c r="B4274" s="1">
        <v>1.7845869999999999</v>
      </c>
    </row>
    <row r="4275" spans="1:2" x14ac:dyDescent="0.25">
      <c r="A4275" s="2">
        <v>2.0071620000000001</v>
      </c>
      <c r="B4275" s="1">
        <v>-16.386471</v>
      </c>
    </row>
    <row r="4276" spans="1:2" x14ac:dyDescent="0.25">
      <c r="A4276" s="2">
        <v>-16.877040999999998</v>
      </c>
      <c r="B4276" s="1">
        <v>19.794452</v>
      </c>
    </row>
    <row r="4277" spans="1:2" x14ac:dyDescent="0.25">
      <c r="A4277" s="2">
        <v>-16.524000999999998</v>
      </c>
      <c r="B4277" s="1">
        <v>9.6667670000000001</v>
      </c>
    </row>
    <row r="4278" spans="1:2" x14ac:dyDescent="0.25">
      <c r="A4278" s="2">
        <f>-9.262457</f>
        <v>-9.2624569999999995</v>
      </c>
      <c r="B4278" s="1">
        <v>-11.211862</v>
      </c>
    </row>
    <row r="4279" spans="1:2" x14ac:dyDescent="0.25">
      <c r="A4279" s="2">
        <v>10.906691</v>
      </c>
      <c r="B4279" s="1">
        <v>0.35931299999999999</v>
      </c>
    </row>
    <row r="4280" spans="1:2" x14ac:dyDescent="0.25">
      <c r="A4280" s="2">
        <f>-18.91491</f>
        <v>-18.914909999999999</v>
      </c>
      <c r="B4280" s="1">
        <v>-1.2691049999999999</v>
      </c>
    </row>
    <row r="4281" spans="1:2" x14ac:dyDescent="0.25">
      <c r="A4281" s="2">
        <f>-3.113202</f>
        <v>-3.1132019999999998</v>
      </c>
      <c r="B4281" s="1">
        <v>-5.5368069999999996</v>
      </c>
    </row>
    <row r="4282" spans="1:2" x14ac:dyDescent="0.25">
      <c r="A4282" s="2">
        <f>-10.022361</f>
        <v>-10.022361</v>
      </c>
      <c r="B4282" s="1">
        <v>-10.934937</v>
      </c>
    </row>
    <row r="4283" spans="1:2" x14ac:dyDescent="0.25">
      <c r="A4283" s="2">
        <v>4.6151939999999998</v>
      </c>
      <c r="B4283" s="1">
        <v>-10.819948</v>
      </c>
    </row>
    <row r="4284" spans="1:2" x14ac:dyDescent="0.25">
      <c r="A4284" s="2">
        <v>13.706486</v>
      </c>
      <c r="B4284" s="1">
        <v>20.054003000000002</v>
      </c>
    </row>
    <row r="4285" spans="1:2" x14ac:dyDescent="0.25">
      <c r="A4285" s="2">
        <v>5.6248880000000003</v>
      </c>
      <c r="B4285" s="1">
        <v>1.2448410000000001</v>
      </c>
    </row>
    <row r="4286" spans="1:2" x14ac:dyDescent="0.25">
      <c r="A4286" s="2">
        <f>-0.728821</f>
        <v>-0.72882100000000005</v>
      </c>
      <c r="B4286" s="1">
        <v>-0.26710499999999998</v>
      </c>
    </row>
    <row r="4287" spans="1:2" x14ac:dyDescent="0.25">
      <c r="A4287" s="2">
        <f>-6.080551</f>
        <v>-6.0805509999999998</v>
      </c>
      <c r="B4287" s="1">
        <v>-6.6237000000000004E-2</v>
      </c>
    </row>
    <row r="4288" spans="1:2" x14ac:dyDescent="0.25">
      <c r="A4288" s="2">
        <v>-4.267099</v>
      </c>
      <c r="B4288" s="1">
        <v>21.354452999999999</v>
      </c>
    </row>
    <row r="4289" spans="1:2" x14ac:dyDescent="0.25">
      <c r="A4289" s="2">
        <v>-4.5178609999999999</v>
      </c>
      <c r="B4289" s="1">
        <v>11.904723000000001</v>
      </c>
    </row>
    <row r="4290" spans="1:2" x14ac:dyDescent="0.25">
      <c r="A4290" s="2">
        <f>-11.270486</f>
        <v>-11.270486</v>
      </c>
      <c r="B4290" s="1">
        <v>-1.8556490000000001</v>
      </c>
    </row>
    <row r="4291" spans="1:2" x14ac:dyDescent="0.25">
      <c r="A4291" s="2">
        <v>17.978254</v>
      </c>
      <c r="B4291" s="1">
        <v>18.173283000000001</v>
      </c>
    </row>
    <row r="4292" spans="1:2" x14ac:dyDescent="0.25">
      <c r="A4292" s="2">
        <f>-10.308941</f>
        <v>-10.308941000000001</v>
      </c>
      <c r="B4292" s="1">
        <v>-10.837401</v>
      </c>
    </row>
    <row r="4293" spans="1:2" x14ac:dyDescent="0.25">
      <c r="A4293" s="2">
        <f>-18.323874</f>
        <v>-18.323874</v>
      </c>
      <c r="B4293" s="1">
        <v>-0.66446400000000005</v>
      </c>
    </row>
    <row r="4294" spans="1:2" x14ac:dyDescent="0.25">
      <c r="A4294" s="2">
        <f>-8.622912</f>
        <v>-8.6229119999999995</v>
      </c>
      <c r="B4294" s="1">
        <v>-11.043913999999999</v>
      </c>
    </row>
    <row r="4295" spans="1:2" x14ac:dyDescent="0.25">
      <c r="A4295" s="2">
        <f>-3.144151</f>
        <v>-3.1441509999999999</v>
      </c>
      <c r="B4295" s="1">
        <v>-17.995633000000002</v>
      </c>
    </row>
    <row r="4296" spans="1:2" x14ac:dyDescent="0.25">
      <c r="A4296" s="2">
        <v>-1.0213460000000001</v>
      </c>
      <c r="B4296" s="1">
        <v>11.115497</v>
      </c>
    </row>
    <row r="4297" spans="1:2" x14ac:dyDescent="0.25">
      <c r="A4297" s="2">
        <v>20.310773999999999</v>
      </c>
      <c r="B4297" s="1">
        <v>20.850155999999998</v>
      </c>
    </row>
    <row r="4298" spans="1:2" x14ac:dyDescent="0.25">
      <c r="A4298" s="2">
        <f>-2.768153</f>
        <v>-2.7681529999999999</v>
      </c>
      <c r="B4298" s="1">
        <v>-1.790686</v>
      </c>
    </row>
    <row r="4299" spans="1:2" x14ac:dyDescent="0.25">
      <c r="A4299" s="2">
        <v>1.583143</v>
      </c>
      <c r="B4299" s="1">
        <v>-11.368995999999999</v>
      </c>
    </row>
    <row r="4300" spans="1:2" x14ac:dyDescent="0.25">
      <c r="A4300" s="2">
        <v>-16.129083000000001</v>
      </c>
      <c r="B4300" s="1">
        <v>15.880965</v>
      </c>
    </row>
    <row r="4301" spans="1:2" x14ac:dyDescent="0.25">
      <c r="A4301" s="2">
        <v>-18.707646</v>
      </c>
      <c r="B4301" s="1">
        <v>6.4722340000000003</v>
      </c>
    </row>
    <row r="4302" spans="1:2" x14ac:dyDescent="0.25">
      <c r="A4302" s="2">
        <v>-0.98491700000000004</v>
      </c>
      <c r="B4302" s="1">
        <v>18.659607000000001</v>
      </c>
    </row>
    <row r="4303" spans="1:2" x14ac:dyDescent="0.25">
      <c r="A4303" s="2">
        <v>13.684469999999999</v>
      </c>
      <c r="B4303" s="1">
        <v>-3.5399449999999999</v>
      </c>
    </row>
    <row r="4304" spans="1:2" x14ac:dyDescent="0.25">
      <c r="A4304" s="2">
        <v>20.019095</v>
      </c>
      <c r="B4304" s="1">
        <v>-12.538449999999999</v>
      </c>
    </row>
    <row r="4305" spans="1:2" x14ac:dyDescent="0.25">
      <c r="A4305" s="2">
        <v>20.076273</v>
      </c>
      <c r="B4305" s="1">
        <v>-16.86309</v>
      </c>
    </row>
    <row r="4306" spans="1:2" x14ac:dyDescent="0.25">
      <c r="A4306" s="2">
        <v>4.2819580000000004</v>
      </c>
      <c r="B4306" s="1">
        <v>-10.433282999999999</v>
      </c>
    </row>
    <row r="4307" spans="1:2" x14ac:dyDescent="0.25">
      <c r="A4307" s="2">
        <v>1.4359459999999999</v>
      </c>
      <c r="B4307" s="1">
        <v>-8.0327870000000008</v>
      </c>
    </row>
    <row r="4308" spans="1:2" x14ac:dyDescent="0.25">
      <c r="A4308" s="2">
        <v>-9.9507379999999994</v>
      </c>
      <c r="B4308" s="1">
        <v>20.634796000000001</v>
      </c>
    </row>
    <row r="4309" spans="1:2" x14ac:dyDescent="0.25">
      <c r="A4309" s="2">
        <v>14.165304000000001</v>
      </c>
      <c r="B4309" s="1">
        <v>-3.2931010000000001</v>
      </c>
    </row>
    <row r="4310" spans="1:2" x14ac:dyDescent="0.25">
      <c r="A4310" s="2">
        <v>20.713104999999999</v>
      </c>
      <c r="B4310" s="1">
        <v>-5.7197420000000001</v>
      </c>
    </row>
    <row r="4311" spans="1:2" x14ac:dyDescent="0.25">
      <c r="A4311" s="2">
        <v>1.512186</v>
      </c>
      <c r="B4311" s="1">
        <v>-11.572528999999999</v>
      </c>
    </row>
    <row r="4312" spans="1:2" x14ac:dyDescent="0.25">
      <c r="A4312" s="2">
        <v>14.727850999999999</v>
      </c>
      <c r="B4312" s="1">
        <v>2.3983140000000001</v>
      </c>
    </row>
    <row r="4313" spans="1:2" x14ac:dyDescent="0.25">
      <c r="A4313" s="2">
        <v>-15.980207</v>
      </c>
      <c r="B4313" s="1">
        <v>9.7417210000000001</v>
      </c>
    </row>
    <row r="4314" spans="1:2" x14ac:dyDescent="0.25">
      <c r="A4314" s="2">
        <f>-2.418066</f>
        <v>-2.418066</v>
      </c>
      <c r="B4314" s="1">
        <v>-5.1121920000000003</v>
      </c>
    </row>
    <row r="4315" spans="1:2" x14ac:dyDescent="0.25">
      <c r="A4315" s="2">
        <v>12.587702999999999</v>
      </c>
      <c r="B4315" s="1">
        <v>9.3130120000000005</v>
      </c>
    </row>
    <row r="4316" spans="1:2" x14ac:dyDescent="0.25">
      <c r="A4316" s="2">
        <v>6.3883590000000003</v>
      </c>
      <c r="B4316" s="1">
        <v>17.863844</v>
      </c>
    </row>
    <row r="4317" spans="1:2" x14ac:dyDescent="0.25">
      <c r="A4317" s="2">
        <v>-4.503959</v>
      </c>
      <c r="B4317" s="1">
        <v>15.86628</v>
      </c>
    </row>
    <row r="4318" spans="1:2" x14ac:dyDescent="0.25">
      <c r="A4318" s="2">
        <v>-4.7697789999999998</v>
      </c>
      <c r="B4318" s="1">
        <v>16.951795000000001</v>
      </c>
    </row>
    <row r="4319" spans="1:2" x14ac:dyDescent="0.25">
      <c r="A4319" s="2">
        <v>13.535811000000001</v>
      </c>
      <c r="B4319" s="1">
        <v>14.462637000000001</v>
      </c>
    </row>
    <row r="4320" spans="1:2" x14ac:dyDescent="0.25">
      <c r="A4320" s="2">
        <v>4.9464839999999999</v>
      </c>
      <c r="B4320" s="1">
        <v>20.802864</v>
      </c>
    </row>
    <row r="4321" spans="1:2" x14ac:dyDescent="0.25">
      <c r="A4321" s="2">
        <v>-12.600968</v>
      </c>
      <c r="B4321" s="1">
        <v>19.084568000000001</v>
      </c>
    </row>
    <row r="4322" spans="1:2" x14ac:dyDescent="0.25">
      <c r="A4322" s="2">
        <f>-16.278995</f>
        <v>-16.278994999999998</v>
      </c>
      <c r="B4322" s="1">
        <v>-7.6366160000000001</v>
      </c>
    </row>
    <row r="4323" spans="1:2" x14ac:dyDescent="0.25">
      <c r="A4323" s="2">
        <v>17.106439999999999</v>
      </c>
      <c r="B4323" s="1">
        <v>13.247495000000001</v>
      </c>
    </row>
    <row r="4324" spans="1:2" x14ac:dyDescent="0.25">
      <c r="A4324" s="2">
        <v>-4.450456</v>
      </c>
      <c r="B4324" s="1">
        <v>20.585343000000002</v>
      </c>
    </row>
    <row r="4325" spans="1:2" x14ac:dyDescent="0.25">
      <c r="A4325" s="2">
        <v>1.573485</v>
      </c>
      <c r="B4325" s="1">
        <v>-12.263795</v>
      </c>
    </row>
    <row r="4326" spans="1:2" x14ac:dyDescent="0.25">
      <c r="A4326" s="2">
        <v>1.344438</v>
      </c>
      <c r="B4326" s="1">
        <v>5.539644</v>
      </c>
    </row>
    <row r="4327" spans="1:2" x14ac:dyDescent="0.25">
      <c r="A4327" s="2">
        <v>1.6050599999999999</v>
      </c>
      <c r="B4327" s="1">
        <v>-4.7038880000000001</v>
      </c>
    </row>
    <row r="4328" spans="1:2" x14ac:dyDescent="0.25">
      <c r="A4328" s="2">
        <v>15.118759000000001</v>
      </c>
      <c r="B4328" s="1">
        <v>1.820373</v>
      </c>
    </row>
    <row r="4329" spans="1:2" x14ac:dyDescent="0.25">
      <c r="A4329" s="2">
        <v>2.6158139999999999</v>
      </c>
      <c r="B4329" s="1">
        <v>9.0390820000000005</v>
      </c>
    </row>
    <row r="4330" spans="1:2" x14ac:dyDescent="0.25">
      <c r="A4330" s="2">
        <v>1.100401</v>
      </c>
      <c r="B4330" s="1">
        <v>-12.105237000000001</v>
      </c>
    </row>
    <row r="4331" spans="1:2" x14ac:dyDescent="0.25">
      <c r="A4331" s="2">
        <v>14.764348999999999</v>
      </c>
      <c r="B4331" s="1">
        <v>2.1826110000000001</v>
      </c>
    </row>
    <row r="4332" spans="1:2" x14ac:dyDescent="0.25">
      <c r="A4332" s="2">
        <v>-12.39504</v>
      </c>
      <c r="B4332" s="1">
        <v>1.142471</v>
      </c>
    </row>
    <row r="4333" spans="1:2" x14ac:dyDescent="0.25">
      <c r="A4333" s="2">
        <v>13.897126999999999</v>
      </c>
      <c r="B4333" s="1">
        <v>-3.367302</v>
      </c>
    </row>
    <row r="4334" spans="1:2" x14ac:dyDescent="0.25">
      <c r="A4334" s="2">
        <v>-5.0253699999999997</v>
      </c>
      <c r="B4334" s="1">
        <v>9.3112440000000003</v>
      </c>
    </row>
    <row r="4335" spans="1:2" x14ac:dyDescent="0.25">
      <c r="A4335" s="2">
        <v>17.971404</v>
      </c>
      <c r="B4335" s="1">
        <v>17.491644000000001</v>
      </c>
    </row>
    <row r="4336" spans="1:2" x14ac:dyDescent="0.25">
      <c r="A4336" s="2">
        <v>-19.254943000000001</v>
      </c>
      <c r="B4336" s="1">
        <v>6.123259</v>
      </c>
    </row>
    <row r="4337" spans="1:2" x14ac:dyDescent="0.25">
      <c r="A4337" s="2">
        <v>-16.444718999999999</v>
      </c>
      <c r="B4337" s="1">
        <v>19.680631000000002</v>
      </c>
    </row>
    <row r="4338" spans="1:2" x14ac:dyDescent="0.25">
      <c r="A4338" s="2">
        <f>-8.878931</f>
        <v>-8.8789309999999997</v>
      </c>
      <c r="B4338" s="1">
        <v>-16.435541000000001</v>
      </c>
    </row>
    <row r="4339" spans="1:2" x14ac:dyDescent="0.25">
      <c r="A4339" s="2">
        <v>7.0924860000000001</v>
      </c>
      <c r="B4339" s="1">
        <v>5.3295830000000004</v>
      </c>
    </row>
    <row r="4340" spans="1:2" x14ac:dyDescent="0.25">
      <c r="A4340" s="2">
        <f>-0.259025</f>
        <v>-0.25902500000000001</v>
      </c>
      <c r="B4340" s="1">
        <v>-1.6913000000000001E-2</v>
      </c>
    </row>
    <row r="4341" spans="1:2" x14ac:dyDescent="0.25">
      <c r="A4341" s="2">
        <v>17.283626000000002</v>
      </c>
      <c r="B4341" s="1">
        <v>-17.866073</v>
      </c>
    </row>
    <row r="4342" spans="1:2" x14ac:dyDescent="0.25">
      <c r="A4342" s="2">
        <v>-12.837745999999999</v>
      </c>
      <c r="B4342" s="1">
        <v>18.791962000000002</v>
      </c>
    </row>
    <row r="4343" spans="1:2" x14ac:dyDescent="0.25">
      <c r="A4343" s="2">
        <v>12.971572999999999</v>
      </c>
      <c r="B4343" s="1">
        <v>20.745127</v>
      </c>
    </row>
    <row r="4344" spans="1:2" x14ac:dyDescent="0.25">
      <c r="A4344" s="2">
        <v>19.856069999999999</v>
      </c>
      <c r="B4344" s="1">
        <v>-4.6082000000000001</v>
      </c>
    </row>
    <row r="4345" spans="1:2" x14ac:dyDescent="0.25">
      <c r="A4345" s="2">
        <v>8.2089510000000008</v>
      </c>
      <c r="B4345" s="1">
        <v>-10.006895999999999</v>
      </c>
    </row>
    <row r="4346" spans="1:2" x14ac:dyDescent="0.25">
      <c r="A4346" s="2">
        <v>19.289287000000002</v>
      </c>
      <c r="B4346" s="1">
        <v>2.8340930000000002</v>
      </c>
    </row>
    <row r="4347" spans="1:2" x14ac:dyDescent="0.25">
      <c r="A4347" s="2">
        <v>8.291366</v>
      </c>
      <c r="B4347" s="1">
        <v>-16.10435</v>
      </c>
    </row>
    <row r="4348" spans="1:2" x14ac:dyDescent="0.25">
      <c r="A4348" s="2">
        <v>18.155937000000002</v>
      </c>
      <c r="B4348" s="1">
        <v>-1.559787</v>
      </c>
    </row>
    <row r="4349" spans="1:2" x14ac:dyDescent="0.25">
      <c r="A4349" s="2">
        <v>10.727541</v>
      </c>
      <c r="B4349" s="1">
        <v>16.435040000000001</v>
      </c>
    </row>
    <row r="4350" spans="1:2" x14ac:dyDescent="0.25">
      <c r="A4350" s="2">
        <v>1.958205</v>
      </c>
      <c r="B4350" s="1">
        <v>-16.576405999999999</v>
      </c>
    </row>
    <row r="4351" spans="1:2" x14ac:dyDescent="0.25">
      <c r="A4351" s="2">
        <v>-18.267624999999999</v>
      </c>
      <c r="B4351" s="1">
        <v>13.018072</v>
      </c>
    </row>
    <row r="4352" spans="1:2" x14ac:dyDescent="0.25">
      <c r="A4352" s="2">
        <v>-4.5480210000000003</v>
      </c>
      <c r="B4352" s="1">
        <v>9.0570210000000007</v>
      </c>
    </row>
    <row r="4353" spans="1:2" x14ac:dyDescent="0.25">
      <c r="A4353" s="2">
        <f>-18.474393</f>
        <v>-18.474392999999999</v>
      </c>
      <c r="B4353" s="1">
        <v>-1.5759030000000001</v>
      </c>
    </row>
    <row r="4354" spans="1:2" x14ac:dyDescent="0.25">
      <c r="A4354" s="2">
        <v>6.2213799999999999</v>
      </c>
      <c r="B4354" s="1">
        <v>11.484795999999999</v>
      </c>
    </row>
    <row r="4355" spans="1:2" x14ac:dyDescent="0.25">
      <c r="A4355" s="2">
        <v>5.287782</v>
      </c>
      <c r="B4355" s="1">
        <v>11.033232999999999</v>
      </c>
    </row>
    <row r="4356" spans="1:2" x14ac:dyDescent="0.25">
      <c r="A4356" s="2">
        <v>2.4058670000000002</v>
      </c>
      <c r="B4356" s="1">
        <v>15.397059</v>
      </c>
    </row>
    <row r="4357" spans="1:2" x14ac:dyDescent="0.25">
      <c r="A4357" s="2">
        <v>15.244704</v>
      </c>
      <c r="B4357" s="1">
        <v>2.104905</v>
      </c>
    </row>
    <row r="4358" spans="1:2" x14ac:dyDescent="0.25">
      <c r="A4358" s="2">
        <v>-12.388496999999999</v>
      </c>
      <c r="B4358" s="1">
        <v>1.406593</v>
      </c>
    </row>
    <row r="4359" spans="1:2" x14ac:dyDescent="0.25">
      <c r="A4359" s="2">
        <v>17.211829999999999</v>
      </c>
      <c r="B4359" s="1">
        <v>9.9150430000000007</v>
      </c>
    </row>
    <row r="4360" spans="1:2" x14ac:dyDescent="0.25">
      <c r="A4360" s="2">
        <v>14.962395000000001</v>
      </c>
      <c r="B4360" s="1">
        <v>5.5894089999999998</v>
      </c>
    </row>
    <row r="4361" spans="1:2" x14ac:dyDescent="0.25">
      <c r="A4361" s="2">
        <v>-4.2011419999999999</v>
      </c>
      <c r="B4361" s="1">
        <v>12.567125000000001</v>
      </c>
    </row>
    <row r="4362" spans="1:2" x14ac:dyDescent="0.25">
      <c r="A4362" s="2">
        <v>0.55188700000000002</v>
      </c>
      <c r="B4362" s="1">
        <v>6.033728</v>
      </c>
    </row>
    <row r="4363" spans="1:2" x14ac:dyDescent="0.25">
      <c r="A4363" s="2">
        <v>-4.6553120000000003</v>
      </c>
      <c r="B4363" s="1">
        <v>5.1844250000000001</v>
      </c>
    </row>
    <row r="4364" spans="1:2" x14ac:dyDescent="0.25">
      <c r="A4364" s="2">
        <f>-3.336567</f>
        <v>-3.3365670000000001</v>
      </c>
      <c r="B4364" s="1">
        <v>-13.414078</v>
      </c>
    </row>
    <row r="4365" spans="1:2" x14ac:dyDescent="0.25">
      <c r="A4365" s="2">
        <f>-18.992975</f>
        <v>-18.992975000000001</v>
      </c>
      <c r="B4365" s="1">
        <v>-1.3085199999999999</v>
      </c>
    </row>
    <row r="4366" spans="1:2" x14ac:dyDescent="0.25">
      <c r="A4366" s="2">
        <v>20.617201999999999</v>
      </c>
      <c r="B4366" s="1">
        <v>-5.6421109999999999</v>
      </c>
    </row>
    <row r="4367" spans="1:2" x14ac:dyDescent="0.25">
      <c r="A4367" s="2">
        <v>18.729203999999999</v>
      </c>
      <c r="B4367" s="1">
        <v>-1.531066</v>
      </c>
    </row>
    <row r="4368" spans="1:2" x14ac:dyDescent="0.25">
      <c r="A4368" s="2">
        <v>13.066786</v>
      </c>
      <c r="B4368" s="1">
        <v>-9.8129550000000005</v>
      </c>
    </row>
    <row r="4369" spans="1:2" x14ac:dyDescent="0.25">
      <c r="A4369" s="2">
        <v>0.60427299999999995</v>
      </c>
      <c r="B4369" s="1">
        <v>6.9596730000000004</v>
      </c>
    </row>
    <row r="4370" spans="1:2" x14ac:dyDescent="0.25">
      <c r="A4370" s="2">
        <v>19.418596000000001</v>
      </c>
      <c r="B4370" s="1">
        <v>-8.6351669999999991</v>
      </c>
    </row>
    <row r="4371" spans="1:2" x14ac:dyDescent="0.25">
      <c r="A4371" s="2">
        <v>16.077943999999999</v>
      </c>
      <c r="B4371" s="1">
        <v>-13.751982999999999</v>
      </c>
    </row>
    <row r="4372" spans="1:2" x14ac:dyDescent="0.25">
      <c r="A4372" s="2">
        <v>0.91902200000000001</v>
      </c>
      <c r="B4372" s="1">
        <v>-16.501185</v>
      </c>
    </row>
    <row r="4373" spans="1:2" x14ac:dyDescent="0.25">
      <c r="A4373" s="2">
        <v>-0.60859600000000003</v>
      </c>
      <c r="B4373" s="1">
        <v>18.513863000000001</v>
      </c>
    </row>
    <row r="4374" spans="1:2" x14ac:dyDescent="0.25">
      <c r="A4374" s="2">
        <v>7.6981909999999996</v>
      </c>
      <c r="B4374" s="1">
        <v>5.7007719999999997</v>
      </c>
    </row>
    <row r="4375" spans="1:2" x14ac:dyDescent="0.25">
      <c r="A4375" s="2">
        <v>-12.518288999999999</v>
      </c>
      <c r="B4375" s="1">
        <v>1.2571270000000001</v>
      </c>
    </row>
    <row r="4376" spans="1:2" x14ac:dyDescent="0.25">
      <c r="A4376" s="2">
        <f>-18.936725</f>
        <v>-18.936724999999999</v>
      </c>
      <c r="B4376" s="1">
        <v>-0.63571699999999998</v>
      </c>
    </row>
    <row r="4377" spans="1:2" x14ac:dyDescent="0.25">
      <c r="A4377" s="2">
        <v>-0.31035200000000002</v>
      </c>
      <c r="B4377" s="1">
        <v>18.791905</v>
      </c>
    </row>
    <row r="4378" spans="1:2" x14ac:dyDescent="0.25">
      <c r="A4378" s="2">
        <v>16.954160000000002</v>
      </c>
      <c r="B4378" s="1">
        <v>-17.584363</v>
      </c>
    </row>
    <row r="4379" spans="1:2" x14ac:dyDescent="0.25">
      <c r="A4379" s="2">
        <v>-13.308025000000001</v>
      </c>
      <c r="B4379" s="1">
        <v>6.7069619999999999</v>
      </c>
    </row>
    <row r="4380" spans="1:2" x14ac:dyDescent="0.25">
      <c r="A4380" s="2">
        <f>-3.084786</f>
        <v>-3.0847859999999998</v>
      </c>
      <c r="B4380" s="1">
        <v>-18.407194</v>
      </c>
    </row>
    <row r="4381" spans="1:2" x14ac:dyDescent="0.25">
      <c r="A4381" s="2">
        <v>18.550173999999998</v>
      </c>
      <c r="B4381" s="1">
        <v>16.820491000000001</v>
      </c>
    </row>
    <row r="4382" spans="1:2" x14ac:dyDescent="0.25">
      <c r="A4382" s="2">
        <v>-16.624555999999998</v>
      </c>
      <c r="B4382" s="1">
        <v>15.977333</v>
      </c>
    </row>
    <row r="4383" spans="1:2" x14ac:dyDescent="0.25">
      <c r="A4383" s="2">
        <v>-3.5321630000000002</v>
      </c>
      <c r="B4383" s="1">
        <v>2.5393690000000002</v>
      </c>
    </row>
    <row r="4384" spans="1:2" x14ac:dyDescent="0.25">
      <c r="A4384" s="2">
        <v>14.879705</v>
      </c>
      <c r="B4384" s="1">
        <v>5.2807000000000004</v>
      </c>
    </row>
    <row r="4385" spans="1:2" x14ac:dyDescent="0.25">
      <c r="A4385" s="2">
        <v>19.806954000000001</v>
      </c>
      <c r="B4385" s="1">
        <v>11.096593</v>
      </c>
    </row>
    <row r="4386" spans="1:2" x14ac:dyDescent="0.25">
      <c r="A4386" s="2">
        <v>-18.531303999999999</v>
      </c>
      <c r="B4386" s="1">
        <v>6.6934050000000003</v>
      </c>
    </row>
    <row r="4387" spans="1:2" x14ac:dyDescent="0.25">
      <c r="A4387" s="2">
        <v>-1.1815359999999999</v>
      </c>
      <c r="B4387" s="1">
        <v>10.261412</v>
      </c>
    </row>
    <row r="4388" spans="1:2" x14ac:dyDescent="0.25">
      <c r="A4388" s="2">
        <v>5.3157490000000003</v>
      </c>
      <c r="B4388" s="1">
        <v>-10.947393</v>
      </c>
    </row>
    <row r="4389" spans="1:2" x14ac:dyDescent="0.25">
      <c r="A4389" s="2">
        <v>-16.416086</v>
      </c>
      <c r="B4389" s="1">
        <v>8.8627669999999998</v>
      </c>
    </row>
    <row r="4390" spans="1:2" x14ac:dyDescent="0.25">
      <c r="A4390" s="2">
        <v>-1.0753429999999999</v>
      </c>
      <c r="B4390" s="1">
        <v>18.634007</v>
      </c>
    </row>
    <row r="4391" spans="1:2" x14ac:dyDescent="0.25">
      <c r="A4391" s="2">
        <v>6.8641930000000002</v>
      </c>
      <c r="B4391" s="1">
        <v>5.1188580000000004</v>
      </c>
    </row>
    <row r="4392" spans="1:2" x14ac:dyDescent="0.25">
      <c r="A4392" s="2">
        <v>-9.6011439999999997</v>
      </c>
      <c r="B4392" s="1">
        <v>3.029258</v>
      </c>
    </row>
    <row r="4393" spans="1:2" x14ac:dyDescent="0.25">
      <c r="A4393" s="2">
        <v>19.710269</v>
      </c>
      <c r="B4393" s="1">
        <v>10.909019000000001</v>
      </c>
    </row>
    <row r="4394" spans="1:2" x14ac:dyDescent="0.25">
      <c r="A4394" s="2">
        <v>18.243680000000001</v>
      </c>
      <c r="B4394" s="1">
        <v>-1.017585</v>
      </c>
    </row>
    <row r="4395" spans="1:2" x14ac:dyDescent="0.25">
      <c r="A4395" s="2">
        <v>5.6356830000000002</v>
      </c>
      <c r="B4395" s="1">
        <v>11.135108000000001</v>
      </c>
    </row>
    <row r="4396" spans="1:2" x14ac:dyDescent="0.25">
      <c r="A4396" s="2">
        <v>7.6018039999999996</v>
      </c>
      <c r="B4396" s="1">
        <v>-1.5986009999999999</v>
      </c>
    </row>
    <row r="4397" spans="1:2" x14ac:dyDescent="0.25">
      <c r="A4397" s="2">
        <v>2.1573220000000002</v>
      </c>
      <c r="B4397" s="1">
        <v>9.6795469999999995</v>
      </c>
    </row>
    <row r="4398" spans="1:2" x14ac:dyDescent="0.25">
      <c r="A4398" s="2">
        <f>-12.977898</f>
        <v>-12.977898</v>
      </c>
      <c r="B4398" s="1">
        <v>-14.595693000000001</v>
      </c>
    </row>
    <row r="4399" spans="1:2" x14ac:dyDescent="0.25">
      <c r="A4399" s="2">
        <f>-9.579671</f>
        <v>-9.5796709999999994</v>
      </c>
      <c r="B4399" s="1">
        <v>-11.162831000000001</v>
      </c>
    </row>
    <row r="4400" spans="1:2" x14ac:dyDescent="0.25">
      <c r="A4400" s="2">
        <v>-1.4104190000000001</v>
      </c>
      <c r="B4400" s="1">
        <v>10.667622</v>
      </c>
    </row>
    <row r="4401" spans="1:2" x14ac:dyDescent="0.25">
      <c r="A4401" s="2">
        <v>1.8000499999999999</v>
      </c>
      <c r="B4401" s="1">
        <v>-11.694143</v>
      </c>
    </row>
    <row r="4402" spans="1:2" x14ac:dyDescent="0.25">
      <c r="A4402" s="2">
        <f>-17.028249</f>
        <v>-17.028248999999999</v>
      </c>
      <c r="B4402" s="1">
        <v>-3.4407049999999999</v>
      </c>
    </row>
    <row r="4403" spans="1:2" x14ac:dyDescent="0.25">
      <c r="A4403" s="2">
        <v>16.651927000000001</v>
      </c>
      <c r="B4403" s="1">
        <v>20.475034000000001</v>
      </c>
    </row>
    <row r="4404" spans="1:2" x14ac:dyDescent="0.25">
      <c r="A4404" s="2">
        <v>5.5781450000000001</v>
      </c>
      <c r="B4404" s="1">
        <v>11.1571</v>
      </c>
    </row>
    <row r="4405" spans="1:2" x14ac:dyDescent="0.25">
      <c r="A4405" s="2">
        <v>1.393821</v>
      </c>
      <c r="B4405" s="1">
        <v>-7.9286779999999997</v>
      </c>
    </row>
    <row r="4406" spans="1:2" x14ac:dyDescent="0.25">
      <c r="A4406" s="2">
        <v>13.226304000000001</v>
      </c>
      <c r="B4406" s="1">
        <v>13.759154000000001</v>
      </c>
    </row>
    <row r="4407" spans="1:2" x14ac:dyDescent="0.25">
      <c r="A4407" s="2">
        <v>4.1741669999999997</v>
      </c>
      <c r="B4407" s="1">
        <v>5.0580499999999997</v>
      </c>
    </row>
    <row r="4408" spans="1:2" x14ac:dyDescent="0.25">
      <c r="A4408" s="2">
        <v>14.655075</v>
      </c>
      <c r="B4408" s="1">
        <v>5.8642010000000004</v>
      </c>
    </row>
    <row r="4409" spans="1:2" x14ac:dyDescent="0.25">
      <c r="A4409" s="2">
        <v>-1.550562</v>
      </c>
      <c r="B4409" s="1">
        <v>15.086354999999999</v>
      </c>
    </row>
    <row r="4410" spans="1:2" x14ac:dyDescent="0.25">
      <c r="A4410" s="2">
        <v>20.958102</v>
      </c>
      <c r="B4410" s="1">
        <v>15.434913</v>
      </c>
    </row>
    <row r="4411" spans="1:2" x14ac:dyDescent="0.25">
      <c r="A4411" s="2">
        <v>-8.6829509999999992</v>
      </c>
      <c r="B4411" s="1">
        <v>17.901626</v>
      </c>
    </row>
    <row r="4412" spans="1:2" x14ac:dyDescent="0.25">
      <c r="A4412" s="2">
        <v>15.671400999999999</v>
      </c>
      <c r="B4412" s="1">
        <v>20.546792</v>
      </c>
    </row>
    <row r="4413" spans="1:2" x14ac:dyDescent="0.25">
      <c r="A4413" s="2">
        <f>-11.204154</f>
        <v>-11.204154000000001</v>
      </c>
      <c r="B4413" s="1">
        <v>-7.1910299999999996</v>
      </c>
    </row>
    <row r="4414" spans="1:2" x14ac:dyDescent="0.25">
      <c r="A4414" s="2">
        <v>-4.4074030000000004</v>
      </c>
      <c r="B4414" s="1">
        <v>8.9377069999999996</v>
      </c>
    </row>
    <row r="4415" spans="1:2" x14ac:dyDescent="0.25">
      <c r="A4415" s="2">
        <v>16.445889000000001</v>
      </c>
      <c r="B4415" s="1">
        <v>12.760392</v>
      </c>
    </row>
    <row r="4416" spans="1:2" x14ac:dyDescent="0.25">
      <c r="A4416" s="2">
        <f>-9.772425</f>
        <v>-9.7724250000000001</v>
      </c>
      <c r="B4416" s="1">
        <v>-10.080450000000001</v>
      </c>
    </row>
    <row r="4417" spans="1:2" x14ac:dyDescent="0.25">
      <c r="A4417" s="2">
        <v>5.630973</v>
      </c>
      <c r="B4417" s="1">
        <v>-14.502382000000001</v>
      </c>
    </row>
    <row r="4418" spans="1:2" x14ac:dyDescent="0.25">
      <c r="A4418" s="2">
        <v>13.190006</v>
      </c>
      <c r="B4418" s="1">
        <v>-15.889153</v>
      </c>
    </row>
    <row r="4419" spans="1:2" x14ac:dyDescent="0.25">
      <c r="A4419" s="2">
        <v>2.419044</v>
      </c>
      <c r="B4419" s="1">
        <v>15.037912</v>
      </c>
    </row>
    <row r="4420" spans="1:2" x14ac:dyDescent="0.25">
      <c r="A4420" s="2">
        <v>2.677953</v>
      </c>
      <c r="B4420" s="1">
        <v>9.7500230000000006</v>
      </c>
    </row>
    <row r="4421" spans="1:2" x14ac:dyDescent="0.25">
      <c r="A4421" s="2">
        <v>12.778433</v>
      </c>
      <c r="B4421" s="1">
        <v>-10.214814000000001</v>
      </c>
    </row>
    <row r="4422" spans="1:2" x14ac:dyDescent="0.25">
      <c r="A4422" s="2">
        <v>4.0543880000000003</v>
      </c>
      <c r="B4422" s="1">
        <v>5.5878040000000002</v>
      </c>
    </row>
    <row r="4423" spans="1:2" x14ac:dyDescent="0.25">
      <c r="A4423" s="2">
        <v>-12.752881</v>
      </c>
      <c r="B4423" s="1">
        <v>12.085323000000001</v>
      </c>
    </row>
    <row r="4424" spans="1:2" x14ac:dyDescent="0.25">
      <c r="A4424" s="2">
        <f>-10.377873</f>
        <v>-10.377872999999999</v>
      </c>
      <c r="B4424" s="1">
        <v>-1.5297160000000001</v>
      </c>
    </row>
    <row r="4425" spans="1:2" x14ac:dyDescent="0.25">
      <c r="A4425" s="2">
        <v>-4.4911529999999997</v>
      </c>
      <c r="B4425" s="1">
        <v>5.6803379999999999</v>
      </c>
    </row>
    <row r="4426" spans="1:2" x14ac:dyDescent="0.25">
      <c r="A4426" s="2">
        <f>-12.826712</f>
        <v>-12.826712000000001</v>
      </c>
      <c r="B4426" s="1">
        <v>-13.752575999999999</v>
      </c>
    </row>
    <row r="4427" spans="1:2" x14ac:dyDescent="0.25">
      <c r="A4427" s="2">
        <v>5.2560209999999996</v>
      </c>
      <c r="B4427" s="1">
        <v>20.869906</v>
      </c>
    </row>
    <row r="4428" spans="1:2" x14ac:dyDescent="0.25">
      <c r="A4428" s="2">
        <v>4.3307440000000001</v>
      </c>
      <c r="B4428" s="1">
        <v>-3.183595</v>
      </c>
    </row>
    <row r="4429" spans="1:2" x14ac:dyDescent="0.25">
      <c r="A4429" s="2">
        <v>11.135770000000001</v>
      </c>
      <c r="B4429" s="1">
        <v>-7.7239880000000003</v>
      </c>
    </row>
    <row r="4430" spans="1:2" x14ac:dyDescent="0.25">
      <c r="A4430" s="2">
        <v>17.875485000000001</v>
      </c>
      <c r="B4430" s="1">
        <v>18.154619</v>
      </c>
    </row>
    <row r="4431" spans="1:2" x14ac:dyDescent="0.25">
      <c r="A4431" s="2">
        <v>16.542083000000002</v>
      </c>
      <c r="B4431" s="1">
        <v>8.4261859999999995</v>
      </c>
    </row>
    <row r="4432" spans="1:2" x14ac:dyDescent="0.25">
      <c r="A4432" s="2">
        <v>7.7393419999999997</v>
      </c>
      <c r="B4432" s="1">
        <v>18.344397000000001</v>
      </c>
    </row>
    <row r="4433" spans="1:2" x14ac:dyDescent="0.25">
      <c r="A4433" s="2">
        <v>2.98583</v>
      </c>
      <c r="B4433" s="1">
        <v>15.900242</v>
      </c>
    </row>
    <row r="4434" spans="1:2" x14ac:dyDescent="0.25">
      <c r="A4434" s="2">
        <v>-17.204858000000002</v>
      </c>
      <c r="B4434" s="1">
        <v>9.0696440000000003</v>
      </c>
    </row>
    <row r="4435" spans="1:2" x14ac:dyDescent="0.25">
      <c r="A4435" s="2">
        <v>19.868245999999999</v>
      </c>
      <c r="B4435" s="1">
        <v>-16.055917000000001</v>
      </c>
    </row>
    <row r="4436" spans="1:2" x14ac:dyDescent="0.25">
      <c r="A4436" s="2">
        <v>4.3079520000000002</v>
      </c>
      <c r="B4436" s="1">
        <v>-3.82945</v>
      </c>
    </row>
    <row r="4437" spans="1:2" x14ac:dyDescent="0.25">
      <c r="A4437" s="2">
        <v>-8.0954910000000009</v>
      </c>
      <c r="B4437" s="1">
        <v>7.7700620000000002</v>
      </c>
    </row>
    <row r="4438" spans="1:2" x14ac:dyDescent="0.25">
      <c r="A4438" s="2">
        <v>15.484335</v>
      </c>
      <c r="B4438" s="1">
        <v>6.4003930000000002</v>
      </c>
    </row>
    <row r="4439" spans="1:2" x14ac:dyDescent="0.25">
      <c r="A4439" s="2">
        <f>-2.811879</f>
        <v>-2.8118789999999998</v>
      </c>
      <c r="B4439" s="1">
        <v>-10.922190000000001</v>
      </c>
    </row>
    <row r="4440" spans="1:2" x14ac:dyDescent="0.25">
      <c r="A4440" s="2">
        <v>3.9483269999999999</v>
      </c>
      <c r="B4440" s="1">
        <v>4.9639350000000002</v>
      </c>
    </row>
    <row r="4441" spans="1:2" x14ac:dyDescent="0.25">
      <c r="A4441" s="2">
        <v>1.5028950000000001</v>
      </c>
      <c r="B4441" s="1">
        <v>-7.8317139999999998</v>
      </c>
    </row>
    <row r="4442" spans="1:2" x14ac:dyDescent="0.25">
      <c r="A4442" s="2">
        <f>-15.942171</f>
        <v>-15.942171</v>
      </c>
      <c r="B4442" s="1">
        <v>-7.4208660000000002</v>
      </c>
    </row>
    <row r="4443" spans="1:2" x14ac:dyDescent="0.25">
      <c r="A4443" s="2">
        <v>-18.215395999999998</v>
      </c>
      <c r="B4443" s="1">
        <v>13.441373</v>
      </c>
    </row>
    <row r="4444" spans="1:2" x14ac:dyDescent="0.25">
      <c r="A4444" s="2">
        <v>1.9094120000000001</v>
      </c>
      <c r="B4444" s="1">
        <v>-16.829080999999999</v>
      </c>
    </row>
    <row r="4445" spans="1:2" x14ac:dyDescent="0.25">
      <c r="A4445" s="2">
        <v>17.27582</v>
      </c>
      <c r="B4445" s="1">
        <v>9.1998660000000001</v>
      </c>
    </row>
    <row r="4446" spans="1:2" x14ac:dyDescent="0.25">
      <c r="A4446" s="2">
        <v>15.980242000000001</v>
      </c>
      <c r="B4446" s="1">
        <v>20.091823000000002</v>
      </c>
    </row>
    <row r="4447" spans="1:2" x14ac:dyDescent="0.25">
      <c r="A4447" s="2">
        <v>9.1234070000000003</v>
      </c>
      <c r="B4447" s="1">
        <v>10.970610000000001</v>
      </c>
    </row>
    <row r="4448" spans="1:2" x14ac:dyDescent="0.25">
      <c r="A4448" s="2">
        <v>11.020277999999999</v>
      </c>
      <c r="B4448" s="1">
        <v>-6.4057589999999998</v>
      </c>
    </row>
    <row r="4449" spans="1:2" x14ac:dyDescent="0.25">
      <c r="A4449" s="2">
        <v>8.8548609999999996</v>
      </c>
      <c r="B4449" s="1">
        <v>-9.9990500000000004</v>
      </c>
    </row>
    <row r="4450" spans="1:2" x14ac:dyDescent="0.25">
      <c r="A4450" s="2">
        <v>21.484166999999999</v>
      </c>
      <c r="B4450" s="1">
        <v>15.045446999999999</v>
      </c>
    </row>
    <row r="4451" spans="1:2" x14ac:dyDescent="0.25">
      <c r="A4451" s="2">
        <v>5.6447649999999996</v>
      </c>
      <c r="B4451" s="1">
        <v>-6.94937</v>
      </c>
    </row>
    <row r="4452" spans="1:2" x14ac:dyDescent="0.25">
      <c r="A4452" s="2">
        <f>-13.973715</f>
        <v>-13.973715</v>
      </c>
      <c r="B4452" s="1">
        <v>-9.4829270000000001</v>
      </c>
    </row>
    <row r="4453" spans="1:2" x14ac:dyDescent="0.25">
      <c r="A4453" s="2">
        <v>19.393857000000001</v>
      </c>
      <c r="B4453" s="1">
        <v>3.1744669999999999</v>
      </c>
    </row>
    <row r="4454" spans="1:2" x14ac:dyDescent="0.25">
      <c r="A4454" s="2">
        <v>-13.299939999999999</v>
      </c>
      <c r="B4454" s="1">
        <v>19.240773000000001</v>
      </c>
    </row>
    <row r="4455" spans="1:2" x14ac:dyDescent="0.25">
      <c r="A4455" s="2">
        <v>20.272940999999999</v>
      </c>
      <c r="B4455" s="1">
        <v>-12.030635999999999</v>
      </c>
    </row>
    <row r="4456" spans="1:2" x14ac:dyDescent="0.25">
      <c r="A4456" s="2">
        <f>-13.409795</f>
        <v>-13.409795000000001</v>
      </c>
      <c r="B4456" s="1">
        <v>-9.0950520000000008</v>
      </c>
    </row>
    <row r="4457" spans="1:2" x14ac:dyDescent="0.25">
      <c r="A4457" s="2">
        <v>-1.501134</v>
      </c>
      <c r="B4457" s="1">
        <v>10.878254999999999</v>
      </c>
    </row>
    <row r="4458" spans="1:2" x14ac:dyDescent="0.25">
      <c r="A4458" s="2">
        <v>12.995837</v>
      </c>
      <c r="B4458" s="1">
        <v>9.7631040000000002</v>
      </c>
    </row>
    <row r="4459" spans="1:2" x14ac:dyDescent="0.25">
      <c r="A4459" s="2">
        <f>-9.18544</f>
        <v>-9.1854399999999998</v>
      </c>
      <c r="B4459" s="1">
        <v>-11.181283000000001</v>
      </c>
    </row>
    <row r="4460" spans="1:2" x14ac:dyDescent="0.25">
      <c r="A4460" s="2">
        <v>-18.091843000000001</v>
      </c>
      <c r="B4460" s="1">
        <v>6.4064990000000002</v>
      </c>
    </row>
    <row r="4461" spans="1:2" x14ac:dyDescent="0.25">
      <c r="A4461" s="2">
        <v>19.017458999999999</v>
      </c>
      <c r="B4461" s="1">
        <v>-9.3502419999999997</v>
      </c>
    </row>
    <row r="4462" spans="1:2" x14ac:dyDescent="0.25">
      <c r="A4462" s="2">
        <v>-15.633252000000001</v>
      </c>
      <c r="B4462" s="1">
        <v>19.657440000000001</v>
      </c>
    </row>
    <row r="4463" spans="1:2" x14ac:dyDescent="0.25">
      <c r="A4463" s="2">
        <v>-1.374349</v>
      </c>
      <c r="B4463" s="1">
        <v>10.930932</v>
      </c>
    </row>
    <row r="4464" spans="1:2" x14ac:dyDescent="0.25">
      <c r="A4464" s="2">
        <v>6.9490879999999997</v>
      </c>
      <c r="B4464" s="1">
        <v>5.7087690000000002</v>
      </c>
    </row>
    <row r="4465" spans="1:2" x14ac:dyDescent="0.25">
      <c r="A4465" s="2">
        <v>18.199670999999999</v>
      </c>
      <c r="B4465" s="1">
        <v>18.127877999999999</v>
      </c>
    </row>
    <row r="4466" spans="1:2" x14ac:dyDescent="0.25">
      <c r="A4466" s="2">
        <v>5.2324890000000002</v>
      </c>
      <c r="B4466" s="1">
        <v>-14.993726000000001</v>
      </c>
    </row>
    <row r="4467" spans="1:2" x14ac:dyDescent="0.25">
      <c r="A4467" s="2">
        <v>-11.890489000000001</v>
      </c>
      <c r="B4467" s="1">
        <v>0.88149900000000003</v>
      </c>
    </row>
    <row r="4468" spans="1:2" x14ac:dyDescent="0.25">
      <c r="A4468" s="2">
        <f>-16.815976</f>
        <v>-16.815975999999999</v>
      </c>
      <c r="B4468" s="1">
        <v>-11.415505</v>
      </c>
    </row>
    <row r="4469" spans="1:2" x14ac:dyDescent="0.25">
      <c r="A4469" s="2">
        <v>-18.919263999999998</v>
      </c>
      <c r="B4469" s="1">
        <v>6.1455399999999996</v>
      </c>
    </row>
    <row r="4470" spans="1:2" x14ac:dyDescent="0.25">
      <c r="A4470" s="2">
        <f>-7.00598</f>
        <v>-7.0059800000000001</v>
      </c>
      <c r="B4470" s="1">
        <v>-3.575183</v>
      </c>
    </row>
    <row r="4471" spans="1:2" x14ac:dyDescent="0.25">
      <c r="A4471" s="2">
        <v>12.227948</v>
      </c>
      <c r="B4471" s="1">
        <v>4.6299429999999999</v>
      </c>
    </row>
    <row r="4472" spans="1:2" x14ac:dyDescent="0.25">
      <c r="A4472" s="2">
        <v>14.832599999999999</v>
      </c>
      <c r="B4472" s="1">
        <v>6.5927579999999999</v>
      </c>
    </row>
    <row r="4473" spans="1:2" x14ac:dyDescent="0.25">
      <c r="A4473" s="2">
        <v>-7.5941330000000002</v>
      </c>
      <c r="B4473" s="1">
        <v>17.874289000000001</v>
      </c>
    </row>
    <row r="4474" spans="1:2" x14ac:dyDescent="0.25">
      <c r="A4474" s="2">
        <v>-17.148569999999999</v>
      </c>
      <c r="B4474" s="1">
        <v>20.432234999999999</v>
      </c>
    </row>
    <row r="4475" spans="1:2" x14ac:dyDescent="0.25">
      <c r="A4475" s="2">
        <v>-15.554902999999999</v>
      </c>
      <c r="B4475" s="1">
        <v>4.642868</v>
      </c>
    </row>
    <row r="4476" spans="1:2" x14ac:dyDescent="0.25">
      <c r="A4476" s="2">
        <v>7.8968829999999999</v>
      </c>
      <c r="B4476" s="1">
        <v>-16.637622</v>
      </c>
    </row>
    <row r="4477" spans="1:2" x14ac:dyDescent="0.25">
      <c r="A4477" s="2">
        <f>-9.749765</f>
        <v>-9.749765</v>
      </c>
      <c r="B4477" s="1">
        <v>-10.465477</v>
      </c>
    </row>
    <row r="4478" spans="1:2" x14ac:dyDescent="0.25">
      <c r="A4478" s="2">
        <v>5.3429440000000001</v>
      </c>
      <c r="B4478" s="1">
        <v>-7.2917040000000002</v>
      </c>
    </row>
    <row r="4479" spans="1:2" x14ac:dyDescent="0.25">
      <c r="A4479" s="2">
        <f>-18.114625</f>
        <v>-18.114625</v>
      </c>
      <c r="B4479" s="1">
        <v>-18.569776999999998</v>
      </c>
    </row>
    <row r="4480" spans="1:2" x14ac:dyDescent="0.25">
      <c r="A4480" s="2">
        <v>13.031658</v>
      </c>
      <c r="B4480" s="1">
        <v>20.776373</v>
      </c>
    </row>
    <row r="4481" spans="1:2" x14ac:dyDescent="0.25">
      <c r="A4481" s="2">
        <f>-14.777865</f>
        <v>-14.777865</v>
      </c>
      <c r="B4481" s="1">
        <v>-17.905571999999999</v>
      </c>
    </row>
    <row r="4482" spans="1:2" x14ac:dyDescent="0.25">
      <c r="A4482" s="2">
        <v>16.735503000000001</v>
      </c>
      <c r="B4482" s="1">
        <v>12.704378</v>
      </c>
    </row>
    <row r="4483" spans="1:2" x14ac:dyDescent="0.25">
      <c r="A4483" s="2">
        <v>10.482583</v>
      </c>
      <c r="B4483" s="1">
        <v>-6.9375650000000002</v>
      </c>
    </row>
    <row r="4484" spans="1:2" x14ac:dyDescent="0.25">
      <c r="A4484" s="2">
        <v>-18.520709</v>
      </c>
      <c r="B4484" s="1">
        <v>5.8164689999999997</v>
      </c>
    </row>
    <row r="4485" spans="1:2" x14ac:dyDescent="0.25">
      <c r="A4485" s="2">
        <f>-15.90276</f>
        <v>-15.902760000000001</v>
      </c>
      <c r="B4485" s="1">
        <v>-7.2718429999999996</v>
      </c>
    </row>
    <row r="4486" spans="1:2" x14ac:dyDescent="0.25">
      <c r="A4486" s="2">
        <v>17.615371</v>
      </c>
      <c r="B4486" s="1">
        <v>-0.49347099999999999</v>
      </c>
    </row>
    <row r="4487" spans="1:2" x14ac:dyDescent="0.25">
      <c r="A4487" s="2">
        <v>-5.3866449999999997</v>
      </c>
      <c r="B4487" s="1">
        <v>16.005336</v>
      </c>
    </row>
    <row r="4488" spans="1:2" x14ac:dyDescent="0.25">
      <c r="A4488" s="2">
        <v>-19.096492000000001</v>
      </c>
      <c r="B4488" s="1">
        <v>6.1339980000000001</v>
      </c>
    </row>
    <row r="4489" spans="1:2" x14ac:dyDescent="0.25">
      <c r="A4489" s="2">
        <v>-18.059419999999999</v>
      </c>
      <c r="B4489" s="1">
        <v>12.864967999999999</v>
      </c>
    </row>
    <row r="4490" spans="1:2" x14ac:dyDescent="0.25">
      <c r="A4490" s="2">
        <v>8.8784270000000003</v>
      </c>
      <c r="B4490" s="1">
        <v>-10.121162999999999</v>
      </c>
    </row>
    <row r="4491" spans="1:2" x14ac:dyDescent="0.25">
      <c r="A4491" s="2">
        <v>0.34240500000000001</v>
      </c>
      <c r="B4491" s="1">
        <v>-4.0540839999999996</v>
      </c>
    </row>
    <row r="4492" spans="1:2" x14ac:dyDescent="0.25">
      <c r="A4492" s="2">
        <f>-6.5867</f>
        <v>-6.5867000000000004</v>
      </c>
      <c r="B4492" s="1">
        <v>-0.20400199999999999</v>
      </c>
    </row>
    <row r="4493" spans="1:2" x14ac:dyDescent="0.25">
      <c r="A4493" s="2">
        <v>12.732608000000001</v>
      </c>
      <c r="B4493" s="1">
        <v>20.446090000000002</v>
      </c>
    </row>
    <row r="4494" spans="1:2" x14ac:dyDescent="0.25">
      <c r="A4494" s="2">
        <v>-12.517217</v>
      </c>
      <c r="B4494" s="1">
        <v>0.47247099999999997</v>
      </c>
    </row>
    <row r="4495" spans="1:2" x14ac:dyDescent="0.25">
      <c r="A4495" s="2">
        <f>-6.578799</f>
        <v>-6.5787990000000001</v>
      </c>
      <c r="B4495" s="1">
        <v>-4.3179550000000004</v>
      </c>
    </row>
    <row r="4496" spans="1:2" x14ac:dyDescent="0.25">
      <c r="A4496" s="2">
        <v>19.671257000000001</v>
      </c>
      <c r="B4496" s="1">
        <v>20.685683999999998</v>
      </c>
    </row>
    <row r="4497" spans="1:2" x14ac:dyDescent="0.25">
      <c r="A4497" s="2">
        <v>1.4961709999999999</v>
      </c>
      <c r="B4497" s="1">
        <v>-12.125107</v>
      </c>
    </row>
    <row r="4498" spans="1:2" x14ac:dyDescent="0.25">
      <c r="A4498" s="2">
        <f>-2.528556</f>
        <v>-2.528556</v>
      </c>
      <c r="B4498" s="1">
        <v>-6.085153</v>
      </c>
    </row>
    <row r="4499" spans="1:2" x14ac:dyDescent="0.25">
      <c r="A4499" s="2">
        <v>-18.293265999999999</v>
      </c>
      <c r="B4499" s="1">
        <v>5.9493349999999996</v>
      </c>
    </row>
    <row r="4500" spans="1:2" x14ac:dyDescent="0.25">
      <c r="A4500" s="2">
        <v>-3.6156630000000001</v>
      </c>
      <c r="B4500" s="1">
        <v>12.916403000000001</v>
      </c>
    </row>
    <row r="4501" spans="1:2" x14ac:dyDescent="0.25">
      <c r="A4501" s="2">
        <v>-6.3941150000000002</v>
      </c>
      <c r="B4501" s="1">
        <v>0.195603</v>
      </c>
    </row>
    <row r="4502" spans="1:2" x14ac:dyDescent="0.25">
      <c r="A4502" s="2">
        <v>-16.142378999999998</v>
      </c>
      <c r="B4502" s="1">
        <v>4.186572</v>
      </c>
    </row>
    <row r="4503" spans="1:2" x14ac:dyDescent="0.25">
      <c r="A4503" s="2">
        <v>4.2511190000000001</v>
      </c>
      <c r="B4503" s="1">
        <v>20.662351999999998</v>
      </c>
    </row>
    <row r="4504" spans="1:2" x14ac:dyDescent="0.25">
      <c r="A4504" s="2">
        <v>-12.662198999999999</v>
      </c>
      <c r="B4504" s="1">
        <v>1.604331</v>
      </c>
    </row>
    <row r="4505" spans="1:2" x14ac:dyDescent="0.25">
      <c r="A4505" s="2">
        <v>-12.853286000000001</v>
      </c>
      <c r="B4505" s="1">
        <v>11.839541000000001</v>
      </c>
    </row>
    <row r="4506" spans="1:2" x14ac:dyDescent="0.25">
      <c r="A4506" s="2">
        <f>-2.573605</f>
        <v>-2.5736050000000001</v>
      </c>
      <c r="B4506" s="1">
        <v>-5.1751440000000004</v>
      </c>
    </row>
    <row r="4507" spans="1:2" x14ac:dyDescent="0.25">
      <c r="A4507" s="2">
        <v>16.451024</v>
      </c>
      <c r="B4507" s="1">
        <v>-13.864799</v>
      </c>
    </row>
    <row r="4508" spans="1:2" x14ac:dyDescent="0.25">
      <c r="A4508" s="2">
        <v>16.640274999999999</v>
      </c>
      <c r="B4508" s="1">
        <v>20.941071999999998</v>
      </c>
    </row>
    <row r="4509" spans="1:2" x14ac:dyDescent="0.25">
      <c r="A4509" s="2">
        <v>20.473351999999998</v>
      </c>
      <c r="B4509" s="1">
        <v>-12.751211</v>
      </c>
    </row>
    <row r="4510" spans="1:2" x14ac:dyDescent="0.25">
      <c r="A4510" s="2">
        <v>9.0817040000000002</v>
      </c>
      <c r="B4510" s="1">
        <v>-10.781881</v>
      </c>
    </row>
    <row r="4511" spans="1:2" x14ac:dyDescent="0.25">
      <c r="A4511" s="2">
        <f>-10.508637</f>
        <v>-10.508637</v>
      </c>
      <c r="B4511" s="1">
        <v>-1.507314</v>
      </c>
    </row>
    <row r="4512" spans="1:2" x14ac:dyDescent="0.25">
      <c r="A4512" s="2">
        <v>14.352315000000001</v>
      </c>
      <c r="B4512" s="1">
        <v>-3.4550169999999998</v>
      </c>
    </row>
    <row r="4513" spans="1:2" x14ac:dyDescent="0.25">
      <c r="A4513" s="2">
        <f>-9.886303</f>
        <v>-9.8863029999999998</v>
      </c>
      <c r="B4513" s="1">
        <v>-10.930669999999999</v>
      </c>
    </row>
    <row r="4514" spans="1:2" x14ac:dyDescent="0.25">
      <c r="A4514" s="2">
        <v>0.77381299999999997</v>
      </c>
      <c r="B4514" s="1">
        <v>-11.144769</v>
      </c>
    </row>
    <row r="4515" spans="1:2" x14ac:dyDescent="0.25">
      <c r="A4515" s="2">
        <v>-5.7019570000000002</v>
      </c>
      <c r="B4515" s="1">
        <v>0.35705900000000002</v>
      </c>
    </row>
    <row r="4516" spans="1:2" x14ac:dyDescent="0.25">
      <c r="A4516" s="2">
        <v>4.1430569999999998</v>
      </c>
      <c r="B4516" s="1">
        <v>21.242560999999998</v>
      </c>
    </row>
    <row r="4517" spans="1:2" x14ac:dyDescent="0.25">
      <c r="A4517" s="2">
        <v>11.248939</v>
      </c>
      <c r="B4517" s="1">
        <v>17.474003</v>
      </c>
    </row>
    <row r="4518" spans="1:2" x14ac:dyDescent="0.25">
      <c r="A4518" s="2">
        <v>11.285171</v>
      </c>
      <c r="B4518" s="1">
        <v>-6.9369209999999999</v>
      </c>
    </row>
    <row r="4519" spans="1:2" x14ac:dyDescent="0.25">
      <c r="A4519" s="2">
        <v>14.995875</v>
      </c>
      <c r="B4519" s="1">
        <v>1.627758</v>
      </c>
    </row>
    <row r="4520" spans="1:2" x14ac:dyDescent="0.25">
      <c r="A4520" s="2">
        <v>5.8800340000000002</v>
      </c>
      <c r="B4520" s="1">
        <v>-14.806403</v>
      </c>
    </row>
    <row r="4521" spans="1:2" x14ac:dyDescent="0.25">
      <c r="A4521" s="2">
        <f>-2.82982</f>
        <v>-2.8298199999999998</v>
      </c>
      <c r="B4521" s="1">
        <v>-17.490110000000001</v>
      </c>
    </row>
    <row r="4522" spans="1:2" x14ac:dyDescent="0.25">
      <c r="A4522" s="2">
        <v>-4.2961</v>
      </c>
      <c r="B4522" s="1">
        <v>5.1792280000000002</v>
      </c>
    </row>
    <row r="4523" spans="1:2" x14ac:dyDescent="0.25">
      <c r="A4523" s="2">
        <f>-3.306836</f>
        <v>-3.3068360000000001</v>
      </c>
      <c r="B4523" s="1">
        <v>-0.95545400000000003</v>
      </c>
    </row>
    <row r="4524" spans="1:2" x14ac:dyDescent="0.25">
      <c r="A4524" s="2">
        <f>-6.693255</f>
        <v>-6.6932549999999997</v>
      </c>
      <c r="B4524" s="1">
        <v>-0.436195</v>
      </c>
    </row>
    <row r="4525" spans="1:2" x14ac:dyDescent="0.25">
      <c r="A4525" s="2">
        <v>-3.2857229999999999</v>
      </c>
      <c r="B4525" s="1">
        <v>2.7584249999999999</v>
      </c>
    </row>
    <row r="4526" spans="1:2" x14ac:dyDescent="0.25">
      <c r="A4526" s="2">
        <v>-13.091789</v>
      </c>
      <c r="B4526" s="1">
        <v>0.43699199999999999</v>
      </c>
    </row>
    <row r="4527" spans="1:2" x14ac:dyDescent="0.25">
      <c r="A4527" s="2">
        <v>5.7661189999999998</v>
      </c>
      <c r="B4527" s="1">
        <v>1.6902630000000001</v>
      </c>
    </row>
    <row r="4528" spans="1:2" x14ac:dyDescent="0.25">
      <c r="A4528" s="2">
        <f>-9.686351</f>
        <v>-9.6863510000000002</v>
      </c>
      <c r="B4528" s="1">
        <v>-10.657450000000001</v>
      </c>
    </row>
    <row r="4529" spans="1:2" x14ac:dyDescent="0.25">
      <c r="A4529" s="2">
        <v>7.7278260000000003</v>
      </c>
      <c r="B4529" s="1">
        <v>18.334820000000001</v>
      </c>
    </row>
    <row r="4530" spans="1:2" x14ac:dyDescent="0.25">
      <c r="A4530" s="2">
        <f>-19.00924</f>
        <v>-19.009239999999998</v>
      </c>
      <c r="B4530" s="1">
        <v>-18.106753000000001</v>
      </c>
    </row>
    <row r="4531" spans="1:2" x14ac:dyDescent="0.25">
      <c r="A4531" s="2">
        <v>12.445967</v>
      </c>
      <c r="B4531" s="1">
        <v>4.8787649999999996</v>
      </c>
    </row>
    <row r="4532" spans="1:2" x14ac:dyDescent="0.25">
      <c r="A4532" s="2">
        <v>8.7800960000000003</v>
      </c>
      <c r="B4532" s="1">
        <v>10.893007000000001</v>
      </c>
    </row>
    <row r="4533" spans="1:2" x14ac:dyDescent="0.25">
      <c r="A4533" s="2">
        <v>14.349933999999999</v>
      </c>
      <c r="B4533" s="1">
        <v>1.2938179999999999</v>
      </c>
    </row>
    <row r="4534" spans="1:2" x14ac:dyDescent="0.25">
      <c r="A4534" s="2">
        <v>9.0837859999999999</v>
      </c>
      <c r="B4534" s="1">
        <v>-15.978134000000001</v>
      </c>
    </row>
    <row r="4535" spans="1:2" x14ac:dyDescent="0.25">
      <c r="A4535" s="2">
        <v>6.0669639999999996</v>
      </c>
      <c r="B4535" s="1">
        <v>14.532092</v>
      </c>
    </row>
    <row r="4536" spans="1:2" x14ac:dyDescent="0.25">
      <c r="A4536" s="2">
        <v>19.590146000000001</v>
      </c>
      <c r="B4536" s="1">
        <v>3.074274</v>
      </c>
    </row>
    <row r="4537" spans="1:2" x14ac:dyDescent="0.25">
      <c r="A4537" s="2">
        <v>-12.359985</v>
      </c>
      <c r="B4537" s="1">
        <v>15.101989</v>
      </c>
    </row>
    <row r="4538" spans="1:2" x14ac:dyDescent="0.25">
      <c r="A4538" s="2">
        <v>-13.008562</v>
      </c>
      <c r="B4538" s="1">
        <v>11.964378</v>
      </c>
    </row>
    <row r="4539" spans="1:2" x14ac:dyDescent="0.25">
      <c r="A4539" s="2">
        <v>-4.764373</v>
      </c>
      <c r="B4539" s="1">
        <v>9.4934399999999997</v>
      </c>
    </row>
    <row r="4540" spans="1:2" x14ac:dyDescent="0.25">
      <c r="A4540" s="2">
        <v>14.161673</v>
      </c>
      <c r="B4540" s="1">
        <v>13.603789000000001</v>
      </c>
    </row>
    <row r="4541" spans="1:2" x14ac:dyDescent="0.25">
      <c r="A4541" s="2">
        <v>-15.388877000000001</v>
      </c>
      <c r="B4541" s="1">
        <v>3.4577309999999999</v>
      </c>
    </row>
    <row r="4542" spans="1:2" x14ac:dyDescent="0.25">
      <c r="A4542" s="2">
        <v>6.0795120000000002</v>
      </c>
      <c r="B4542" s="1">
        <v>2.336462</v>
      </c>
    </row>
    <row r="4543" spans="1:2" x14ac:dyDescent="0.25">
      <c r="A4543" s="2">
        <v>4.7068070000000004</v>
      </c>
      <c r="B4543" s="1">
        <v>-11.404254</v>
      </c>
    </row>
    <row r="4544" spans="1:2" x14ac:dyDescent="0.25">
      <c r="A4544" s="2">
        <v>-1.5116609999999999</v>
      </c>
      <c r="B4544" s="1">
        <v>9.7960659999999997</v>
      </c>
    </row>
    <row r="4545" spans="1:2" x14ac:dyDescent="0.25">
      <c r="A4545" s="2">
        <v>6.1890679999999998</v>
      </c>
      <c r="B4545" s="1">
        <v>14.322293999999999</v>
      </c>
    </row>
    <row r="4546" spans="1:2" x14ac:dyDescent="0.25">
      <c r="A4546" s="2">
        <v>5.1992390000000004</v>
      </c>
      <c r="B4546" s="1">
        <v>-11.158199</v>
      </c>
    </row>
    <row r="4547" spans="1:2" x14ac:dyDescent="0.25">
      <c r="A4547" s="2">
        <v>-5.3079159999999996</v>
      </c>
      <c r="B4547" s="1">
        <v>5.7176099999999996</v>
      </c>
    </row>
    <row r="4548" spans="1:2" x14ac:dyDescent="0.25">
      <c r="A4548" s="2">
        <v>3.9477380000000002</v>
      </c>
      <c r="B4548" s="1">
        <v>4.8596459999999997</v>
      </c>
    </row>
    <row r="4549" spans="1:2" x14ac:dyDescent="0.25">
      <c r="A4549" s="2">
        <f>-7.460345</f>
        <v>-7.4603450000000002</v>
      </c>
      <c r="B4549" s="1">
        <v>-4.5327359999999999</v>
      </c>
    </row>
    <row r="4550" spans="1:2" x14ac:dyDescent="0.25">
      <c r="A4550" s="2">
        <v>16.067594</v>
      </c>
      <c r="B4550" s="1">
        <v>-16.960529000000001</v>
      </c>
    </row>
    <row r="4551" spans="1:2" x14ac:dyDescent="0.25">
      <c r="A4551" s="2">
        <v>13.312875</v>
      </c>
      <c r="B4551" s="1">
        <v>20.316808000000002</v>
      </c>
    </row>
    <row r="4552" spans="1:2" x14ac:dyDescent="0.25">
      <c r="A4552" s="2">
        <v>20.020593000000002</v>
      </c>
      <c r="B4552" s="1">
        <v>21.153839999999999</v>
      </c>
    </row>
    <row r="4553" spans="1:2" x14ac:dyDescent="0.25">
      <c r="A4553" s="2">
        <f>-9.73283</f>
        <v>-9.7328299999999999</v>
      </c>
      <c r="B4553" s="1">
        <v>-17.668420000000001</v>
      </c>
    </row>
    <row r="4554" spans="1:2" x14ac:dyDescent="0.25">
      <c r="A4554" s="2">
        <v>10.706747999999999</v>
      </c>
      <c r="B4554" s="1">
        <v>17.185773000000001</v>
      </c>
    </row>
    <row r="4555" spans="1:2" x14ac:dyDescent="0.25">
      <c r="A4555" s="2">
        <f>-19.00658</f>
        <v>-19.00658</v>
      </c>
      <c r="B4555" s="1">
        <v>-18.407689999999999</v>
      </c>
    </row>
    <row r="4556" spans="1:2" x14ac:dyDescent="0.25">
      <c r="A4556" s="2">
        <f>-3.831812</f>
        <v>-3.8318120000000002</v>
      </c>
      <c r="B4556" s="1">
        <v>-14.730368</v>
      </c>
    </row>
    <row r="4557" spans="1:2" x14ac:dyDescent="0.25">
      <c r="A4557" s="2">
        <v>1.5318400000000001</v>
      </c>
      <c r="B4557" s="1">
        <v>-11.551615</v>
      </c>
    </row>
    <row r="4558" spans="1:2" x14ac:dyDescent="0.25">
      <c r="A4558" s="2">
        <v>-2.2396289999999999</v>
      </c>
      <c r="B4558" s="1">
        <v>2.3367360000000001</v>
      </c>
    </row>
    <row r="4559" spans="1:2" x14ac:dyDescent="0.25">
      <c r="A4559" s="2">
        <v>-4.3893639999999996</v>
      </c>
      <c r="B4559" s="1">
        <v>5.68018</v>
      </c>
    </row>
    <row r="4560" spans="1:2" x14ac:dyDescent="0.25">
      <c r="A4560" s="2">
        <v>10.853631999999999</v>
      </c>
      <c r="B4560" s="1">
        <v>-14.236580999999999</v>
      </c>
    </row>
    <row r="4561" spans="1:2" x14ac:dyDescent="0.25">
      <c r="A4561" s="2">
        <v>15.168055000000001</v>
      </c>
      <c r="B4561" s="1">
        <v>2.0492360000000001</v>
      </c>
    </row>
    <row r="4562" spans="1:2" x14ac:dyDescent="0.25">
      <c r="A4562" s="2">
        <v>6.8955229999999998</v>
      </c>
      <c r="B4562" s="1">
        <v>14.852866000000001</v>
      </c>
    </row>
    <row r="4563" spans="1:2" x14ac:dyDescent="0.25">
      <c r="A4563" s="2">
        <v>0.71242099999999997</v>
      </c>
      <c r="B4563" s="1">
        <v>-7.6002919999999996</v>
      </c>
    </row>
    <row r="4564" spans="1:2" x14ac:dyDescent="0.25">
      <c r="A4564" s="2">
        <v>-10.333823000000001</v>
      </c>
      <c r="B4564" s="1">
        <v>20.208911000000001</v>
      </c>
    </row>
    <row r="4565" spans="1:2" x14ac:dyDescent="0.25">
      <c r="A4565" s="2">
        <v>17.129981999999998</v>
      </c>
      <c r="B4565" s="1">
        <v>8.6506240000000005</v>
      </c>
    </row>
    <row r="4566" spans="1:2" x14ac:dyDescent="0.25">
      <c r="A4566" s="2">
        <v>14.622014999999999</v>
      </c>
      <c r="B4566" s="1">
        <v>2.0925349999999998</v>
      </c>
    </row>
    <row r="4567" spans="1:2" x14ac:dyDescent="0.25">
      <c r="A4567" s="2">
        <v>7.4781E-2</v>
      </c>
      <c r="B4567" s="1">
        <v>6.4485349999999997</v>
      </c>
    </row>
    <row r="4568" spans="1:2" x14ac:dyDescent="0.25">
      <c r="A4568" s="2">
        <v>13.345034</v>
      </c>
      <c r="B4568" s="1">
        <v>-9.5616830000000004</v>
      </c>
    </row>
    <row r="4569" spans="1:2" x14ac:dyDescent="0.25">
      <c r="A4569" s="2">
        <v>-3.2130260000000002</v>
      </c>
      <c r="B4569" s="1">
        <v>2.9029310000000002</v>
      </c>
    </row>
    <row r="4570" spans="1:2" x14ac:dyDescent="0.25">
      <c r="A4570" s="2">
        <v>13.822702</v>
      </c>
      <c r="B4570" s="1">
        <v>-3.3837470000000001</v>
      </c>
    </row>
    <row r="4571" spans="1:2" x14ac:dyDescent="0.25">
      <c r="A4571" s="2">
        <v>13.5471</v>
      </c>
      <c r="B4571" s="1">
        <v>-9.5935319999999997</v>
      </c>
    </row>
    <row r="4572" spans="1:2" x14ac:dyDescent="0.25">
      <c r="A4572" s="2">
        <v>2.7066170000000001</v>
      </c>
      <c r="B4572" s="1">
        <v>9.9383300000000006</v>
      </c>
    </row>
    <row r="4573" spans="1:2" x14ac:dyDescent="0.25">
      <c r="A4573" s="2">
        <v>16.462074999999999</v>
      </c>
      <c r="B4573" s="1">
        <v>6.247261</v>
      </c>
    </row>
    <row r="4574" spans="1:2" x14ac:dyDescent="0.25">
      <c r="A4574" s="2">
        <v>20.239021999999999</v>
      </c>
      <c r="B4574" s="1">
        <v>-11.754156</v>
      </c>
    </row>
    <row r="4575" spans="1:2" x14ac:dyDescent="0.25">
      <c r="A4575" s="2">
        <v>3.7399710000000002</v>
      </c>
      <c r="B4575" s="1">
        <v>-19.154302000000001</v>
      </c>
    </row>
    <row r="4576" spans="1:2" x14ac:dyDescent="0.25">
      <c r="A4576" s="2">
        <f>-10.264168</f>
        <v>-10.264168</v>
      </c>
      <c r="B4576" s="1">
        <v>-1.9808330000000001</v>
      </c>
    </row>
    <row r="4577" spans="1:2" x14ac:dyDescent="0.25">
      <c r="A4577" s="2">
        <v>-3.7315010000000002</v>
      </c>
      <c r="B4577" s="1">
        <v>12.822614</v>
      </c>
    </row>
    <row r="4578" spans="1:2" x14ac:dyDescent="0.25">
      <c r="A4578" s="2">
        <f>-18.999608</f>
        <v>-18.999607999999998</v>
      </c>
      <c r="B4578" s="1">
        <v>-0.5454</v>
      </c>
    </row>
    <row r="4579" spans="1:2" x14ac:dyDescent="0.25">
      <c r="A4579" s="2">
        <v>7.7364889999999997</v>
      </c>
      <c r="B4579" s="1">
        <v>-1.8523259999999999</v>
      </c>
    </row>
    <row r="4580" spans="1:2" x14ac:dyDescent="0.25">
      <c r="A4580" s="2">
        <v>0.51917599999999997</v>
      </c>
      <c r="B4580" s="1">
        <v>6.6551119999999999</v>
      </c>
    </row>
    <row r="4581" spans="1:2" x14ac:dyDescent="0.25">
      <c r="A4581" s="2">
        <v>5.2729140000000001</v>
      </c>
      <c r="B4581" s="1">
        <v>-7.5673000000000004</v>
      </c>
    </row>
    <row r="4582" spans="1:2" x14ac:dyDescent="0.25">
      <c r="A4582" s="2">
        <f>-14.531728</f>
        <v>-14.531727999999999</v>
      </c>
      <c r="B4582" s="1">
        <v>-17.745816000000001</v>
      </c>
    </row>
    <row r="4583" spans="1:2" x14ac:dyDescent="0.25">
      <c r="A4583" s="2">
        <v>19.979845999999998</v>
      </c>
      <c r="B4583" s="1">
        <v>3.1911839999999998</v>
      </c>
    </row>
    <row r="4584" spans="1:2" x14ac:dyDescent="0.25">
      <c r="A4584" s="2">
        <v>9.9168660000000006</v>
      </c>
      <c r="B4584" s="1">
        <v>-0.11486399999999999</v>
      </c>
    </row>
    <row r="4585" spans="1:2" x14ac:dyDescent="0.25">
      <c r="A4585" s="2">
        <v>8.3216249999999992</v>
      </c>
      <c r="B4585" s="1">
        <v>-11.178953</v>
      </c>
    </row>
    <row r="4586" spans="1:2" x14ac:dyDescent="0.25">
      <c r="A4586" s="2">
        <f>-11.176346</f>
        <v>-11.176346000000001</v>
      </c>
      <c r="B4586" s="1">
        <v>-2.278375</v>
      </c>
    </row>
    <row r="4587" spans="1:2" x14ac:dyDescent="0.25">
      <c r="A4587" s="2">
        <v>5.4549000000000003</v>
      </c>
      <c r="B4587" s="1">
        <v>-19.267057999999999</v>
      </c>
    </row>
    <row r="4588" spans="1:2" x14ac:dyDescent="0.25">
      <c r="A4588" s="2">
        <v>11.171168</v>
      </c>
      <c r="B4588" s="1">
        <v>-7.3877629999999996</v>
      </c>
    </row>
    <row r="4589" spans="1:2" x14ac:dyDescent="0.25">
      <c r="A4589" s="2">
        <v>-18.220617000000001</v>
      </c>
      <c r="B4589" s="1">
        <v>5.809164</v>
      </c>
    </row>
    <row r="4590" spans="1:2" x14ac:dyDescent="0.25">
      <c r="A4590" s="2">
        <v>2.185718</v>
      </c>
      <c r="B4590" s="1">
        <v>-16.732077</v>
      </c>
    </row>
    <row r="4591" spans="1:2" x14ac:dyDescent="0.25">
      <c r="A4591" s="2">
        <v>-16.45523</v>
      </c>
      <c r="B4591" s="1">
        <v>8.8372689999999992</v>
      </c>
    </row>
    <row r="4592" spans="1:2" x14ac:dyDescent="0.25">
      <c r="A4592" s="2">
        <v>12.046911</v>
      </c>
      <c r="B4592" s="1">
        <v>4.3135909999999997</v>
      </c>
    </row>
    <row r="4593" spans="1:2" x14ac:dyDescent="0.25">
      <c r="A4593" s="2">
        <v>12.304190999999999</v>
      </c>
      <c r="B4593" s="1">
        <v>5.0307680000000001</v>
      </c>
    </row>
    <row r="4594" spans="1:2" x14ac:dyDescent="0.25">
      <c r="A4594" s="2">
        <f>-6.996492</f>
        <v>-6.9964919999999999</v>
      </c>
      <c r="B4594" s="1">
        <v>-8.4212059999999997</v>
      </c>
    </row>
    <row r="4595" spans="1:2" x14ac:dyDescent="0.25">
      <c r="A4595" s="2">
        <v>7.2706140000000001</v>
      </c>
      <c r="B4595" s="1">
        <v>6.4091880000000003</v>
      </c>
    </row>
    <row r="4596" spans="1:2" x14ac:dyDescent="0.25">
      <c r="A4596" s="2">
        <v>1.6756819999999999</v>
      </c>
      <c r="B4596" s="1">
        <v>-11.242993</v>
      </c>
    </row>
    <row r="4597" spans="1:2" x14ac:dyDescent="0.25">
      <c r="A4597" s="2">
        <v>-0.114511</v>
      </c>
      <c r="B4597" s="1">
        <v>19.043164999999998</v>
      </c>
    </row>
    <row r="4598" spans="1:2" x14ac:dyDescent="0.25">
      <c r="A4598" s="2">
        <v>10.958328</v>
      </c>
      <c r="B4598" s="1">
        <v>17.706462999999999</v>
      </c>
    </row>
    <row r="4599" spans="1:2" x14ac:dyDescent="0.25">
      <c r="A4599" s="2">
        <v>1.1300429999999999</v>
      </c>
      <c r="B4599" s="1">
        <v>-3.9880140000000002</v>
      </c>
    </row>
    <row r="4600" spans="1:2" x14ac:dyDescent="0.25">
      <c r="A4600" s="2">
        <v>0.99710699999999997</v>
      </c>
      <c r="B4600" s="1">
        <v>-12.211624</v>
      </c>
    </row>
    <row r="4601" spans="1:2" x14ac:dyDescent="0.25">
      <c r="A4601" s="2">
        <v>20.359233</v>
      </c>
      <c r="B4601" s="1">
        <v>-15.959021999999999</v>
      </c>
    </row>
    <row r="4602" spans="1:2" x14ac:dyDescent="0.25">
      <c r="A4602" s="2">
        <v>-16.491799</v>
      </c>
      <c r="B4602" s="1">
        <v>19.261009000000001</v>
      </c>
    </row>
    <row r="4603" spans="1:2" x14ac:dyDescent="0.25">
      <c r="A4603" s="2">
        <v>-15.671604</v>
      </c>
      <c r="B4603" s="1">
        <v>9.9580190000000002</v>
      </c>
    </row>
    <row r="4604" spans="1:2" x14ac:dyDescent="0.25">
      <c r="A4604" s="2">
        <f>-13.133777</f>
        <v>-13.133777</v>
      </c>
      <c r="B4604" s="1">
        <v>-14.263152</v>
      </c>
    </row>
    <row r="4605" spans="1:2" x14ac:dyDescent="0.25">
      <c r="A4605" s="2">
        <v>0.63869500000000001</v>
      </c>
      <c r="B4605" s="1">
        <v>-4.5715149999999998</v>
      </c>
    </row>
    <row r="4606" spans="1:2" x14ac:dyDescent="0.25">
      <c r="A4606" s="2">
        <f>-11.111797</f>
        <v>-11.111796999999999</v>
      </c>
      <c r="B4606" s="1">
        <v>-6.6327590000000001</v>
      </c>
    </row>
    <row r="4607" spans="1:2" x14ac:dyDescent="0.25">
      <c r="A4607" s="2">
        <v>16.345255999999999</v>
      </c>
      <c r="B4607" s="1">
        <v>20.320133999999999</v>
      </c>
    </row>
    <row r="4608" spans="1:2" x14ac:dyDescent="0.25">
      <c r="A4608" s="2">
        <v>15.801648999999999</v>
      </c>
      <c r="B4608" s="1">
        <v>20.947890999999998</v>
      </c>
    </row>
    <row r="4609" spans="1:2" x14ac:dyDescent="0.25">
      <c r="A4609" s="2">
        <v>-4.28369</v>
      </c>
      <c r="B4609" s="1">
        <v>9.6981079999999995</v>
      </c>
    </row>
    <row r="4610" spans="1:2" x14ac:dyDescent="0.25">
      <c r="A4610" s="2">
        <f>-3.840391</f>
        <v>-3.8403909999999999</v>
      </c>
      <c r="B4610" s="1">
        <v>-18.002303000000001</v>
      </c>
    </row>
    <row r="4611" spans="1:2" x14ac:dyDescent="0.25">
      <c r="A4611" s="2">
        <v>-4.3813469999999999</v>
      </c>
      <c r="B4611" s="1">
        <v>20.496323</v>
      </c>
    </row>
    <row r="4612" spans="1:2" x14ac:dyDescent="0.25">
      <c r="A4612" s="2">
        <v>16.433024</v>
      </c>
      <c r="B4612" s="1">
        <v>-7.8206769999999999</v>
      </c>
    </row>
    <row r="4613" spans="1:2" x14ac:dyDescent="0.25">
      <c r="A4613" s="2">
        <v>6.4914399999999999</v>
      </c>
      <c r="B4613" s="1">
        <v>14.741039000000001</v>
      </c>
    </row>
    <row r="4614" spans="1:2" x14ac:dyDescent="0.25">
      <c r="A4614" s="2">
        <v>12.476258</v>
      </c>
      <c r="B4614" s="1">
        <v>4.3714579999999996</v>
      </c>
    </row>
    <row r="4615" spans="1:2" x14ac:dyDescent="0.25">
      <c r="A4615" s="2">
        <v>1.5917559999999999</v>
      </c>
      <c r="B4615" s="1">
        <v>-4.7192670000000003</v>
      </c>
    </row>
    <row r="4616" spans="1:2" x14ac:dyDescent="0.25">
      <c r="A4616" s="2">
        <f>-13.066539</f>
        <v>-13.066539000000001</v>
      </c>
      <c r="B4616" s="1">
        <v>-13.513933</v>
      </c>
    </row>
    <row r="4617" spans="1:2" x14ac:dyDescent="0.25">
      <c r="A4617" s="2">
        <v>-8.22593</v>
      </c>
      <c r="B4617" s="1">
        <v>7.7942989999999996</v>
      </c>
    </row>
    <row r="4618" spans="1:2" x14ac:dyDescent="0.25">
      <c r="A4618" s="2">
        <v>16.673036</v>
      </c>
      <c r="B4618" s="1">
        <v>19.877338000000002</v>
      </c>
    </row>
    <row r="4619" spans="1:2" x14ac:dyDescent="0.25">
      <c r="A4619" s="2">
        <v>-1.5605150000000001</v>
      </c>
      <c r="B4619" s="1">
        <v>10.497201</v>
      </c>
    </row>
    <row r="4620" spans="1:2" x14ac:dyDescent="0.25">
      <c r="A4620" s="2">
        <v>20.084353</v>
      </c>
      <c r="B4620" s="1">
        <v>-16.457243999999999</v>
      </c>
    </row>
    <row r="4621" spans="1:2" x14ac:dyDescent="0.25">
      <c r="A4621" s="2">
        <v>4.6947179999999999</v>
      </c>
      <c r="B4621" s="1">
        <v>-19.076737999999999</v>
      </c>
    </row>
    <row r="4622" spans="1:2" x14ac:dyDescent="0.25">
      <c r="A4622" s="2">
        <v>-13.409791999999999</v>
      </c>
      <c r="B4622" s="1">
        <v>6.8414549999999998</v>
      </c>
    </row>
    <row r="4623" spans="1:2" x14ac:dyDescent="0.25">
      <c r="A4623" s="2">
        <v>1.0784480000000001</v>
      </c>
      <c r="B4623" s="1">
        <v>-7.6454219999999999</v>
      </c>
    </row>
    <row r="4624" spans="1:2" x14ac:dyDescent="0.25">
      <c r="A4624" s="2">
        <v>-1.2826230000000001</v>
      </c>
      <c r="B4624" s="1">
        <v>18.141186999999999</v>
      </c>
    </row>
    <row r="4625" spans="1:2" x14ac:dyDescent="0.25">
      <c r="A4625" s="2">
        <f>-17.981137</f>
        <v>-17.981137</v>
      </c>
      <c r="B4625" s="1">
        <v>-0.63152299999999995</v>
      </c>
    </row>
    <row r="4626" spans="1:2" x14ac:dyDescent="0.25">
      <c r="A4626" s="2">
        <v>-0.69964999999999999</v>
      </c>
      <c r="B4626" s="1">
        <v>17.771751999999999</v>
      </c>
    </row>
    <row r="4627" spans="1:2" x14ac:dyDescent="0.25">
      <c r="A4627" s="2">
        <f>-17.290548</f>
        <v>-17.290548000000001</v>
      </c>
      <c r="B4627" s="1">
        <v>-11.280813999999999</v>
      </c>
    </row>
    <row r="4628" spans="1:2" x14ac:dyDescent="0.25">
      <c r="A4628" s="2">
        <f>-15.598022</f>
        <v>-15.598022</v>
      </c>
      <c r="B4628" s="1">
        <v>-7.462351</v>
      </c>
    </row>
    <row r="4629" spans="1:2" x14ac:dyDescent="0.25">
      <c r="A4629" s="2">
        <v>-12.761951</v>
      </c>
      <c r="B4629" s="1">
        <v>11.744382</v>
      </c>
    </row>
    <row r="4630" spans="1:2" x14ac:dyDescent="0.25">
      <c r="A4630" s="2">
        <f>-16.914973</f>
        <v>-16.914973</v>
      </c>
      <c r="B4630" s="1">
        <v>-4.2223449999999998</v>
      </c>
    </row>
    <row r="4631" spans="1:2" x14ac:dyDescent="0.25">
      <c r="A4631" s="2">
        <f>-13.599629</f>
        <v>-13.599629</v>
      </c>
      <c r="B4631" s="1">
        <v>-2.3360729999999998</v>
      </c>
    </row>
    <row r="4632" spans="1:2" x14ac:dyDescent="0.25">
      <c r="A4632" s="2">
        <v>5.6451269999999996</v>
      </c>
      <c r="B4632" s="1">
        <v>-6.8628049999999998</v>
      </c>
    </row>
    <row r="4633" spans="1:2" x14ac:dyDescent="0.25">
      <c r="A4633" s="2">
        <v>0.74139699999999997</v>
      </c>
      <c r="B4633" s="1">
        <v>-12.532057</v>
      </c>
    </row>
    <row r="4634" spans="1:2" x14ac:dyDescent="0.25">
      <c r="A4634" s="2">
        <v>19.813806</v>
      </c>
      <c r="B4634" s="1">
        <v>15.058591</v>
      </c>
    </row>
    <row r="4635" spans="1:2" x14ac:dyDescent="0.25">
      <c r="A4635" s="2">
        <f>-14.948785</f>
        <v>-14.948785000000001</v>
      </c>
      <c r="B4635" s="1">
        <v>-17.800896999999999</v>
      </c>
    </row>
    <row r="4636" spans="1:2" x14ac:dyDescent="0.25">
      <c r="A4636" s="2">
        <v>12.545749000000001</v>
      </c>
      <c r="B4636" s="1">
        <v>-16.701314</v>
      </c>
    </row>
    <row r="4637" spans="1:2" x14ac:dyDescent="0.25">
      <c r="A4637" s="2">
        <f>-2.535054</f>
        <v>-2.5350540000000001</v>
      </c>
      <c r="B4637" s="1">
        <v>-2.1790090000000002</v>
      </c>
    </row>
    <row r="4638" spans="1:2" x14ac:dyDescent="0.25">
      <c r="A4638" s="2">
        <f>-3.564766</f>
        <v>-3.5647660000000001</v>
      </c>
      <c r="B4638" s="1">
        <v>-17.351883999999998</v>
      </c>
    </row>
    <row r="4639" spans="1:2" x14ac:dyDescent="0.25">
      <c r="A4639" s="2">
        <v>13.455992</v>
      </c>
      <c r="B4639" s="1">
        <v>14.321761</v>
      </c>
    </row>
    <row r="4640" spans="1:2" x14ac:dyDescent="0.25">
      <c r="A4640" s="2">
        <v>19.242362</v>
      </c>
      <c r="B4640" s="1">
        <v>-9.2769919999999999</v>
      </c>
    </row>
    <row r="4641" spans="1:2" x14ac:dyDescent="0.25">
      <c r="A4641" s="2">
        <f>-10.8133</f>
        <v>-10.8133</v>
      </c>
      <c r="B4641" s="1">
        <v>-7.2486790000000001</v>
      </c>
    </row>
    <row r="4642" spans="1:2" x14ac:dyDescent="0.25">
      <c r="A4642" s="2">
        <v>19.885559000000001</v>
      </c>
      <c r="B4642" s="1">
        <v>10.794632999999999</v>
      </c>
    </row>
    <row r="4643" spans="1:2" x14ac:dyDescent="0.25">
      <c r="A4643" s="2">
        <v>6.0075599999999998</v>
      </c>
      <c r="B4643" s="1">
        <v>14.531364999999999</v>
      </c>
    </row>
    <row r="4644" spans="1:2" x14ac:dyDescent="0.25">
      <c r="A4644" s="2">
        <v>6.7736999999999998</v>
      </c>
      <c r="B4644" s="1">
        <v>18.262864</v>
      </c>
    </row>
    <row r="4645" spans="1:2" x14ac:dyDescent="0.25">
      <c r="A4645" s="2">
        <v>-13.114652</v>
      </c>
      <c r="B4645" s="1">
        <v>11.168803</v>
      </c>
    </row>
    <row r="4646" spans="1:2" x14ac:dyDescent="0.25">
      <c r="A4646" s="2">
        <v>16.414783</v>
      </c>
      <c r="B4646" s="1">
        <v>-14.224515</v>
      </c>
    </row>
    <row r="4647" spans="1:2" x14ac:dyDescent="0.25">
      <c r="A4647" s="2">
        <v>-13.295833</v>
      </c>
      <c r="B4647" s="1">
        <v>6.0423109999999998</v>
      </c>
    </row>
    <row r="4648" spans="1:2" x14ac:dyDescent="0.25">
      <c r="A4648" s="2">
        <v>-4.730823</v>
      </c>
      <c r="B4648" s="1">
        <v>16.48002</v>
      </c>
    </row>
    <row r="4649" spans="1:2" x14ac:dyDescent="0.25">
      <c r="A4649" s="2">
        <v>12.144565</v>
      </c>
      <c r="B4649" s="1">
        <v>9.4823719999999998</v>
      </c>
    </row>
    <row r="4650" spans="1:2" x14ac:dyDescent="0.25">
      <c r="A4650" s="2">
        <v>-2.7124139999999999</v>
      </c>
      <c r="B4650" s="1">
        <v>1.891567</v>
      </c>
    </row>
    <row r="4651" spans="1:2" x14ac:dyDescent="0.25">
      <c r="A4651" s="2">
        <f>-17.091023</f>
        <v>-17.091023</v>
      </c>
      <c r="B4651" s="1">
        <v>-11.674863999999999</v>
      </c>
    </row>
    <row r="4652" spans="1:2" x14ac:dyDescent="0.25">
      <c r="A4652" s="2">
        <f>-13.343158</f>
        <v>-13.343158000000001</v>
      </c>
      <c r="B4652" s="1">
        <v>-9.3938950000000006</v>
      </c>
    </row>
    <row r="4653" spans="1:2" x14ac:dyDescent="0.25">
      <c r="A4653" s="2">
        <v>8.8367059999999995</v>
      </c>
      <c r="B4653" s="1">
        <v>-0.99379300000000004</v>
      </c>
    </row>
    <row r="4654" spans="1:2" x14ac:dyDescent="0.25">
      <c r="A4654" s="2">
        <v>-12.639906</v>
      </c>
      <c r="B4654" s="1">
        <v>1.2664230000000001</v>
      </c>
    </row>
    <row r="4655" spans="1:2" x14ac:dyDescent="0.25">
      <c r="A4655" s="2">
        <v>-17.800305999999999</v>
      </c>
      <c r="B4655" s="1">
        <v>12.968816</v>
      </c>
    </row>
    <row r="4656" spans="1:2" x14ac:dyDescent="0.25">
      <c r="A4656" s="2">
        <v>8.9540790000000001</v>
      </c>
      <c r="B4656" s="1">
        <v>-16.209638999999999</v>
      </c>
    </row>
    <row r="4657" spans="1:2" x14ac:dyDescent="0.25">
      <c r="A4657" s="2">
        <v>4.4285059999999996</v>
      </c>
      <c r="B4657" s="1">
        <v>-3.907009</v>
      </c>
    </row>
    <row r="4658" spans="1:2" x14ac:dyDescent="0.25">
      <c r="A4658" s="2">
        <v>-4.3852409999999997</v>
      </c>
      <c r="B4658" s="1">
        <v>16.63073</v>
      </c>
    </row>
    <row r="4659" spans="1:2" x14ac:dyDescent="0.25">
      <c r="A4659" s="2">
        <v>14.188464</v>
      </c>
      <c r="B4659" s="1">
        <v>-9.8262049999999999</v>
      </c>
    </row>
    <row r="4660" spans="1:2" x14ac:dyDescent="0.25">
      <c r="A4660" s="2">
        <v>7.7695939999999997</v>
      </c>
      <c r="B4660" s="1">
        <v>-2.0071159999999999</v>
      </c>
    </row>
    <row r="4661" spans="1:2" x14ac:dyDescent="0.25">
      <c r="A4661" s="2">
        <v>13.536071</v>
      </c>
      <c r="B4661" s="1">
        <v>-16.131315000000001</v>
      </c>
    </row>
    <row r="4662" spans="1:2" x14ac:dyDescent="0.25">
      <c r="A4662" s="2">
        <v>-18.651107</v>
      </c>
      <c r="B4662" s="1">
        <v>6.5600779999999999</v>
      </c>
    </row>
    <row r="4663" spans="1:2" x14ac:dyDescent="0.25">
      <c r="A4663" s="2">
        <f>-12.571014</f>
        <v>-12.571014</v>
      </c>
      <c r="B4663" s="1">
        <v>-13.524983000000001</v>
      </c>
    </row>
    <row r="4664" spans="1:2" x14ac:dyDescent="0.25">
      <c r="A4664" s="2">
        <v>5.104546</v>
      </c>
      <c r="B4664" s="1">
        <v>21.084672999999999</v>
      </c>
    </row>
    <row r="4665" spans="1:2" x14ac:dyDescent="0.25">
      <c r="A4665" s="2">
        <v>14.668773</v>
      </c>
      <c r="B4665" s="1">
        <v>1.666118</v>
      </c>
    </row>
    <row r="4666" spans="1:2" x14ac:dyDescent="0.25">
      <c r="A4666" s="2">
        <v>-4.3610819999999997</v>
      </c>
      <c r="B4666" s="1">
        <v>15.522582</v>
      </c>
    </row>
    <row r="4667" spans="1:2" x14ac:dyDescent="0.25">
      <c r="A4667" s="2">
        <f>-3.525635</f>
        <v>-3.5256349999999999</v>
      </c>
      <c r="B4667" s="1">
        <v>-14.030805000000001</v>
      </c>
    </row>
    <row r="4668" spans="1:2" x14ac:dyDescent="0.25">
      <c r="A4668" s="2">
        <f>-6.405933</f>
        <v>-6.4059330000000001</v>
      </c>
      <c r="B4668" s="1">
        <v>-8.4936039999999995</v>
      </c>
    </row>
    <row r="4669" spans="1:2" x14ac:dyDescent="0.25">
      <c r="A4669" s="2">
        <v>-9.6968630000000005</v>
      </c>
      <c r="B4669" s="1">
        <v>19.950548999999999</v>
      </c>
    </row>
    <row r="4670" spans="1:2" x14ac:dyDescent="0.25">
      <c r="A4670" s="2">
        <v>-3.7014779999999998</v>
      </c>
      <c r="B4670" s="1">
        <v>3.1800510000000002</v>
      </c>
    </row>
    <row r="4671" spans="1:2" x14ac:dyDescent="0.25">
      <c r="A4671" s="2">
        <v>20.445926</v>
      </c>
      <c r="B4671" s="1">
        <v>2.9918209999999998</v>
      </c>
    </row>
    <row r="4672" spans="1:2" x14ac:dyDescent="0.25">
      <c r="A4672" s="2">
        <v>17.158335999999998</v>
      </c>
      <c r="B4672" s="1">
        <v>8.5659519999999993</v>
      </c>
    </row>
    <row r="4673" spans="1:2" x14ac:dyDescent="0.25">
      <c r="A4673" s="2">
        <v>-18.468821999999999</v>
      </c>
      <c r="B4673" s="1">
        <v>7.013935</v>
      </c>
    </row>
    <row r="4674" spans="1:2" x14ac:dyDescent="0.25">
      <c r="A4674" s="2">
        <v>10.844397000000001</v>
      </c>
      <c r="B4674" s="1">
        <v>-13.087251999999999</v>
      </c>
    </row>
    <row r="4675" spans="1:2" x14ac:dyDescent="0.25">
      <c r="A4675" s="2">
        <v>-17.274612999999999</v>
      </c>
      <c r="B4675" s="1">
        <v>9.3064400000000003</v>
      </c>
    </row>
    <row r="4676" spans="1:2" x14ac:dyDescent="0.25">
      <c r="A4676" s="2">
        <v>-4.6395790000000003</v>
      </c>
      <c r="B4676" s="1">
        <v>13.045294</v>
      </c>
    </row>
    <row r="4677" spans="1:2" x14ac:dyDescent="0.25">
      <c r="A4677" s="2">
        <v>-8.3798670000000008</v>
      </c>
      <c r="B4677" s="1">
        <v>11.337452000000001</v>
      </c>
    </row>
    <row r="4678" spans="1:2" x14ac:dyDescent="0.25">
      <c r="A4678" s="2">
        <v>10.528803999999999</v>
      </c>
      <c r="B4678" s="1">
        <v>-13.534026000000001</v>
      </c>
    </row>
    <row r="4679" spans="1:2" x14ac:dyDescent="0.25">
      <c r="A4679" s="2">
        <v>1.4046179999999999</v>
      </c>
      <c r="B4679" s="1">
        <v>-16.850133</v>
      </c>
    </row>
    <row r="4680" spans="1:2" x14ac:dyDescent="0.25">
      <c r="A4680" s="2">
        <f>-7.410114</f>
        <v>-7.4101140000000001</v>
      </c>
      <c r="B4680" s="1">
        <v>-3.8291870000000001</v>
      </c>
    </row>
    <row r="4681" spans="1:2" x14ac:dyDescent="0.25">
      <c r="A4681" s="2">
        <v>-16.688358000000001</v>
      </c>
      <c r="B4681" s="1">
        <v>15.995896999999999</v>
      </c>
    </row>
    <row r="4682" spans="1:2" x14ac:dyDescent="0.25">
      <c r="A4682" s="2">
        <v>4.4506379999999996</v>
      </c>
      <c r="B4682" s="1">
        <v>-18.711766000000001</v>
      </c>
    </row>
    <row r="4683" spans="1:2" x14ac:dyDescent="0.25">
      <c r="A4683" s="2">
        <v>5.9351409999999998</v>
      </c>
      <c r="B4683" s="1">
        <v>-6.7352800000000004</v>
      </c>
    </row>
    <row r="4684" spans="1:2" x14ac:dyDescent="0.25">
      <c r="A4684" s="2">
        <v>4.6159480000000004</v>
      </c>
      <c r="B4684" s="1">
        <v>-3.5355660000000002</v>
      </c>
    </row>
    <row r="4685" spans="1:2" x14ac:dyDescent="0.25">
      <c r="A4685" s="2">
        <f>-3.486561</f>
        <v>-3.486561</v>
      </c>
      <c r="B4685" s="1">
        <v>-10.052505999999999</v>
      </c>
    </row>
    <row r="4686" spans="1:2" x14ac:dyDescent="0.25">
      <c r="A4686" s="2">
        <v>16.566974999999999</v>
      </c>
      <c r="B4686" s="1">
        <v>20.684376</v>
      </c>
    </row>
    <row r="4687" spans="1:2" x14ac:dyDescent="0.25">
      <c r="A4687" s="2">
        <v>20.331949999999999</v>
      </c>
      <c r="B4687" s="1">
        <v>-4.9286620000000001</v>
      </c>
    </row>
    <row r="4688" spans="1:2" x14ac:dyDescent="0.25">
      <c r="A4688" s="2">
        <v>20.265179</v>
      </c>
      <c r="B4688" s="1">
        <v>-4.5402490000000002</v>
      </c>
    </row>
    <row r="4689" spans="1:2" x14ac:dyDescent="0.25">
      <c r="A4689" s="2">
        <f>-18.650739</f>
        <v>-18.650739000000002</v>
      </c>
      <c r="B4689" s="1">
        <v>-17.601472999999999</v>
      </c>
    </row>
    <row r="4690" spans="1:2" x14ac:dyDescent="0.25">
      <c r="A4690" s="2">
        <f>-16.710314</f>
        <v>-16.710314</v>
      </c>
      <c r="B4690" s="1">
        <v>-3.5637810000000001</v>
      </c>
    </row>
    <row r="4691" spans="1:2" x14ac:dyDescent="0.25">
      <c r="A4691" s="2">
        <v>-4.2425319999999997</v>
      </c>
      <c r="B4691" s="1">
        <v>15.947317999999999</v>
      </c>
    </row>
    <row r="4692" spans="1:2" x14ac:dyDescent="0.25">
      <c r="A4692" s="2">
        <v>-4.4572979999999998</v>
      </c>
      <c r="B4692" s="1">
        <v>21.063597000000001</v>
      </c>
    </row>
    <row r="4693" spans="1:2" x14ac:dyDescent="0.25">
      <c r="A4693" s="2">
        <f>-3.468728</f>
        <v>-3.468728</v>
      </c>
      <c r="B4693" s="1">
        <v>-11.039439</v>
      </c>
    </row>
    <row r="4694" spans="1:2" x14ac:dyDescent="0.25">
      <c r="A4694" s="2">
        <v>20.722089</v>
      </c>
      <c r="B4694" s="1">
        <v>15.150859000000001</v>
      </c>
    </row>
    <row r="4695" spans="1:2" x14ac:dyDescent="0.25">
      <c r="A4695" s="2">
        <v>16.16131</v>
      </c>
      <c r="B4695" s="1">
        <v>21.236021000000001</v>
      </c>
    </row>
    <row r="4696" spans="1:2" x14ac:dyDescent="0.25">
      <c r="A4696" s="2">
        <v>12.483860999999999</v>
      </c>
      <c r="B4696" s="1">
        <v>4.5150980000000001</v>
      </c>
    </row>
    <row r="4697" spans="1:2" x14ac:dyDescent="0.25">
      <c r="A4697" s="2">
        <v>18.712934000000001</v>
      </c>
      <c r="B4697" s="1">
        <v>-0.78573899999999997</v>
      </c>
    </row>
    <row r="4698" spans="1:2" x14ac:dyDescent="0.25">
      <c r="A4698" s="2">
        <v>11.313941</v>
      </c>
      <c r="B4698" s="1">
        <v>16.346215000000001</v>
      </c>
    </row>
    <row r="4699" spans="1:2" x14ac:dyDescent="0.25">
      <c r="A4699" s="2">
        <v>-12.409269999999999</v>
      </c>
      <c r="B4699" s="1">
        <v>0.98833199999999999</v>
      </c>
    </row>
    <row r="4700" spans="1:2" x14ac:dyDescent="0.25">
      <c r="A4700" s="2">
        <v>-9.4206299999999992</v>
      </c>
      <c r="B4700" s="1">
        <v>12.28279</v>
      </c>
    </row>
    <row r="4701" spans="1:2" x14ac:dyDescent="0.25">
      <c r="A4701" s="2">
        <v>20.442419999999998</v>
      </c>
      <c r="B4701" s="1">
        <v>6.9953289999999999</v>
      </c>
    </row>
    <row r="4702" spans="1:2" x14ac:dyDescent="0.25">
      <c r="A4702" s="2">
        <f>-18.796848</f>
        <v>-18.796848000000001</v>
      </c>
      <c r="B4702" s="1">
        <v>-17.613171000000001</v>
      </c>
    </row>
    <row r="4703" spans="1:2" x14ac:dyDescent="0.25">
      <c r="A4703" s="2">
        <v>-4.2396630000000002</v>
      </c>
      <c r="B4703" s="1">
        <v>8.7150909999999993</v>
      </c>
    </row>
    <row r="4704" spans="1:2" x14ac:dyDescent="0.25">
      <c r="A4704" s="2">
        <f>-13.283226</f>
        <v>-13.283226000000001</v>
      </c>
      <c r="B4704" s="1">
        <v>-9.3630440000000004</v>
      </c>
    </row>
    <row r="4705" spans="1:2" x14ac:dyDescent="0.25">
      <c r="A4705" s="2">
        <v>19.403583999999999</v>
      </c>
      <c r="B4705" s="1">
        <v>3.0696780000000001</v>
      </c>
    </row>
    <row r="4706" spans="1:2" x14ac:dyDescent="0.25">
      <c r="A4706" s="2">
        <v>-16.948461000000002</v>
      </c>
      <c r="B4706" s="1">
        <v>19.525634</v>
      </c>
    </row>
    <row r="4707" spans="1:2" x14ac:dyDescent="0.25">
      <c r="A4707" s="2">
        <v>10.914258999999999</v>
      </c>
      <c r="B4707" s="1">
        <v>-7.3517960000000002</v>
      </c>
    </row>
    <row r="4708" spans="1:2" x14ac:dyDescent="0.25">
      <c r="A4708" s="2">
        <v>-4.5399279999999997</v>
      </c>
      <c r="B4708" s="1">
        <v>5.8023910000000001</v>
      </c>
    </row>
    <row r="4709" spans="1:2" x14ac:dyDescent="0.25">
      <c r="A4709" s="2">
        <f>-2.545915</f>
        <v>-2.5459149999999999</v>
      </c>
      <c r="B4709" s="1">
        <v>-10.479402</v>
      </c>
    </row>
    <row r="4710" spans="1:2" x14ac:dyDescent="0.25">
      <c r="A4710" s="2">
        <v>-0.93021100000000001</v>
      </c>
      <c r="B4710" s="1">
        <v>11.11581</v>
      </c>
    </row>
    <row r="4711" spans="1:2" x14ac:dyDescent="0.25">
      <c r="A4711" s="2">
        <v>11.833294</v>
      </c>
      <c r="B4711" s="1">
        <v>19.569461</v>
      </c>
    </row>
    <row r="4712" spans="1:2" x14ac:dyDescent="0.25">
      <c r="A4712" s="2">
        <v>19.912037000000002</v>
      </c>
      <c r="B4712" s="1">
        <v>7.8275980000000001</v>
      </c>
    </row>
    <row r="4713" spans="1:2" x14ac:dyDescent="0.25">
      <c r="A4713" s="2">
        <v>-5.1524239999999999</v>
      </c>
      <c r="B4713" s="1">
        <v>15.623252000000001</v>
      </c>
    </row>
    <row r="4714" spans="1:2" x14ac:dyDescent="0.25">
      <c r="A4714" s="2">
        <v>2.9454060000000002</v>
      </c>
      <c r="B4714" s="1">
        <v>9.9925580000000007</v>
      </c>
    </row>
    <row r="4715" spans="1:2" x14ac:dyDescent="0.25">
      <c r="A4715" s="2">
        <v>4.7872310000000002</v>
      </c>
      <c r="B4715" s="1">
        <v>-11.209861999999999</v>
      </c>
    </row>
    <row r="4716" spans="1:2" x14ac:dyDescent="0.25">
      <c r="A4716" s="2">
        <v>18.636116999999999</v>
      </c>
      <c r="B4716" s="1">
        <v>17.295396</v>
      </c>
    </row>
    <row r="4717" spans="1:2" x14ac:dyDescent="0.25">
      <c r="A4717" s="2">
        <f>-11.023272</f>
        <v>-11.023272</v>
      </c>
      <c r="B4717" s="1">
        <v>-1.938126</v>
      </c>
    </row>
    <row r="4718" spans="1:2" x14ac:dyDescent="0.25">
      <c r="A4718" s="2">
        <v>8.7579919999999998</v>
      </c>
      <c r="B4718" s="1">
        <v>10.430678</v>
      </c>
    </row>
    <row r="4719" spans="1:2" x14ac:dyDescent="0.25">
      <c r="A4719" s="2">
        <v>-9.2250479999999992</v>
      </c>
      <c r="B4719" s="1">
        <v>12.248023999999999</v>
      </c>
    </row>
    <row r="4720" spans="1:2" x14ac:dyDescent="0.25">
      <c r="A4720" s="2">
        <f>-10.653634</f>
        <v>-10.653634</v>
      </c>
      <c r="B4720" s="1">
        <v>-2.1310579999999999</v>
      </c>
    </row>
    <row r="4721" spans="1:2" x14ac:dyDescent="0.25">
      <c r="A4721" s="2">
        <v>-4.8272349999999999</v>
      </c>
      <c r="B4721" s="1">
        <v>15.826805</v>
      </c>
    </row>
    <row r="4722" spans="1:2" x14ac:dyDescent="0.25">
      <c r="A4722" s="2">
        <v>16.388287999999999</v>
      </c>
      <c r="B4722" s="1">
        <v>9.6268170000000008</v>
      </c>
    </row>
    <row r="4723" spans="1:2" x14ac:dyDescent="0.25">
      <c r="A4723" s="2">
        <v>-16.147221999999999</v>
      </c>
      <c r="B4723" s="1">
        <v>3.520483</v>
      </c>
    </row>
    <row r="4724" spans="1:2" x14ac:dyDescent="0.25">
      <c r="A4724" s="2">
        <v>12.803834999999999</v>
      </c>
      <c r="B4724" s="1">
        <v>-15.625616000000001</v>
      </c>
    </row>
    <row r="4725" spans="1:2" x14ac:dyDescent="0.25">
      <c r="A4725" s="2">
        <v>16.731166999999999</v>
      </c>
      <c r="B4725" s="1">
        <v>8.9941279999999999</v>
      </c>
    </row>
    <row r="4726" spans="1:2" x14ac:dyDescent="0.25">
      <c r="A4726" s="2">
        <v>13.096083999999999</v>
      </c>
      <c r="B4726" s="1">
        <v>-10.321084000000001</v>
      </c>
    </row>
    <row r="4727" spans="1:2" x14ac:dyDescent="0.25">
      <c r="A4727" s="2">
        <v>5.4929110000000003</v>
      </c>
      <c r="B4727" s="1">
        <v>-7.5817589999999999</v>
      </c>
    </row>
    <row r="4728" spans="1:2" x14ac:dyDescent="0.25">
      <c r="A4728" s="2">
        <v>13.823947</v>
      </c>
      <c r="B4728" s="1">
        <v>14.498657</v>
      </c>
    </row>
    <row r="4729" spans="1:2" x14ac:dyDescent="0.25">
      <c r="A4729" s="2">
        <v>-8.998882</v>
      </c>
      <c r="B4729" s="1">
        <v>20.664439999999999</v>
      </c>
    </row>
    <row r="4730" spans="1:2" x14ac:dyDescent="0.25">
      <c r="A4730" s="2">
        <v>-9.5160889999999991</v>
      </c>
      <c r="B4730" s="1">
        <v>3.5237729999999998</v>
      </c>
    </row>
    <row r="4731" spans="1:2" x14ac:dyDescent="0.25">
      <c r="A4731" s="2">
        <v>16.738834000000001</v>
      </c>
      <c r="B4731" s="1">
        <v>-17.555496000000002</v>
      </c>
    </row>
    <row r="4732" spans="1:2" x14ac:dyDescent="0.25">
      <c r="A4732" s="2">
        <v>17.468919</v>
      </c>
      <c r="B4732" s="1">
        <v>-1.391408</v>
      </c>
    </row>
    <row r="4733" spans="1:2" x14ac:dyDescent="0.25">
      <c r="A4733" s="2">
        <v>5.654102</v>
      </c>
      <c r="B4733" s="1">
        <v>1.543984</v>
      </c>
    </row>
    <row r="4734" spans="1:2" x14ac:dyDescent="0.25">
      <c r="A4734" s="2">
        <v>-4.6745049999999999</v>
      </c>
      <c r="B4734" s="1">
        <v>17.048717</v>
      </c>
    </row>
    <row r="4735" spans="1:2" x14ac:dyDescent="0.25">
      <c r="A4735" s="2">
        <v>19.732569000000002</v>
      </c>
      <c r="B4735" s="1">
        <v>-9.0199890000000007</v>
      </c>
    </row>
    <row r="4736" spans="1:2" x14ac:dyDescent="0.25">
      <c r="A4736" s="2">
        <f>-15.857096</f>
        <v>-15.857096</v>
      </c>
      <c r="B4736" s="1">
        <v>-7.4405919999999997</v>
      </c>
    </row>
    <row r="4737" spans="1:2" x14ac:dyDescent="0.25">
      <c r="A4737" s="2">
        <f>-16.892128</f>
        <v>-16.892128</v>
      </c>
      <c r="B4737" s="1">
        <v>-11.429247</v>
      </c>
    </row>
    <row r="4738" spans="1:2" x14ac:dyDescent="0.25">
      <c r="A4738" s="2">
        <v>19.859824</v>
      </c>
      <c r="B4738" s="1">
        <v>3.8140689999999999</v>
      </c>
    </row>
    <row r="4739" spans="1:2" x14ac:dyDescent="0.25">
      <c r="A4739" s="2">
        <v>-10.039266</v>
      </c>
      <c r="B4739" s="1">
        <v>3.8322080000000001</v>
      </c>
    </row>
    <row r="4740" spans="1:2" x14ac:dyDescent="0.25">
      <c r="A4740" s="2">
        <f>-0.509942</f>
        <v>-0.50994200000000001</v>
      </c>
      <c r="B4740" s="1">
        <v>-0.28276499999999999</v>
      </c>
    </row>
    <row r="4741" spans="1:2" x14ac:dyDescent="0.25">
      <c r="A4741" s="2">
        <f>-7.162791</f>
        <v>-7.1627910000000004</v>
      </c>
      <c r="B4741" s="1">
        <v>-4.5418789999999998</v>
      </c>
    </row>
    <row r="4742" spans="1:2" x14ac:dyDescent="0.25">
      <c r="A4742" s="2">
        <v>5.2282929999999999</v>
      </c>
      <c r="B4742" s="1">
        <v>20.832301999999999</v>
      </c>
    </row>
    <row r="4743" spans="1:2" x14ac:dyDescent="0.25">
      <c r="A4743" s="2">
        <v>20.491921000000001</v>
      </c>
      <c r="B4743" s="1">
        <v>11.155315999999999</v>
      </c>
    </row>
    <row r="4744" spans="1:2" x14ac:dyDescent="0.25">
      <c r="A4744" s="2">
        <v>17.696570000000001</v>
      </c>
      <c r="B4744" s="1">
        <v>17.942043999999999</v>
      </c>
    </row>
    <row r="4745" spans="1:2" x14ac:dyDescent="0.25">
      <c r="A4745" s="2">
        <v>-3.2404489999999999</v>
      </c>
      <c r="B4745" s="1">
        <v>2.9180429999999999</v>
      </c>
    </row>
    <row r="4746" spans="1:2" x14ac:dyDescent="0.25">
      <c r="A4746" s="2">
        <v>-16.949667000000002</v>
      </c>
      <c r="B4746" s="1">
        <v>8.7270099999999999</v>
      </c>
    </row>
    <row r="4747" spans="1:2" x14ac:dyDescent="0.25">
      <c r="A4747" s="2">
        <v>-16.111079</v>
      </c>
      <c r="B4747" s="1">
        <v>8.2862019999999994</v>
      </c>
    </row>
    <row r="4748" spans="1:2" x14ac:dyDescent="0.25">
      <c r="A4748" s="2">
        <f>-2.610347</f>
        <v>-2.610347</v>
      </c>
      <c r="B4748" s="1">
        <v>-10.532184000000001</v>
      </c>
    </row>
    <row r="4749" spans="1:2" x14ac:dyDescent="0.25">
      <c r="A4749" s="2">
        <v>-2.812567</v>
      </c>
      <c r="B4749" s="1">
        <v>2.3444669999999999</v>
      </c>
    </row>
    <row r="4750" spans="1:2" x14ac:dyDescent="0.25">
      <c r="A4750" s="2">
        <v>-8.694782</v>
      </c>
      <c r="B4750" s="1">
        <v>17.473407999999999</v>
      </c>
    </row>
    <row r="4751" spans="1:2" x14ac:dyDescent="0.25">
      <c r="A4751" s="2">
        <v>5.9347149999999997</v>
      </c>
      <c r="B4751" s="1">
        <v>-14.588695</v>
      </c>
    </row>
    <row r="4752" spans="1:2" x14ac:dyDescent="0.25">
      <c r="A4752" s="2">
        <v>10.62307</v>
      </c>
      <c r="B4752" s="1">
        <v>-13.793540999999999</v>
      </c>
    </row>
    <row r="4753" spans="1:2" x14ac:dyDescent="0.25">
      <c r="A4753" s="2">
        <f>-3.451328</f>
        <v>-3.4513280000000002</v>
      </c>
      <c r="B4753" s="1">
        <v>-13.81221</v>
      </c>
    </row>
    <row r="4754" spans="1:2" x14ac:dyDescent="0.25">
      <c r="A4754" s="2">
        <f>-13.774949</f>
        <v>-13.774948999999999</v>
      </c>
      <c r="B4754" s="1">
        <v>-1.5917250000000001</v>
      </c>
    </row>
    <row r="4755" spans="1:2" x14ac:dyDescent="0.25">
      <c r="A4755" s="2">
        <v>10.816261000000001</v>
      </c>
      <c r="B4755" s="1">
        <v>-12.876730999999999</v>
      </c>
    </row>
    <row r="4756" spans="1:2" x14ac:dyDescent="0.25">
      <c r="A4756" s="2">
        <v>-8.6033449999999991</v>
      </c>
      <c r="B4756" s="1">
        <v>12.092402999999999</v>
      </c>
    </row>
    <row r="4757" spans="1:2" x14ac:dyDescent="0.25">
      <c r="A4757" s="2">
        <v>-7.9377360000000001</v>
      </c>
      <c r="B4757" s="1">
        <v>12.384473</v>
      </c>
    </row>
    <row r="4758" spans="1:2" x14ac:dyDescent="0.25">
      <c r="A4758" s="2">
        <f>-15.921164</f>
        <v>-15.921163999999999</v>
      </c>
      <c r="B4758" s="1">
        <v>-11.980815</v>
      </c>
    </row>
    <row r="4759" spans="1:2" x14ac:dyDescent="0.25">
      <c r="A4759" s="2">
        <v>5.6113989999999996</v>
      </c>
      <c r="B4759" s="1">
        <v>-7.4591339999999997</v>
      </c>
    </row>
    <row r="4760" spans="1:2" x14ac:dyDescent="0.25">
      <c r="A4760" s="2">
        <v>-8.3918189999999999</v>
      </c>
      <c r="B4760" s="1">
        <v>12.005801</v>
      </c>
    </row>
    <row r="4761" spans="1:2" x14ac:dyDescent="0.25">
      <c r="A4761" s="2">
        <v>16.973296999999999</v>
      </c>
      <c r="B4761" s="1">
        <v>-17.902885000000001</v>
      </c>
    </row>
    <row r="4762" spans="1:2" x14ac:dyDescent="0.25">
      <c r="A4762" s="2">
        <v>13.984432999999999</v>
      </c>
      <c r="B4762" s="1">
        <v>13.829057000000001</v>
      </c>
    </row>
    <row r="4763" spans="1:2" x14ac:dyDescent="0.25">
      <c r="A4763" s="2">
        <v>-2.4131900000000002</v>
      </c>
      <c r="B4763" s="1">
        <v>2.5608369999999998</v>
      </c>
    </row>
    <row r="4764" spans="1:2" x14ac:dyDescent="0.25">
      <c r="A4764" s="2">
        <v>-0.860564</v>
      </c>
      <c r="B4764" s="1">
        <v>15.570316999999999</v>
      </c>
    </row>
    <row r="4765" spans="1:2" x14ac:dyDescent="0.25">
      <c r="A4765" s="2">
        <v>-7.9419469999999999</v>
      </c>
      <c r="B4765" s="1">
        <v>11.574498</v>
      </c>
    </row>
    <row r="4766" spans="1:2" x14ac:dyDescent="0.25">
      <c r="A4766" s="2">
        <v>12.577586</v>
      </c>
      <c r="B4766" s="1">
        <v>9.0596560000000004</v>
      </c>
    </row>
    <row r="4767" spans="1:2" x14ac:dyDescent="0.25">
      <c r="A4767" s="2">
        <v>-3.7010040000000002</v>
      </c>
      <c r="B4767" s="1">
        <v>12.350097999999999</v>
      </c>
    </row>
    <row r="4768" spans="1:2" x14ac:dyDescent="0.25">
      <c r="A4768" s="2">
        <v>15.748389</v>
      </c>
      <c r="B4768" s="1">
        <v>-13.025131</v>
      </c>
    </row>
    <row r="4769" spans="1:2" x14ac:dyDescent="0.25">
      <c r="A4769" s="2">
        <f>-10.332868</f>
        <v>-10.332867999999999</v>
      </c>
      <c r="B4769" s="1">
        <v>-2.1752549999999999</v>
      </c>
    </row>
    <row r="4770" spans="1:2" x14ac:dyDescent="0.25">
      <c r="A4770" s="2">
        <f>-16.220275</f>
        <v>-16.220275000000001</v>
      </c>
      <c r="B4770" s="1">
        <v>-7.4408789999999998</v>
      </c>
    </row>
    <row r="4771" spans="1:2" x14ac:dyDescent="0.25">
      <c r="A4771" s="2">
        <v>13.793632000000001</v>
      </c>
      <c r="B4771" s="1">
        <v>13.940613000000001</v>
      </c>
    </row>
    <row r="4772" spans="1:2" x14ac:dyDescent="0.25">
      <c r="A4772" s="2">
        <v>15.9078</v>
      </c>
      <c r="B4772" s="1">
        <v>-13.64949</v>
      </c>
    </row>
    <row r="4773" spans="1:2" x14ac:dyDescent="0.25">
      <c r="A4773" s="2">
        <v>-3.899222</v>
      </c>
      <c r="B4773" s="1">
        <v>13.150145999999999</v>
      </c>
    </row>
    <row r="4774" spans="1:2" x14ac:dyDescent="0.25">
      <c r="A4774" s="2">
        <v>20.837312000000001</v>
      </c>
      <c r="B4774" s="1">
        <v>15.414362000000001</v>
      </c>
    </row>
    <row r="4775" spans="1:2" x14ac:dyDescent="0.25">
      <c r="A4775" s="2">
        <v>5.3153220000000001</v>
      </c>
      <c r="B4775" s="1">
        <v>-18.574490999999998</v>
      </c>
    </row>
    <row r="4776" spans="1:2" x14ac:dyDescent="0.25">
      <c r="A4776" s="2">
        <f>-9.347581</f>
        <v>-9.3475809999999999</v>
      </c>
      <c r="B4776" s="1">
        <v>-16.733892000000001</v>
      </c>
    </row>
    <row r="4777" spans="1:2" x14ac:dyDescent="0.25">
      <c r="A4777" s="2">
        <v>7.8257399999999997</v>
      </c>
      <c r="B4777" s="1">
        <v>17.661825</v>
      </c>
    </row>
    <row r="4778" spans="1:2" x14ac:dyDescent="0.25">
      <c r="A4778" s="2">
        <f>-13.658126</f>
        <v>-13.658125999999999</v>
      </c>
      <c r="B4778" s="1">
        <v>-9.7593420000000002</v>
      </c>
    </row>
    <row r="4779" spans="1:2" x14ac:dyDescent="0.25">
      <c r="A4779" s="2">
        <v>-13.338991</v>
      </c>
      <c r="B4779" s="1">
        <v>17.940332000000001</v>
      </c>
    </row>
    <row r="4780" spans="1:2" x14ac:dyDescent="0.25">
      <c r="A4780" s="2">
        <v>-5.1941810000000004</v>
      </c>
      <c r="B4780" s="1">
        <v>9.3060840000000002</v>
      </c>
    </row>
    <row r="4781" spans="1:2" x14ac:dyDescent="0.25">
      <c r="A4781" s="2">
        <f>-8.840035</f>
        <v>-8.8400350000000003</v>
      </c>
      <c r="B4781" s="1">
        <v>-10.710409</v>
      </c>
    </row>
    <row r="4782" spans="1:2" x14ac:dyDescent="0.25">
      <c r="A4782" s="2">
        <v>4.7607109999999997</v>
      </c>
      <c r="B4782" s="1">
        <v>-11.121655000000001</v>
      </c>
    </row>
    <row r="4783" spans="1:2" x14ac:dyDescent="0.25">
      <c r="A4783" s="2">
        <f>-2.524371</f>
        <v>-2.5243709999999999</v>
      </c>
      <c r="B4783" s="1">
        <v>-1.565842</v>
      </c>
    </row>
    <row r="4784" spans="1:2" x14ac:dyDescent="0.25">
      <c r="A4784" s="2">
        <f>-9.730348</f>
        <v>-9.7303479999999993</v>
      </c>
      <c r="B4784" s="1">
        <v>-11.026249999999999</v>
      </c>
    </row>
    <row r="4785" spans="1:2" x14ac:dyDescent="0.25">
      <c r="A4785" s="2">
        <v>8.974316</v>
      </c>
      <c r="B4785" s="1">
        <v>-10.783666</v>
      </c>
    </row>
    <row r="4786" spans="1:2" x14ac:dyDescent="0.25">
      <c r="A4786" s="2">
        <v>-12.650679999999999</v>
      </c>
      <c r="B4786" s="1">
        <v>1.8388070000000001</v>
      </c>
    </row>
    <row r="4787" spans="1:2" x14ac:dyDescent="0.25">
      <c r="A4787" s="2">
        <v>-0.20507600000000001</v>
      </c>
      <c r="B4787" s="1">
        <v>17.746856000000001</v>
      </c>
    </row>
    <row r="4788" spans="1:2" x14ac:dyDescent="0.25">
      <c r="A4788" s="2">
        <v>15.983177</v>
      </c>
      <c r="B4788" s="1">
        <v>-7.7705690000000001</v>
      </c>
    </row>
    <row r="4789" spans="1:2" x14ac:dyDescent="0.25">
      <c r="A4789" s="2">
        <f>-12.694463</f>
        <v>-12.694463000000001</v>
      </c>
      <c r="B4789" s="1">
        <v>-13.983872</v>
      </c>
    </row>
    <row r="4790" spans="1:2" x14ac:dyDescent="0.25">
      <c r="A4790" s="2">
        <v>4.6458870000000001</v>
      </c>
      <c r="B4790" s="1">
        <v>-14.45265</v>
      </c>
    </row>
    <row r="4791" spans="1:2" x14ac:dyDescent="0.25">
      <c r="A4791" s="2">
        <v>-12.884045</v>
      </c>
      <c r="B4791" s="1">
        <v>1.334997</v>
      </c>
    </row>
    <row r="4792" spans="1:2" x14ac:dyDescent="0.25">
      <c r="A4792" s="2">
        <v>3.9513780000000001</v>
      </c>
      <c r="B4792" s="1">
        <v>-3.9100640000000002</v>
      </c>
    </row>
    <row r="4793" spans="1:2" x14ac:dyDescent="0.25">
      <c r="A4793" s="2">
        <v>5.2981819999999997</v>
      </c>
      <c r="B4793" s="1">
        <v>-15.638664</v>
      </c>
    </row>
    <row r="4794" spans="1:2" x14ac:dyDescent="0.25">
      <c r="A4794" s="2">
        <v>0.61466100000000001</v>
      </c>
      <c r="B4794" s="1">
        <v>-3.6920410000000001</v>
      </c>
    </row>
    <row r="4795" spans="1:2" x14ac:dyDescent="0.25">
      <c r="A4795" s="2">
        <v>17.013432000000002</v>
      </c>
      <c r="B4795" s="1">
        <v>12.376422</v>
      </c>
    </row>
    <row r="4796" spans="1:2" x14ac:dyDescent="0.25">
      <c r="A4796" s="2">
        <f>-16.32236</f>
        <v>-16.32236</v>
      </c>
      <c r="B4796" s="1">
        <v>-4.2236399999999996</v>
      </c>
    </row>
    <row r="4797" spans="1:2" x14ac:dyDescent="0.25">
      <c r="A4797" s="2">
        <v>11.382999999999999</v>
      </c>
      <c r="B4797" s="1">
        <v>-7.4168250000000002</v>
      </c>
    </row>
    <row r="4798" spans="1:2" x14ac:dyDescent="0.25">
      <c r="A4798" s="2">
        <v>17.245327</v>
      </c>
      <c r="B4798" s="1">
        <v>20.054295</v>
      </c>
    </row>
    <row r="4799" spans="1:2" x14ac:dyDescent="0.25">
      <c r="A4799" s="2">
        <v>-4.9171940000000003</v>
      </c>
      <c r="B4799" s="1">
        <v>6.070621</v>
      </c>
    </row>
    <row r="4800" spans="1:2" x14ac:dyDescent="0.25">
      <c r="A4800" s="2">
        <v>14.256489999999999</v>
      </c>
      <c r="B4800" s="1">
        <v>14.058705</v>
      </c>
    </row>
    <row r="4801" spans="1:2" x14ac:dyDescent="0.25">
      <c r="A4801" s="2">
        <v>1.792953</v>
      </c>
      <c r="B4801" s="1">
        <v>-8.273002</v>
      </c>
    </row>
    <row r="4802" spans="1:2" x14ac:dyDescent="0.25">
      <c r="A4802" s="2">
        <v>12.428039999999999</v>
      </c>
      <c r="B4802" s="1">
        <v>4.7544389999999996</v>
      </c>
    </row>
    <row r="4803" spans="1:2" x14ac:dyDescent="0.25">
      <c r="A4803" s="2">
        <v>8.3142709999999997</v>
      </c>
      <c r="B4803" s="1">
        <v>-16.293842999999999</v>
      </c>
    </row>
    <row r="4804" spans="1:2" x14ac:dyDescent="0.25">
      <c r="A4804" s="2">
        <f>-18.22932</f>
        <v>-18.229320000000001</v>
      </c>
      <c r="B4804" s="1">
        <v>-17.611591000000001</v>
      </c>
    </row>
    <row r="4805" spans="1:2" x14ac:dyDescent="0.25">
      <c r="A4805" s="2">
        <f>-6.809065</f>
        <v>-6.8090650000000004</v>
      </c>
      <c r="B4805" s="1">
        <v>-8.3642179999999993</v>
      </c>
    </row>
    <row r="4806" spans="1:2" x14ac:dyDescent="0.25">
      <c r="A4806" s="2">
        <v>-12.399853</v>
      </c>
      <c r="B4806" s="1">
        <v>15.280184</v>
      </c>
    </row>
    <row r="4807" spans="1:2" x14ac:dyDescent="0.25">
      <c r="A4807" s="2">
        <v>17.899004000000001</v>
      </c>
      <c r="B4807" s="1">
        <v>-0.62077599999999999</v>
      </c>
    </row>
    <row r="4808" spans="1:2" x14ac:dyDescent="0.25">
      <c r="A4808" s="2">
        <f>-16.58275</f>
        <v>-16.582750000000001</v>
      </c>
      <c r="B4808" s="1">
        <v>-11.378709000000001</v>
      </c>
    </row>
    <row r="4809" spans="1:2" x14ac:dyDescent="0.25">
      <c r="A4809" s="2">
        <v>1.628268</v>
      </c>
      <c r="B4809" s="1">
        <v>-17.398489999999999</v>
      </c>
    </row>
    <row r="4810" spans="1:2" x14ac:dyDescent="0.25">
      <c r="A4810" s="2">
        <v>-9.3770150000000001</v>
      </c>
      <c r="B4810" s="1">
        <v>12.22842</v>
      </c>
    </row>
    <row r="4811" spans="1:2" x14ac:dyDescent="0.25">
      <c r="A4811" s="2">
        <v>2.6896170000000001</v>
      </c>
      <c r="B4811" s="1">
        <v>15.491369000000001</v>
      </c>
    </row>
    <row r="4812" spans="1:2" x14ac:dyDescent="0.25">
      <c r="A4812" s="2">
        <v>-4.4209779999999999</v>
      </c>
      <c r="B4812" s="1">
        <v>9.1179620000000003</v>
      </c>
    </row>
    <row r="4813" spans="1:2" x14ac:dyDescent="0.25">
      <c r="A4813" s="2">
        <v>-16.069853999999999</v>
      </c>
      <c r="B4813" s="1">
        <v>8.4987560000000002</v>
      </c>
    </row>
    <row r="4814" spans="1:2" x14ac:dyDescent="0.25">
      <c r="A4814" s="2">
        <f>-10.252527</f>
        <v>-10.252527000000001</v>
      </c>
      <c r="B4814" s="1">
        <v>-11.819839</v>
      </c>
    </row>
    <row r="4815" spans="1:2" x14ac:dyDescent="0.25">
      <c r="A4815" s="2">
        <v>-18.157477</v>
      </c>
      <c r="B4815" s="1">
        <v>12.503648</v>
      </c>
    </row>
    <row r="4816" spans="1:2" x14ac:dyDescent="0.25">
      <c r="A4816" s="2">
        <v>9.3318440000000002</v>
      </c>
      <c r="B4816" s="1">
        <v>-9.9881279999999997</v>
      </c>
    </row>
    <row r="4817" spans="1:2" x14ac:dyDescent="0.25">
      <c r="A4817" s="2">
        <v>2.5721210000000001</v>
      </c>
      <c r="B4817" s="1">
        <v>16.021135000000001</v>
      </c>
    </row>
    <row r="4818" spans="1:2" x14ac:dyDescent="0.25">
      <c r="A4818" s="2">
        <v>3.8124959999999999</v>
      </c>
      <c r="B4818" s="1">
        <v>5.1045809999999996</v>
      </c>
    </row>
    <row r="4819" spans="1:2" x14ac:dyDescent="0.25">
      <c r="A4819" s="2">
        <f>-3.441796</f>
        <v>-3.4417960000000001</v>
      </c>
      <c r="B4819" s="1">
        <v>-13.339195999999999</v>
      </c>
    </row>
    <row r="4820" spans="1:2" x14ac:dyDescent="0.25">
      <c r="A4820" s="2">
        <v>1.205824</v>
      </c>
      <c r="B4820" s="1">
        <v>5.7676740000000004</v>
      </c>
    </row>
    <row r="4821" spans="1:2" x14ac:dyDescent="0.25">
      <c r="A4821" s="2">
        <v>4.6309480000000001</v>
      </c>
      <c r="B4821" s="1">
        <v>-4.0819599999999996</v>
      </c>
    </row>
    <row r="4822" spans="1:2" x14ac:dyDescent="0.25">
      <c r="A4822" s="2">
        <v>-13.422278</v>
      </c>
      <c r="B4822" s="1">
        <v>6.478167</v>
      </c>
    </row>
    <row r="4823" spans="1:2" x14ac:dyDescent="0.25">
      <c r="A4823" s="2">
        <v>19.827188</v>
      </c>
      <c r="B4823" s="1">
        <v>11.301382</v>
      </c>
    </row>
    <row r="4824" spans="1:2" x14ac:dyDescent="0.25">
      <c r="A4824" s="2">
        <v>-18.056737999999999</v>
      </c>
      <c r="B4824" s="1">
        <v>12.798800999999999</v>
      </c>
    </row>
    <row r="4825" spans="1:2" x14ac:dyDescent="0.25">
      <c r="A4825" s="2">
        <v>-1.4170180000000001</v>
      </c>
      <c r="B4825" s="1">
        <v>14.764469999999999</v>
      </c>
    </row>
    <row r="4826" spans="1:2" x14ac:dyDescent="0.25">
      <c r="A4826" s="2">
        <v>18.549385000000001</v>
      </c>
      <c r="B4826" s="1">
        <v>17.771871999999998</v>
      </c>
    </row>
    <row r="4827" spans="1:2" x14ac:dyDescent="0.25">
      <c r="A4827" s="2">
        <f>-6.08284</f>
        <v>-6.08284</v>
      </c>
      <c r="B4827" s="1">
        <v>-0.23314499999999999</v>
      </c>
    </row>
    <row r="4828" spans="1:2" x14ac:dyDescent="0.25">
      <c r="A4828" s="2">
        <v>8.1506749999999997</v>
      </c>
      <c r="B4828" s="1">
        <v>-11.39784</v>
      </c>
    </row>
    <row r="4829" spans="1:2" x14ac:dyDescent="0.25">
      <c r="A4829" s="2">
        <v>16.079886999999999</v>
      </c>
      <c r="B4829" s="1">
        <v>13.406449</v>
      </c>
    </row>
    <row r="4830" spans="1:2" x14ac:dyDescent="0.25">
      <c r="A4830" s="2">
        <f>-13.884971</f>
        <v>-13.884971</v>
      </c>
      <c r="B4830" s="1">
        <v>-10.165198</v>
      </c>
    </row>
    <row r="4831" spans="1:2" x14ac:dyDescent="0.25">
      <c r="A4831" s="2">
        <v>7.4338240000000004</v>
      </c>
      <c r="B4831" s="1">
        <v>-1.491582</v>
      </c>
    </row>
    <row r="4832" spans="1:2" x14ac:dyDescent="0.25">
      <c r="A4832" s="2">
        <v>6.4604569999999999</v>
      </c>
      <c r="B4832" s="1">
        <v>1.41656</v>
      </c>
    </row>
    <row r="4833" spans="1:2" x14ac:dyDescent="0.25">
      <c r="A4833" s="2">
        <v>19.027145000000001</v>
      </c>
      <c r="B4833" s="1">
        <v>-9.2325940000000006</v>
      </c>
    </row>
    <row r="4834" spans="1:2" x14ac:dyDescent="0.25">
      <c r="A4834" s="2">
        <v>8.2242139999999999</v>
      </c>
      <c r="B4834" s="1">
        <v>17.687419999999999</v>
      </c>
    </row>
    <row r="4835" spans="1:2" x14ac:dyDescent="0.25">
      <c r="A4835" s="2">
        <v>4.8380400000000003</v>
      </c>
      <c r="B4835" s="1">
        <v>-18.483505999999998</v>
      </c>
    </row>
    <row r="4836" spans="1:2" x14ac:dyDescent="0.25">
      <c r="A4836" s="2">
        <f>-17.239266</f>
        <v>-17.239266000000001</v>
      </c>
      <c r="B4836" s="1">
        <v>-11.800478</v>
      </c>
    </row>
    <row r="4837" spans="1:2" x14ac:dyDescent="0.25">
      <c r="A4837" s="2">
        <v>12.90728</v>
      </c>
      <c r="B4837" s="1">
        <v>19.852703999999999</v>
      </c>
    </row>
    <row r="4838" spans="1:2" x14ac:dyDescent="0.25">
      <c r="A4838" s="2">
        <v>16.816889</v>
      </c>
      <c r="B4838" s="1">
        <v>-17.480430999999999</v>
      </c>
    </row>
    <row r="4839" spans="1:2" x14ac:dyDescent="0.25">
      <c r="A4839" s="2">
        <v>-7.6468619999999996</v>
      </c>
      <c r="B4839" s="1">
        <v>7.7340260000000001</v>
      </c>
    </row>
    <row r="4840" spans="1:2" x14ac:dyDescent="0.25">
      <c r="A4840" s="2">
        <f>-6.234189</f>
        <v>-6.2341889999999998</v>
      </c>
      <c r="B4840" s="1">
        <v>-8.1611530000000005</v>
      </c>
    </row>
    <row r="4841" spans="1:2" x14ac:dyDescent="0.25">
      <c r="A4841" s="2">
        <v>14.614364</v>
      </c>
      <c r="B4841" s="1">
        <v>2.01918</v>
      </c>
    </row>
    <row r="4842" spans="1:2" x14ac:dyDescent="0.25">
      <c r="A4842" s="2">
        <v>-13.264851999999999</v>
      </c>
      <c r="B4842" s="1">
        <v>7.0358000000000001</v>
      </c>
    </row>
    <row r="4843" spans="1:2" x14ac:dyDescent="0.25">
      <c r="A4843" s="2">
        <v>13.907246000000001</v>
      </c>
      <c r="B4843" s="1">
        <v>1.6641269999999999</v>
      </c>
    </row>
    <row r="4844" spans="1:2" x14ac:dyDescent="0.25">
      <c r="A4844" s="2">
        <v>1.3967149999999999</v>
      </c>
      <c r="B4844" s="1">
        <v>-16.992622000000001</v>
      </c>
    </row>
    <row r="4845" spans="1:2" x14ac:dyDescent="0.25">
      <c r="A4845" s="2">
        <v>-12.039227</v>
      </c>
      <c r="B4845" s="1">
        <v>18.605609999999999</v>
      </c>
    </row>
    <row r="4846" spans="1:2" x14ac:dyDescent="0.25">
      <c r="A4846" s="2">
        <v>8.4443429999999999</v>
      </c>
      <c r="B4846" s="1">
        <v>-16.420352999999999</v>
      </c>
    </row>
    <row r="4847" spans="1:2" x14ac:dyDescent="0.25">
      <c r="A4847" s="2">
        <f>-14.091212</f>
        <v>-14.091212000000001</v>
      </c>
      <c r="B4847" s="1">
        <v>-9.3967229999999997</v>
      </c>
    </row>
    <row r="4848" spans="1:2" x14ac:dyDescent="0.25">
      <c r="A4848" s="2">
        <v>18.382611000000001</v>
      </c>
      <c r="B4848" s="1">
        <v>17.822979</v>
      </c>
    </row>
    <row r="4849" spans="1:2" x14ac:dyDescent="0.25">
      <c r="A4849" s="2">
        <f>-13.435218</f>
        <v>-13.435218000000001</v>
      </c>
      <c r="B4849" s="1">
        <v>-10.092681000000001</v>
      </c>
    </row>
    <row r="4850" spans="1:2" x14ac:dyDescent="0.25">
      <c r="A4850" s="2">
        <v>1.9176789999999999</v>
      </c>
      <c r="B4850" s="1">
        <v>-12.121905999999999</v>
      </c>
    </row>
    <row r="4851" spans="1:2" x14ac:dyDescent="0.25">
      <c r="A4851" s="2">
        <v>13.346648</v>
      </c>
      <c r="B4851" s="1">
        <v>20.690306</v>
      </c>
    </row>
    <row r="4852" spans="1:2" x14ac:dyDescent="0.25">
      <c r="A4852" s="2">
        <v>12.910522</v>
      </c>
      <c r="B4852" s="1">
        <v>20.308123999999999</v>
      </c>
    </row>
    <row r="4853" spans="1:2" x14ac:dyDescent="0.25">
      <c r="A4853" s="2">
        <v>0.80538500000000002</v>
      </c>
      <c r="B4853" s="1">
        <v>5.7524240000000004</v>
      </c>
    </row>
    <row r="4854" spans="1:2" x14ac:dyDescent="0.25">
      <c r="A4854" s="2">
        <v>4.6338679999999997</v>
      </c>
      <c r="B4854" s="1">
        <v>-4.227373</v>
      </c>
    </row>
    <row r="4855" spans="1:2" x14ac:dyDescent="0.25">
      <c r="A4855" s="2">
        <v>-0.81062900000000004</v>
      </c>
      <c r="B4855" s="1">
        <v>17.875734000000001</v>
      </c>
    </row>
    <row r="4856" spans="1:2" x14ac:dyDescent="0.25">
      <c r="A4856" s="2">
        <v>11.901854999999999</v>
      </c>
      <c r="B4856" s="1">
        <v>-7.0093740000000002</v>
      </c>
    </row>
    <row r="4857" spans="1:2" x14ac:dyDescent="0.25">
      <c r="A4857" s="2">
        <v>11.148833</v>
      </c>
      <c r="B4857" s="1">
        <v>-6.5363199999999999</v>
      </c>
    </row>
    <row r="4858" spans="1:2" x14ac:dyDescent="0.25">
      <c r="A4858" s="2">
        <v>13.568042999999999</v>
      </c>
      <c r="B4858" s="1">
        <v>-16.217497000000002</v>
      </c>
    </row>
    <row r="4859" spans="1:2" x14ac:dyDescent="0.25">
      <c r="A4859" s="2">
        <v>-12.905427</v>
      </c>
      <c r="B4859" s="1">
        <v>11.547675</v>
      </c>
    </row>
    <row r="4860" spans="1:2" x14ac:dyDescent="0.25">
      <c r="A4860" s="2">
        <v>15.988948000000001</v>
      </c>
      <c r="B4860" s="1">
        <v>20.089264</v>
      </c>
    </row>
    <row r="4861" spans="1:2" x14ac:dyDescent="0.25">
      <c r="A4861" s="2">
        <v>-15.958259999999999</v>
      </c>
      <c r="B4861" s="1">
        <v>4.2847379999999999</v>
      </c>
    </row>
    <row r="4862" spans="1:2" x14ac:dyDescent="0.25">
      <c r="A4862" s="2">
        <v>16.867885000000001</v>
      </c>
      <c r="B4862" s="1">
        <v>-17.058343000000001</v>
      </c>
    </row>
    <row r="4863" spans="1:2" x14ac:dyDescent="0.25">
      <c r="A4863" s="2">
        <v>-12.058555999999999</v>
      </c>
      <c r="B4863" s="1">
        <v>14.563407</v>
      </c>
    </row>
    <row r="4864" spans="1:2" x14ac:dyDescent="0.25">
      <c r="A4864" s="2">
        <v>6.3983610000000004</v>
      </c>
      <c r="B4864" s="1">
        <v>14.736606</v>
      </c>
    </row>
    <row r="4865" spans="1:2" x14ac:dyDescent="0.25">
      <c r="A4865" s="2">
        <v>20.138646000000001</v>
      </c>
      <c r="B4865" s="1">
        <v>6.8281710000000002</v>
      </c>
    </row>
    <row r="4866" spans="1:2" x14ac:dyDescent="0.25">
      <c r="A4866" s="2">
        <v>0.96395399999999998</v>
      </c>
      <c r="B4866" s="1">
        <v>-4.6506740000000004</v>
      </c>
    </row>
    <row r="4867" spans="1:2" x14ac:dyDescent="0.25">
      <c r="A4867" s="2">
        <f>-15.946985</f>
        <v>-15.946985</v>
      </c>
      <c r="B4867" s="1">
        <v>-7.4446789999999998</v>
      </c>
    </row>
    <row r="4868" spans="1:2" x14ac:dyDescent="0.25">
      <c r="A4868" s="2">
        <v>-17.483186</v>
      </c>
      <c r="B4868" s="1">
        <v>12.802265999999999</v>
      </c>
    </row>
    <row r="4869" spans="1:2" x14ac:dyDescent="0.25">
      <c r="A4869" s="2">
        <v>20.038715</v>
      </c>
      <c r="B4869" s="1">
        <v>20.898634999999999</v>
      </c>
    </row>
    <row r="4870" spans="1:2" x14ac:dyDescent="0.25">
      <c r="A4870" s="2">
        <v>14.655609999999999</v>
      </c>
      <c r="B4870" s="1">
        <v>-3.8086150000000001</v>
      </c>
    </row>
    <row r="4871" spans="1:2" x14ac:dyDescent="0.25">
      <c r="A4871" s="2">
        <v>-3.5275400000000001</v>
      </c>
      <c r="B4871" s="1">
        <v>20.390777</v>
      </c>
    </row>
    <row r="4872" spans="1:2" x14ac:dyDescent="0.25">
      <c r="A4872" s="2">
        <v>1.176239</v>
      </c>
      <c r="B4872" s="1">
        <v>-4.4138669999999998</v>
      </c>
    </row>
    <row r="4873" spans="1:2" x14ac:dyDescent="0.25">
      <c r="A4873" s="2">
        <v>14.138032000000001</v>
      </c>
      <c r="B4873" s="1">
        <v>-3.8424459999999998</v>
      </c>
    </row>
    <row r="4874" spans="1:2" x14ac:dyDescent="0.25">
      <c r="A4874" s="2">
        <v>3.225727</v>
      </c>
      <c r="B4874" s="1">
        <v>15.648796000000001</v>
      </c>
    </row>
    <row r="4875" spans="1:2" x14ac:dyDescent="0.25">
      <c r="A4875" s="2">
        <v>11.219903</v>
      </c>
      <c r="B4875" s="1">
        <v>-7.0102549999999999</v>
      </c>
    </row>
    <row r="4876" spans="1:2" x14ac:dyDescent="0.25">
      <c r="A4876" s="2">
        <v>-17.892503000000001</v>
      </c>
      <c r="B4876" s="1">
        <v>12.713683</v>
      </c>
    </row>
    <row r="4877" spans="1:2" x14ac:dyDescent="0.25">
      <c r="A4877" s="2">
        <v>12.412637999999999</v>
      </c>
      <c r="B4877" s="1">
        <v>-16.368886</v>
      </c>
    </row>
    <row r="4878" spans="1:2" x14ac:dyDescent="0.25">
      <c r="A4878" s="2">
        <v>10.317499</v>
      </c>
      <c r="B4878" s="1">
        <v>17.309570999999998</v>
      </c>
    </row>
    <row r="4879" spans="1:2" x14ac:dyDescent="0.25">
      <c r="A4879" s="2">
        <v>5.9181419999999996</v>
      </c>
      <c r="B4879" s="1">
        <v>1.9273309999999999</v>
      </c>
    </row>
    <row r="4880" spans="1:2" x14ac:dyDescent="0.25">
      <c r="A4880" s="2">
        <f>-12.914233</f>
        <v>-12.914232999999999</v>
      </c>
      <c r="B4880" s="1">
        <v>-9.5015239999999999</v>
      </c>
    </row>
    <row r="4881" spans="1:2" x14ac:dyDescent="0.25">
      <c r="A4881" s="2">
        <v>16.332563</v>
      </c>
      <c r="B4881" s="1">
        <v>13.846126999999999</v>
      </c>
    </row>
    <row r="4882" spans="1:2" x14ac:dyDescent="0.25">
      <c r="A4882" s="2">
        <v>19.224063000000001</v>
      </c>
      <c r="B4882" s="1">
        <v>-0.91161499999999995</v>
      </c>
    </row>
    <row r="4883" spans="1:2" x14ac:dyDescent="0.25">
      <c r="A4883" s="2">
        <v>-15.830847</v>
      </c>
      <c r="B4883" s="1">
        <v>19.577071</v>
      </c>
    </row>
    <row r="4884" spans="1:2" x14ac:dyDescent="0.25">
      <c r="A4884" s="2">
        <f>-10.951151</f>
        <v>-10.951150999999999</v>
      </c>
      <c r="B4884" s="1">
        <v>-2.4166409999999998</v>
      </c>
    </row>
    <row r="4885" spans="1:2" x14ac:dyDescent="0.25">
      <c r="A4885" s="2">
        <v>2.2041230000000001</v>
      </c>
      <c r="B4885" s="1">
        <v>9.6056299999999997</v>
      </c>
    </row>
    <row r="4886" spans="1:2" x14ac:dyDescent="0.25">
      <c r="A4886" s="2">
        <v>7.0298249999999998</v>
      </c>
      <c r="B4886" s="1">
        <v>14.861938</v>
      </c>
    </row>
    <row r="4887" spans="1:2" x14ac:dyDescent="0.25">
      <c r="A4887" s="2">
        <v>9.056775</v>
      </c>
      <c r="B4887" s="1">
        <v>10.978344</v>
      </c>
    </row>
    <row r="4888" spans="1:2" x14ac:dyDescent="0.25">
      <c r="A4888" s="2">
        <f>-3.415321</f>
        <v>-3.4153210000000001</v>
      </c>
      <c r="B4888" s="1">
        <v>-13.795142999999999</v>
      </c>
    </row>
    <row r="4889" spans="1:2" x14ac:dyDescent="0.25">
      <c r="A4889" s="2">
        <v>11.955761000000001</v>
      </c>
      <c r="B4889" s="1">
        <v>4.6778139999999997</v>
      </c>
    </row>
    <row r="4890" spans="1:2" x14ac:dyDescent="0.25">
      <c r="A4890" s="2">
        <v>-17.651101000000001</v>
      </c>
      <c r="B4890" s="1">
        <v>6.2678760000000002</v>
      </c>
    </row>
    <row r="4891" spans="1:2" x14ac:dyDescent="0.25">
      <c r="A4891" s="2">
        <v>16.169877</v>
      </c>
      <c r="B4891" s="1">
        <v>20.018969999999999</v>
      </c>
    </row>
    <row r="4892" spans="1:2" x14ac:dyDescent="0.25">
      <c r="A4892" s="2">
        <v>15.493596999999999</v>
      </c>
      <c r="B4892" s="1">
        <v>5.0530119999999998</v>
      </c>
    </row>
    <row r="4893" spans="1:2" x14ac:dyDescent="0.25">
      <c r="A4893" s="2">
        <v>-7.4240219999999999</v>
      </c>
      <c r="B4893" s="1">
        <v>0.118562</v>
      </c>
    </row>
    <row r="4894" spans="1:2" x14ac:dyDescent="0.25">
      <c r="A4894" s="2">
        <v>4.8675689999999996</v>
      </c>
      <c r="B4894" s="1">
        <v>-11.44374</v>
      </c>
    </row>
    <row r="4895" spans="1:2" x14ac:dyDescent="0.25">
      <c r="A4895" s="2">
        <v>17.047979000000002</v>
      </c>
      <c r="B4895" s="1">
        <v>13.695129</v>
      </c>
    </row>
    <row r="4896" spans="1:2" x14ac:dyDescent="0.25">
      <c r="A4896" s="2">
        <v>7.643478</v>
      </c>
      <c r="B4896" s="1">
        <v>18.306908</v>
      </c>
    </row>
    <row r="4897" spans="1:2" x14ac:dyDescent="0.25">
      <c r="A4897" s="2">
        <v>9.0322619999999993</v>
      </c>
      <c r="B4897" s="1">
        <v>-16.234608999999999</v>
      </c>
    </row>
    <row r="4898" spans="1:2" x14ac:dyDescent="0.25">
      <c r="A4898" s="2">
        <f>-12.868598</f>
        <v>-12.868598</v>
      </c>
      <c r="B4898" s="1">
        <v>-14.56096</v>
      </c>
    </row>
    <row r="4899" spans="1:2" x14ac:dyDescent="0.25">
      <c r="A4899" s="2">
        <f>-14.696245</f>
        <v>-14.696244999999999</v>
      </c>
      <c r="B4899" s="1">
        <v>-17.974114</v>
      </c>
    </row>
    <row r="4900" spans="1:2" x14ac:dyDescent="0.25">
      <c r="A4900" s="2">
        <v>0.29045500000000002</v>
      </c>
      <c r="B4900" s="1">
        <v>6.8050569999999997</v>
      </c>
    </row>
    <row r="4901" spans="1:2" x14ac:dyDescent="0.25">
      <c r="A4901" s="2">
        <v>13.582501000000001</v>
      </c>
      <c r="B4901" s="1">
        <v>-9.3272670000000009</v>
      </c>
    </row>
    <row r="4902" spans="1:2" x14ac:dyDescent="0.25">
      <c r="A4902" s="2">
        <f>-10.558614</f>
        <v>-10.558614</v>
      </c>
      <c r="B4902" s="1">
        <v>-6.1899329999999999</v>
      </c>
    </row>
    <row r="4903" spans="1:2" x14ac:dyDescent="0.25">
      <c r="A4903" s="2">
        <f>-13.847335</f>
        <v>-13.847334999999999</v>
      </c>
      <c r="B4903" s="1">
        <v>-1.9191590000000001</v>
      </c>
    </row>
    <row r="4904" spans="1:2" x14ac:dyDescent="0.25">
      <c r="A4904" s="2">
        <v>20.955089999999998</v>
      </c>
      <c r="B4904" s="1">
        <v>-5.0901199999999998</v>
      </c>
    </row>
    <row r="4905" spans="1:2" x14ac:dyDescent="0.25">
      <c r="A4905" s="2">
        <v>16.223704999999999</v>
      </c>
      <c r="B4905" s="1">
        <v>19.758412</v>
      </c>
    </row>
    <row r="4906" spans="1:2" x14ac:dyDescent="0.25">
      <c r="A4906" s="2">
        <f>-2.906456</f>
        <v>-2.9064559999999999</v>
      </c>
      <c r="B4906" s="1">
        <v>-10.509214</v>
      </c>
    </row>
    <row r="4907" spans="1:2" x14ac:dyDescent="0.25">
      <c r="A4907" s="2">
        <v>13.103604000000001</v>
      </c>
      <c r="B4907" s="1">
        <v>20.327701999999999</v>
      </c>
    </row>
    <row r="4908" spans="1:2" x14ac:dyDescent="0.25">
      <c r="A4908" s="2">
        <v>-9.3361429999999999</v>
      </c>
      <c r="B4908" s="1">
        <v>20.46998</v>
      </c>
    </row>
    <row r="4909" spans="1:2" x14ac:dyDescent="0.25">
      <c r="A4909" s="2">
        <v>5.826174</v>
      </c>
      <c r="B4909" s="1">
        <v>-7.6407189999999998</v>
      </c>
    </row>
    <row r="4910" spans="1:2" x14ac:dyDescent="0.25">
      <c r="A4910" s="2">
        <v>4.5907400000000003</v>
      </c>
      <c r="B4910" s="1">
        <v>-3.6619220000000001</v>
      </c>
    </row>
    <row r="4911" spans="1:2" x14ac:dyDescent="0.25">
      <c r="A4911" s="2">
        <f>-3.31324</f>
        <v>-3.31324</v>
      </c>
      <c r="B4911" s="1">
        <v>-13.984934000000001</v>
      </c>
    </row>
    <row r="4912" spans="1:2" x14ac:dyDescent="0.25">
      <c r="A4912" s="2">
        <v>10.786296999999999</v>
      </c>
      <c r="B4912" s="1">
        <v>0.20946999999999999</v>
      </c>
    </row>
    <row r="4913" spans="1:2" x14ac:dyDescent="0.25">
      <c r="A4913" s="2">
        <v>12.708351</v>
      </c>
      <c r="B4913" s="1">
        <v>14.548918</v>
      </c>
    </row>
    <row r="4914" spans="1:2" x14ac:dyDescent="0.25">
      <c r="A4914" s="2">
        <v>2.151087</v>
      </c>
      <c r="B4914" s="1">
        <v>-16.848223999999998</v>
      </c>
    </row>
    <row r="4915" spans="1:2" x14ac:dyDescent="0.25">
      <c r="A4915" s="2">
        <v>-9.1036649999999995</v>
      </c>
      <c r="B4915" s="1">
        <v>7.0018459999999996</v>
      </c>
    </row>
    <row r="4916" spans="1:2" x14ac:dyDescent="0.25">
      <c r="A4916" s="2">
        <f>-2.44255</f>
        <v>-2.4425500000000002</v>
      </c>
      <c r="B4916" s="1">
        <v>-18.129045999999999</v>
      </c>
    </row>
    <row r="4917" spans="1:2" x14ac:dyDescent="0.25">
      <c r="A4917" s="2">
        <v>0.24745200000000001</v>
      </c>
      <c r="B4917" s="1">
        <v>-4.0984769999999999</v>
      </c>
    </row>
    <row r="4918" spans="1:2" x14ac:dyDescent="0.25">
      <c r="A4918" s="2">
        <v>16.725565</v>
      </c>
      <c r="B4918" s="1">
        <v>-17.661607</v>
      </c>
    </row>
    <row r="4919" spans="1:2" x14ac:dyDescent="0.25">
      <c r="A4919" s="2">
        <v>-16.174005999999999</v>
      </c>
      <c r="B4919" s="1">
        <v>16.578803000000001</v>
      </c>
    </row>
    <row r="4920" spans="1:2" x14ac:dyDescent="0.25">
      <c r="A4920" s="2">
        <f>-13.758412</f>
        <v>-13.758412</v>
      </c>
      <c r="B4920" s="1">
        <v>-2.277806</v>
      </c>
    </row>
    <row r="4921" spans="1:2" x14ac:dyDescent="0.25">
      <c r="A4921" s="2">
        <v>15.770705</v>
      </c>
      <c r="B4921" s="1">
        <v>5.9259729999999999</v>
      </c>
    </row>
    <row r="4922" spans="1:2" x14ac:dyDescent="0.25">
      <c r="A4922" s="2">
        <v>-13.711493000000001</v>
      </c>
      <c r="B4922" s="1">
        <v>11.908697</v>
      </c>
    </row>
    <row r="4923" spans="1:2" x14ac:dyDescent="0.25">
      <c r="A4923" s="2">
        <v>18.728567999999999</v>
      </c>
      <c r="B4923" s="1">
        <v>-8.4769950000000005</v>
      </c>
    </row>
    <row r="4924" spans="1:2" x14ac:dyDescent="0.25">
      <c r="A4924" s="2">
        <v>1.2919609999999999</v>
      </c>
      <c r="B4924" s="1">
        <v>-6.9216319999999998</v>
      </c>
    </row>
    <row r="4925" spans="1:2" x14ac:dyDescent="0.25">
      <c r="A4925" s="2">
        <v>18.406130999999998</v>
      </c>
      <c r="B4925" s="1">
        <v>-1.0372440000000001</v>
      </c>
    </row>
    <row r="4926" spans="1:2" x14ac:dyDescent="0.25">
      <c r="A4926" s="2">
        <v>7.8643669999999997</v>
      </c>
      <c r="B4926" s="1">
        <v>-15.926036</v>
      </c>
    </row>
    <row r="4927" spans="1:2" x14ac:dyDescent="0.25">
      <c r="A4927" s="2">
        <v>-9.7629429999999999</v>
      </c>
      <c r="B4927" s="1">
        <v>3.4458890000000002</v>
      </c>
    </row>
    <row r="4928" spans="1:2" x14ac:dyDescent="0.25">
      <c r="A4928" s="2">
        <v>-12.838813</v>
      </c>
      <c r="B4928" s="1">
        <v>12.365615999999999</v>
      </c>
    </row>
    <row r="4929" spans="1:2" x14ac:dyDescent="0.25">
      <c r="A4929" s="2">
        <v>20.273306999999999</v>
      </c>
      <c r="B4929" s="1">
        <v>-12.300777</v>
      </c>
    </row>
    <row r="4930" spans="1:2" x14ac:dyDescent="0.25">
      <c r="A4930" s="2">
        <v>1.265261</v>
      </c>
      <c r="B4930" s="1">
        <v>6.6214430000000002</v>
      </c>
    </row>
    <row r="4931" spans="1:2" x14ac:dyDescent="0.25">
      <c r="A4931" s="2">
        <v>10.756572</v>
      </c>
      <c r="B4931" s="1">
        <v>-7.0004210000000002</v>
      </c>
    </row>
    <row r="4932" spans="1:2" x14ac:dyDescent="0.25">
      <c r="A4932" s="2">
        <f>-18.809961</f>
        <v>-18.809961000000001</v>
      </c>
      <c r="B4932" s="1">
        <v>-0.52983899999999995</v>
      </c>
    </row>
    <row r="4933" spans="1:2" x14ac:dyDescent="0.25">
      <c r="A4933" s="2">
        <v>12.663487999999999</v>
      </c>
      <c r="B4933" s="1">
        <v>9.5043249999999997</v>
      </c>
    </row>
    <row r="4934" spans="1:2" x14ac:dyDescent="0.25">
      <c r="A4934" s="2">
        <v>0.99729000000000001</v>
      </c>
      <c r="B4934" s="1">
        <v>-16.627844</v>
      </c>
    </row>
    <row r="4935" spans="1:2" x14ac:dyDescent="0.25">
      <c r="A4935" s="2">
        <v>4.8101000000000003</v>
      </c>
      <c r="B4935" s="1">
        <v>-3.4266589999999999</v>
      </c>
    </row>
    <row r="4936" spans="1:2" x14ac:dyDescent="0.25">
      <c r="A4936" s="2">
        <f>-1.771289</f>
        <v>-1.7712889999999999</v>
      </c>
      <c r="B4936" s="1">
        <v>-10.238061</v>
      </c>
    </row>
    <row r="4937" spans="1:2" x14ac:dyDescent="0.25">
      <c r="A4937" s="2">
        <f>-19.082289</f>
        <v>-19.082288999999999</v>
      </c>
      <c r="B4937" s="1">
        <v>-18.516970000000001</v>
      </c>
    </row>
    <row r="4938" spans="1:2" x14ac:dyDescent="0.25">
      <c r="A4938" s="2">
        <f>-17.340555</f>
        <v>-17.340554999999998</v>
      </c>
      <c r="B4938" s="1">
        <v>-11.751308999999999</v>
      </c>
    </row>
    <row r="4939" spans="1:2" x14ac:dyDescent="0.25">
      <c r="A4939" s="2">
        <v>6.6500589999999997</v>
      </c>
      <c r="B4939" s="1">
        <v>14.967995999999999</v>
      </c>
    </row>
    <row r="4940" spans="1:2" x14ac:dyDescent="0.25">
      <c r="A4940" s="2">
        <f>-8.338964</f>
        <v>-8.3389640000000007</v>
      </c>
      <c r="B4940" s="1">
        <v>-16.956123000000002</v>
      </c>
    </row>
    <row r="4941" spans="1:2" x14ac:dyDescent="0.25">
      <c r="A4941" s="2">
        <v>15.178032999999999</v>
      </c>
      <c r="B4941" s="1">
        <v>-7.0763340000000001</v>
      </c>
    </row>
    <row r="4942" spans="1:2" x14ac:dyDescent="0.25">
      <c r="A4942" s="2">
        <v>20.629943000000001</v>
      </c>
      <c r="B4942" s="1">
        <v>8.1144239999999996</v>
      </c>
    </row>
    <row r="4943" spans="1:2" x14ac:dyDescent="0.25">
      <c r="A4943" s="2">
        <v>-12.410869</v>
      </c>
      <c r="B4943" s="1">
        <v>15.351582000000001</v>
      </c>
    </row>
    <row r="4944" spans="1:2" x14ac:dyDescent="0.25">
      <c r="A4944" s="2">
        <v>20.294853</v>
      </c>
      <c r="B4944" s="1">
        <v>2.337879</v>
      </c>
    </row>
    <row r="4945" spans="1:2" x14ac:dyDescent="0.25">
      <c r="A4945" s="2">
        <v>-1.120066</v>
      </c>
      <c r="B4945" s="1">
        <v>10.787768</v>
      </c>
    </row>
    <row r="4946" spans="1:2" x14ac:dyDescent="0.25">
      <c r="A4946" s="2">
        <v>-16.614374000000002</v>
      </c>
      <c r="B4946" s="1">
        <v>15.641966999999999</v>
      </c>
    </row>
    <row r="4947" spans="1:2" x14ac:dyDescent="0.25">
      <c r="A4947" s="2">
        <v>12.984256</v>
      </c>
      <c r="B4947" s="1">
        <v>20.065024000000001</v>
      </c>
    </row>
    <row r="4948" spans="1:2" x14ac:dyDescent="0.25">
      <c r="A4948" s="2">
        <f>-14.358314</f>
        <v>-14.358314</v>
      </c>
      <c r="B4948" s="1">
        <v>-17.438137999999999</v>
      </c>
    </row>
    <row r="4949" spans="1:2" x14ac:dyDescent="0.25">
      <c r="A4949" s="2">
        <v>19.449825000000001</v>
      </c>
      <c r="B4949" s="1">
        <v>-16.405991</v>
      </c>
    </row>
    <row r="4950" spans="1:2" x14ac:dyDescent="0.25">
      <c r="A4950" s="2">
        <v>15.486613999999999</v>
      </c>
      <c r="B4950" s="1">
        <v>5.9660500000000001</v>
      </c>
    </row>
    <row r="4951" spans="1:2" x14ac:dyDescent="0.25">
      <c r="A4951" s="2">
        <v>3.33161</v>
      </c>
      <c r="B4951" s="1">
        <v>4.3299459999999996</v>
      </c>
    </row>
    <row r="4952" spans="1:2" x14ac:dyDescent="0.25">
      <c r="A4952" s="2">
        <v>14.072774000000001</v>
      </c>
      <c r="B4952" s="1">
        <v>-9.8804370000000006</v>
      </c>
    </row>
    <row r="4953" spans="1:2" x14ac:dyDescent="0.25">
      <c r="A4953" s="2">
        <v>5.0541559999999999</v>
      </c>
      <c r="B4953" s="1">
        <v>21.396038000000001</v>
      </c>
    </row>
    <row r="4954" spans="1:2" x14ac:dyDescent="0.25">
      <c r="A4954" s="2">
        <v>-0.795458</v>
      </c>
      <c r="B4954" s="1">
        <v>10.353043</v>
      </c>
    </row>
    <row r="4955" spans="1:2" x14ac:dyDescent="0.25">
      <c r="A4955" s="2">
        <v>13.856972000000001</v>
      </c>
      <c r="B4955" s="1">
        <v>0.99956199999999995</v>
      </c>
    </row>
    <row r="4956" spans="1:2" x14ac:dyDescent="0.25">
      <c r="A4956" s="2">
        <v>10.99404</v>
      </c>
      <c r="B4956" s="1">
        <v>17.173604000000001</v>
      </c>
    </row>
    <row r="4957" spans="1:2" x14ac:dyDescent="0.25">
      <c r="A4957" s="2">
        <v>-13.027943</v>
      </c>
      <c r="B4957" s="1">
        <v>18.821221000000001</v>
      </c>
    </row>
    <row r="4958" spans="1:2" x14ac:dyDescent="0.25">
      <c r="A4958" s="2">
        <f>-6.22921</f>
        <v>-6.2292100000000001</v>
      </c>
      <c r="B4958" s="1">
        <v>-8.2227340000000009</v>
      </c>
    </row>
    <row r="4959" spans="1:2" x14ac:dyDescent="0.25">
      <c r="A4959" s="2">
        <v>13.285691</v>
      </c>
      <c r="B4959" s="1">
        <v>-16.928364999999999</v>
      </c>
    </row>
    <row r="4960" spans="1:2" x14ac:dyDescent="0.25">
      <c r="A4960" s="2">
        <v>-4.5318019999999999</v>
      </c>
      <c r="B4960" s="1">
        <v>5.4074540000000004</v>
      </c>
    </row>
    <row r="4961" spans="1:2" x14ac:dyDescent="0.25">
      <c r="A4961" s="2">
        <v>-12.420524</v>
      </c>
      <c r="B4961" s="1">
        <v>12.233542999999999</v>
      </c>
    </row>
    <row r="4962" spans="1:2" x14ac:dyDescent="0.25">
      <c r="A4962" s="2">
        <f>-13.311269</f>
        <v>-13.311268999999999</v>
      </c>
      <c r="B4962" s="1">
        <v>-9.5186360000000008</v>
      </c>
    </row>
    <row r="4963" spans="1:2" x14ac:dyDescent="0.25">
      <c r="A4963" s="2">
        <f>-2.934705</f>
        <v>-2.9347050000000001</v>
      </c>
      <c r="B4963" s="1">
        <v>-5.0782809999999996</v>
      </c>
    </row>
    <row r="4964" spans="1:2" x14ac:dyDescent="0.25">
      <c r="A4964" s="2">
        <v>0.100832</v>
      </c>
      <c r="B4964" s="1">
        <v>-0.48853099999999999</v>
      </c>
    </row>
    <row r="4965" spans="1:2" x14ac:dyDescent="0.25">
      <c r="A4965" s="2">
        <v>16.916727000000002</v>
      </c>
      <c r="B4965" s="1">
        <v>19.97045</v>
      </c>
    </row>
    <row r="4966" spans="1:2" x14ac:dyDescent="0.25">
      <c r="A4966" s="2">
        <f>-15.048324</f>
        <v>-15.048323999999999</v>
      </c>
      <c r="B4966" s="1">
        <v>-17.827791999999999</v>
      </c>
    </row>
    <row r="4967" spans="1:2" x14ac:dyDescent="0.25">
      <c r="A4967" s="2">
        <f>-4.001933</f>
        <v>-4.0019330000000002</v>
      </c>
      <c r="B4967" s="1">
        <v>-1.2391840000000001</v>
      </c>
    </row>
    <row r="4968" spans="1:2" x14ac:dyDescent="0.25">
      <c r="A4968" s="2">
        <v>4.4037870000000003</v>
      </c>
      <c r="B4968" s="1">
        <v>-18.293885</v>
      </c>
    </row>
    <row r="4969" spans="1:2" x14ac:dyDescent="0.25">
      <c r="A4969" s="2">
        <v>13.596574</v>
      </c>
      <c r="B4969" s="1">
        <v>14.098300999999999</v>
      </c>
    </row>
    <row r="4970" spans="1:2" x14ac:dyDescent="0.25">
      <c r="A4970" s="2">
        <v>4.5323539999999998</v>
      </c>
      <c r="B4970" s="1">
        <v>21.003323000000002</v>
      </c>
    </row>
    <row r="4971" spans="1:2" x14ac:dyDescent="0.25">
      <c r="A4971" s="2">
        <v>11.434836000000001</v>
      </c>
      <c r="B4971" s="1">
        <v>-6.9265379999999999</v>
      </c>
    </row>
    <row r="4972" spans="1:2" x14ac:dyDescent="0.25">
      <c r="A4972" s="2">
        <v>-1.354616</v>
      </c>
      <c r="B4972" s="1">
        <v>14.304041</v>
      </c>
    </row>
    <row r="4973" spans="1:2" x14ac:dyDescent="0.25">
      <c r="A4973" s="2">
        <f>-6.047863</f>
        <v>-6.0478630000000004</v>
      </c>
      <c r="B4973" s="1">
        <v>-8.3349069999999994</v>
      </c>
    </row>
    <row r="4974" spans="1:2" x14ac:dyDescent="0.25">
      <c r="A4974" s="2">
        <v>16.797121000000001</v>
      </c>
      <c r="B4974" s="1">
        <v>-13.555379</v>
      </c>
    </row>
    <row r="4975" spans="1:2" x14ac:dyDescent="0.25">
      <c r="A4975" s="2">
        <f>-3.364136</f>
        <v>-3.3641359999999998</v>
      </c>
      <c r="B4975" s="1">
        <v>-10.609057999999999</v>
      </c>
    </row>
    <row r="4976" spans="1:2" x14ac:dyDescent="0.25">
      <c r="A4976" s="2">
        <f>-17.231885</f>
        <v>-17.231884999999998</v>
      </c>
      <c r="B4976" s="1">
        <v>-11.518407</v>
      </c>
    </row>
    <row r="4977" spans="1:2" x14ac:dyDescent="0.25">
      <c r="A4977" s="2">
        <v>-1.5033609999999999</v>
      </c>
      <c r="B4977" s="1">
        <v>10.547672</v>
      </c>
    </row>
    <row r="4978" spans="1:2" x14ac:dyDescent="0.25">
      <c r="A4978" s="2">
        <f>-10.614874</f>
        <v>-10.614874</v>
      </c>
      <c r="B4978" s="1">
        <v>-2.1825899999999998</v>
      </c>
    </row>
    <row r="4979" spans="1:2" x14ac:dyDescent="0.25">
      <c r="A4979" s="2">
        <f>-2.03399</f>
        <v>-2.0339900000000002</v>
      </c>
      <c r="B4979" s="1">
        <v>-10.497945</v>
      </c>
    </row>
    <row r="4980" spans="1:2" x14ac:dyDescent="0.25">
      <c r="A4980" s="2">
        <v>12.389746000000001</v>
      </c>
      <c r="B4980" s="1">
        <v>9.4871490000000005</v>
      </c>
    </row>
    <row r="4981" spans="1:2" x14ac:dyDescent="0.25">
      <c r="A4981" s="2">
        <f>-17.31743</f>
        <v>-17.317430000000002</v>
      </c>
      <c r="B4981" s="1">
        <v>-3.8903970000000001</v>
      </c>
    </row>
    <row r="4982" spans="1:2" x14ac:dyDescent="0.25">
      <c r="A4982" s="2">
        <v>20.508396999999999</v>
      </c>
      <c r="B4982" s="1">
        <v>10.657527</v>
      </c>
    </row>
    <row r="4983" spans="1:2" x14ac:dyDescent="0.25">
      <c r="A4983" s="2">
        <v>13.405677000000001</v>
      </c>
      <c r="B4983" s="1">
        <v>-9.5145660000000003</v>
      </c>
    </row>
    <row r="4984" spans="1:2" x14ac:dyDescent="0.25">
      <c r="A4984" s="2">
        <v>20.601237000000001</v>
      </c>
      <c r="B4984" s="1">
        <v>-4.9112850000000003</v>
      </c>
    </row>
    <row r="4985" spans="1:2" x14ac:dyDescent="0.25">
      <c r="A4985" s="2">
        <f>-9.123036</f>
        <v>-9.1230360000000008</v>
      </c>
      <c r="B4985" s="1">
        <v>-17.605592999999999</v>
      </c>
    </row>
    <row r="4986" spans="1:2" x14ac:dyDescent="0.25">
      <c r="A4986" s="2">
        <v>0.77749800000000002</v>
      </c>
      <c r="B4986" s="1">
        <v>-5.0163580000000003</v>
      </c>
    </row>
    <row r="4987" spans="1:2" x14ac:dyDescent="0.25">
      <c r="A4987" s="2">
        <v>4.8056830000000001</v>
      </c>
      <c r="B4987" s="1">
        <v>-14.874091</v>
      </c>
    </row>
    <row r="4988" spans="1:2" x14ac:dyDescent="0.25">
      <c r="A4988" s="2">
        <f>-10.224169</f>
        <v>-10.224169</v>
      </c>
      <c r="B4988" s="1">
        <v>-11.185197000000001</v>
      </c>
    </row>
    <row r="4989" spans="1:2" x14ac:dyDescent="0.25">
      <c r="A4989" s="2">
        <f>-3.702383</f>
        <v>-3.7023830000000002</v>
      </c>
      <c r="B4989" s="1">
        <v>-1.659853</v>
      </c>
    </row>
    <row r="4990" spans="1:2" x14ac:dyDescent="0.25">
      <c r="A4990" s="2">
        <v>20.243324000000001</v>
      </c>
      <c r="B4990" s="1">
        <v>15.439603</v>
      </c>
    </row>
    <row r="4991" spans="1:2" x14ac:dyDescent="0.25">
      <c r="A4991" s="2">
        <v>20.148945000000001</v>
      </c>
      <c r="B4991" s="1">
        <v>11.086758</v>
      </c>
    </row>
    <row r="4992" spans="1:2" x14ac:dyDescent="0.25">
      <c r="A4992" s="2">
        <v>-13.498438</v>
      </c>
      <c r="B4992" s="1">
        <v>18.541965999999999</v>
      </c>
    </row>
    <row r="4993" spans="1:2" x14ac:dyDescent="0.25">
      <c r="A4993" s="2">
        <f>-14.613152</f>
        <v>-14.613151999999999</v>
      </c>
      <c r="B4993" s="1">
        <v>-2.524791</v>
      </c>
    </row>
    <row r="4994" spans="1:2" x14ac:dyDescent="0.25">
      <c r="A4994" s="2">
        <v>-9.4368180000000006</v>
      </c>
      <c r="B4994" s="1">
        <v>3.4132920000000002</v>
      </c>
    </row>
    <row r="4995" spans="1:2" x14ac:dyDescent="0.25">
      <c r="A4995" s="2">
        <v>2.8648400000000001</v>
      </c>
      <c r="B4995" s="1">
        <v>15.449379</v>
      </c>
    </row>
    <row r="4996" spans="1:2" x14ac:dyDescent="0.25">
      <c r="A4996" s="2">
        <v>4.9628779999999999</v>
      </c>
      <c r="B4996" s="1">
        <v>-10.748051999999999</v>
      </c>
    </row>
    <row r="4997" spans="1:2" x14ac:dyDescent="0.25">
      <c r="A4997" s="2">
        <v>12.618194000000001</v>
      </c>
      <c r="B4997" s="1">
        <v>9.021172</v>
      </c>
    </row>
    <row r="4998" spans="1:2" x14ac:dyDescent="0.25">
      <c r="A4998" s="2">
        <f>-17.141535</f>
        <v>-17.141535000000001</v>
      </c>
      <c r="B4998" s="1">
        <v>-12.15197</v>
      </c>
    </row>
    <row r="4999" spans="1:2" x14ac:dyDescent="0.25">
      <c r="A4999" s="2">
        <v>5.6101890000000001</v>
      </c>
      <c r="B4999" s="1">
        <v>11.19528</v>
      </c>
    </row>
    <row r="5000" spans="1:2" x14ac:dyDescent="0.25">
      <c r="A5000" s="2">
        <v>17.017316000000001</v>
      </c>
      <c r="B5000" s="1">
        <v>13.205774999999999</v>
      </c>
    </row>
    <row r="5001" spans="1:2" x14ac:dyDescent="0.25">
      <c r="A5001" s="2">
        <v>-18.759588000000001</v>
      </c>
      <c r="B5001" s="1">
        <v>6.7139239999999996</v>
      </c>
    </row>
    <row r="5002" spans="1:2" x14ac:dyDescent="0.25">
      <c r="A5002" s="2">
        <v>-9.6429960000000001</v>
      </c>
      <c r="B5002" s="1">
        <v>21.402615000000001</v>
      </c>
    </row>
    <row r="5003" spans="1:2" x14ac:dyDescent="0.25">
      <c r="A5003" s="2">
        <v>5.0379639999999997</v>
      </c>
      <c r="B5003" s="1">
        <v>-11.158963</v>
      </c>
    </row>
    <row r="5004" spans="1:2" x14ac:dyDescent="0.25">
      <c r="A5004" s="2">
        <f>-18.663033</f>
        <v>-18.663032999999999</v>
      </c>
      <c r="B5004" s="1">
        <v>-17.811962999999999</v>
      </c>
    </row>
    <row r="5005" spans="1:2" x14ac:dyDescent="0.25">
      <c r="A5005" s="2">
        <v>1.5380100000000001</v>
      </c>
      <c r="B5005" s="1">
        <v>8.9399189999999997</v>
      </c>
    </row>
    <row r="5006" spans="1:2" x14ac:dyDescent="0.25">
      <c r="A5006" s="2">
        <v>19.962433000000001</v>
      </c>
      <c r="B5006" s="1">
        <v>11.323536000000001</v>
      </c>
    </row>
    <row r="5007" spans="1:2" x14ac:dyDescent="0.25">
      <c r="A5007" s="2">
        <v>-12.895426</v>
      </c>
      <c r="B5007" s="1">
        <v>11.810587</v>
      </c>
    </row>
    <row r="5008" spans="1:2" x14ac:dyDescent="0.25">
      <c r="A5008" s="2">
        <v>-8.6394559999999991</v>
      </c>
      <c r="B5008" s="1">
        <v>7.8118410000000003</v>
      </c>
    </row>
    <row r="5009" spans="1:2" x14ac:dyDescent="0.25">
      <c r="A5009" s="2">
        <v>3.6610299999999998</v>
      </c>
      <c r="B5009" s="1">
        <v>-3.174296</v>
      </c>
    </row>
    <row r="5010" spans="1:2" x14ac:dyDescent="0.25">
      <c r="A5010" s="2">
        <f>-8.981634</f>
        <v>-8.9816339999999997</v>
      </c>
      <c r="B5010" s="1">
        <v>-16.774232000000001</v>
      </c>
    </row>
    <row r="5011" spans="1:2" x14ac:dyDescent="0.25">
      <c r="A5011" s="2">
        <v>14.118169999999999</v>
      </c>
      <c r="B5011" s="1">
        <v>14.630257</v>
      </c>
    </row>
    <row r="5012" spans="1:2" x14ac:dyDescent="0.25">
      <c r="A5012" s="2">
        <v>13.021276</v>
      </c>
      <c r="B5012" s="1">
        <v>14.254766</v>
      </c>
    </row>
    <row r="5013" spans="1:2" x14ac:dyDescent="0.25">
      <c r="A5013" s="2">
        <f>-7.685595</f>
        <v>-7.6855950000000002</v>
      </c>
      <c r="B5013" s="1">
        <v>-4.9593959999999999</v>
      </c>
    </row>
    <row r="5014" spans="1:2" x14ac:dyDescent="0.25">
      <c r="A5014" s="2">
        <v>-1.0741579999999999</v>
      </c>
      <c r="B5014" s="1">
        <v>10.041998</v>
      </c>
    </row>
    <row r="5015" spans="1:2" x14ac:dyDescent="0.25">
      <c r="A5015" s="2">
        <v>20.804627</v>
      </c>
      <c r="B5015" s="1">
        <v>-4.8205850000000003</v>
      </c>
    </row>
    <row r="5016" spans="1:2" x14ac:dyDescent="0.25">
      <c r="A5016" s="2">
        <v>16.301724</v>
      </c>
      <c r="B5016" s="1">
        <v>13.064159</v>
      </c>
    </row>
    <row r="5017" spans="1:2" x14ac:dyDescent="0.25">
      <c r="A5017" s="2">
        <f>-3.222823</f>
        <v>-3.222823</v>
      </c>
      <c r="B5017" s="1">
        <v>-1.303261</v>
      </c>
    </row>
    <row r="5018" spans="1:2" x14ac:dyDescent="0.25">
      <c r="A5018" s="2">
        <v>-13.802887</v>
      </c>
      <c r="B5018" s="1">
        <v>11.941393</v>
      </c>
    </row>
    <row r="5019" spans="1:2" x14ac:dyDescent="0.25">
      <c r="A5019" s="2">
        <v>6.2862450000000001</v>
      </c>
      <c r="B5019" s="1">
        <v>14.230952</v>
      </c>
    </row>
    <row r="5020" spans="1:2" x14ac:dyDescent="0.25">
      <c r="A5020" s="2">
        <f>-6.967993</f>
        <v>-6.9679929999999999</v>
      </c>
      <c r="B5020" s="1">
        <v>-3.5549110000000002</v>
      </c>
    </row>
    <row r="5021" spans="1:2" x14ac:dyDescent="0.25">
      <c r="A5021" s="2">
        <f>-3.076983</f>
        <v>-3.0769829999999998</v>
      </c>
      <c r="B5021" s="1">
        <v>-18.231566000000001</v>
      </c>
    </row>
    <row r="5022" spans="1:2" x14ac:dyDescent="0.25">
      <c r="A5022" s="2">
        <f>-18.900462</f>
        <v>-18.900462000000001</v>
      </c>
      <c r="B5022" s="1">
        <v>-18.027424</v>
      </c>
    </row>
    <row r="5023" spans="1:2" x14ac:dyDescent="0.25">
      <c r="A5023" s="2">
        <v>-18.129429999999999</v>
      </c>
      <c r="B5023" s="1">
        <v>12.934308</v>
      </c>
    </row>
    <row r="5024" spans="1:2" x14ac:dyDescent="0.25">
      <c r="A5024" s="2">
        <v>7.1557110000000002</v>
      </c>
      <c r="B5024" s="1">
        <v>5.6452450000000001</v>
      </c>
    </row>
    <row r="5025" spans="1:2" x14ac:dyDescent="0.25">
      <c r="A5025" s="2">
        <v>7.9518870000000001</v>
      </c>
      <c r="B5025" s="1">
        <v>-1.321496</v>
      </c>
    </row>
    <row r="5026" spans="1:2" x14ac:dyDescent="0.25">
      <c r="A5026" s="2">
        <v>-12.505171000000001</v>
      </c>
      <c r="B5026" s="1">
        <v>12.002485999999999</v>
      </c>
    </row>
    <row r="5027" spans="1:2" x14ac:dyDescent="0.25">
      <c r="A5027" s="2">
        <v>-4.7713900000000002</v>
      </c>
      <c r="B5027" s="1">
        <v>8.5676030000000001</v>
      </c>
    </row>
    <row r="5028" spans="1:2" x14ac:dyDescent="0.25">
      <c r="A5028" s="2">
        <v>11.168863999999999</v>
      </c>
      <c r="B5028" s="1">
        <v>-14.331687000000001</v>
      </c>
    </row>
    <row r="5029" spans="1:2" x14ac:dyDescent="0.25">
      <c r="A5029" s="2">
        <v>-18.146896999999999</v>
      </c>
      <c r="B5029" s="1">
        <v>12.938561999999999</v>
      </c>
    </row>
    <row r="5030" spans="1:2" x14ac:dyDescent="0.25">
      <c r="A5030" s="2">
        <f>-18.800456</f>
        <v>-18.800456000000001</v>
      </c>
      <c r="B5030" s="1">
        <v>-0.94259000000000004</v>
      </c>
    </row>
    <row r="5031" spans="1:2" x14ac:dyDescent="0.25">
      <c r="A5031" s="2">
        <v>14.965299999999999</v>
      </c>
      <c r="B5031" s="1">
        <v>-3.8071959999999998</v>
      </c>
    </row>
    <row r="5032" spans="1:2" x14ac:dyDescent="0.25">
      <c r="A5032" s="2">
        <v>-11.711147</v>
      </c>
      <c r="B5032" s="1">
        <v>15.371528</v>
      </c>
    </row>
    <row r="5033" spans="1:2" x14ac:dyDescent="0.25">
      <c r="A5033" s="2">
        <v>19.335892000000001</v>
      </c>
      <c r="B5033" s="1">
        <v>-16.003837999999998</v>
      </c>
    </row>
    <row r="5034" spans="1:2" x14ac:dyDescent="0.25">
      <c r="A5034" s="2">
        <v>-4.8292619999999999</v>
      </c>
      <c r="B5034" s="1">
        <v>9.2777689999999993</v>
      </c>
    </row>
    <row r="5035" spans="1:2" x14ac:dyDescent="0.25">
      <c r="A5035" s="2">
        <v>-12.718173999999999</v>
      </c>
      <c r="B5035" s="1">
        <v>7.4051460000000002</v>
      </c>
    </row>
    <row r="5036" spans="1:2" x14ac:dyDescent="0.25">
      <c r="A5036" s="2">
        <v>-18.303509999999999</v>
      </c>
      <c r="B5036" s="1">
        <v>12.828495</v>
      </c>
    </row>
    <row r="5037" spans="1:2" x14ac:dyDescent="0.25">
      <c r="A5037" s="2">
        <f>-3.445299</f>
        <v>-3.4452989999999999</v>
      </c>
      <c r="B5037" s="1">
        <v>-16.891072000000001</v>
      </c>
    </row>
    <row r="5038" spans="1:2" x14ac:dyDescent="0.25">
      <c r="A5038" s="2">
        <v>11.524903</v>
      </c>
      <c r="B5038" s="1">
        <v>-14.037108</v>
      </c>
    </row>
    <row r="5039" spans="1:2" x14ac:dyDescent="0.25">
      <c r="A5039" s="2">
        <f>-2.349585</f>
        <v>-2.3495849999999998</v>
      </c>
      <c r="B5039" s="1">
        <v>-9.7119420000000005</v>
      </c>
    </row>
    <row r="5040" spans="1:2" x14ac:dyDescent="0.25">
      <c r="A5040" s="2">
        <v>13.200201</v>
      </c>
      <c r="B5040" s="1">
        <v>15.011875</v>
      </c>
    </row>
    <row r="5041" spans="1:2" x14ac:dyDescent="0.25">
      <c r="A5041" s="2">
        <f>-0.13606</f>
        <v>-0.13605999999999999</v>
      </c>
      <c r="B5041" s="1">
        <v>-0.122334</v>
      </c>
    </row>
    <row r="5042" spans="1:2" x14ac:dyDescent="0.25">
      <c r="A5042" s="2">
        <v>7.7635899999999998</v>
      </c>
      <c r="B5042" s="1">
        <v>18.092672</v>
      </c>
    </row>
    <row r="5043" spans="1:2" x14ac:dyDescent="0.25">
      <c r="A5043" s="2">
        <v>20.281269999999999</v>
      </c>
      <c r="B5043" s="1">
        <v>3.0299179999999999</v>
      </c>
    </row>
    <row r="5044" spans="1:2" x14ac:dyDescent="0.25">
      <c r="A5044" s="2">
        <f>-2.532127</f>
        <v>-2.532127</v>
      </c>
      <c r="B5044" s="1">
        <v>-9.9409489999999998</v>
      </c>
    </row>
    <row r="5045" spans="1:2" x14ac:dyDescent="0.25">
      <c r="A5045" s="2">
        <v>20.381913000000001</v>
      </c>
      <c r="B5045" s="1">
        <v>20.690294000000002</v>
      </c>
    </row>
    <row r="5046" spans="1:2" x14ac:dyDescent="0.25">
      <c r="A5046" s="2">
        <f>-6.446554</f>
        <v>-6.4465539999999999</v>
      </c>
      <c r="B5046" s="1">
        <v>-8.4372530000000001</v>
      </c>
    </row>
    <row r="5047" spans="1:2" x14ac:dyDescent="0.25">
      <c r="A5047" s="2">
        <v>17.709313999999999</v>
      </c>
      <c r="B5047" s="1">
        <v>-1.093235</v>
      </c>
    </row>
    <row r="5048" spans="1:2" x14ac:dyDescent="0.25">
      <c r="A5048" s="2">
        <v>-8.6585669999999997</v>
      </c>
      <c r="B5048" s="1">
        <v>18.024480000000001</v>
      </c>
    </row>
    <row r="5049" spans="1:2" x14ac:dyDescent="0.25">
      <c r="A5049" s="2">
        <f>-6.787627</f>
        <v>-6.7876269999999996</v>
      </c>
      <c r="B5049" s="1">
        <v>-8.6637179999999994</v>
      </c>
    </row>
    <row r="5050" spans="1:2" x14ac:dyDescent="0.25">
      <c r="A5050" s="2">
        <v>1.646633</v>
      </c>
      <c r="B5050" s="1">
        <v>-16.942321</v>
      </c>
    </row>
    <row r="5051" spans="1:2" x14ac:dyDescent="0.25">
      <c r="A5051" s="2">
        <f>-4.272515</f>
        <v>-4.2725150000000003</v>
      </c>
      <c r="B5051" s="1">
        <v>-14.469053000000001</v>
      </c>
    </row>
    <row r="5052" spans="1:2" x14ac:dyDescent="0.25">
      <c r="A5052" s="2">
        <f>-18.725677</f>
        <v>-18.725677000000001</v>
      </c>
      <c r="B5052" s="1">
        <v>-1.674831</v>
      </c>
    </row>
    <row r="5053" spans="1:2" x14ac:dyDescent="0.25">
      <c r="A5053" s="2">
        <v>20.242630999999999</v>
      </c>
      <c r="B5053" s="1">
        <v>10.783174000000001</v>
      </c>
    </row>
    <row r="5054" spans="1:2" x14ac:dyDescent="0.25">
      <c r="A5054" s="2">
        <v>1.8113600000000001</v>
      </c>
      <c r="B5054" s="1">
        <v>-12.417769</v>
      </c>
    </row>
    <row r="5055" spans="1:2" x14ac:dyDescent="0.25">
      <c r="A5055" s="2">
        <v>20.084</v>
      </c>
      <c r="B5055" s="1">
        <v>20.933229000000001</v>
      </c>
    </row>
    <row r="5056" spans="1:2" x14ac:dyDescent="0.25">
      <c r="A5056" s="2">
        <v>13.721596</v>
      </c>
      <c r="B5056" s="1">
        <v>14.571903000000001</v>
      </c>
    </row>
    <row r="5057" spans="1:2" x14ac:dyDescent="0.25">
      <c r="A5057" s="2">
        <v>1.478</v>
      </c>
      <c r="B5057" s="1">
        <v>-12.308686</v>
      </c>
    </row>
    <row r="5058" spans="1:2" x14ac:dyDescent="0.25">
      <c r="A5058" s="2">
        <v>-14.899295</v>
      </c>
      <c r="B5058" s="1">
        <v>3.7769300000000001</v>
      </c>
    </row>
    <row r="5059" spans="1:2" x14ac:dyDescent="0.25">
      <c r="A5059" s="2">
        <v>2.1787700000000001</v>
      </c>
      <c r="B5059" s="1">
        <v>-17.516366000000001</v>
      </c>
    </row>
    <row r="5060" spans="1:2" x14ac:dyDescent="0.25">
      <c r="A5060" s="2">
        <v>4.0427530000000003</v>
      </c>
      <c r="B5060" s="1">
        <v>4.8302800000000001</v>
      </c>
    </row>
    <row r="5061" spans="1:2" x14ac:dyDescent="0.25">
      <c r="A5061" s="2">
        <f>-10.226031</f>
        <v>-10.226031000000001</v>
      </c>
      <c r="B5061" s="1">
        <v>-10.777208</v>
      </c>
    </row>
    <row r="5062" spans="1:2" x14ac:dyDescent="0.25">
      <c r="A5062" s="2">
        <v>10.914977</v>
      </c>
      <c r="B5062" s="1">
        <v>17.736266000000001</v>
      </c>
    </row>
    <row r="5063" spans="1:2" x14ac:dyDescent="0.25">
      <c r="A5063" s="2">
        <v>10.980898</v>
      </c>
      <c r="B5063" s="1">
        <v>-13.531574000000001</v>
      </c>
    </row>
    <row r="5064" spans="1:2" x14ac:dyDescent="0.25">
      <c r="A5064" s="2">
        <v>-15.477135000000001</v>
      </c>
      <c r="B5064" s="1">
        <v>4.4046760000000003</v>
      </c>
    </row>
    <row r="5065" spans="1:2" x14ac:dyDescent="0.25">
      <c r="A5065" s="2">
        <v>18.632947000000001</v>
      </c>
      <c r="B5065" s="1">
        <v>-1.2804409999999999</v>
      </c>
    </row>
    <row r="5066" spans="1:2" x14ac:dyDescent="0.25">
      <c r="A5066" s="2">
        <v>1.3092250000000001</v>
      </c>
      <c r="B5066" s="1">
        <v>5.549957</v>
      </c>
    </row>
    <row r="5067" spans="1:2" x14ac:dyDescent="0.25">
      <c r="A5067" s="2">
        <v>12.729876000000001</v>
      </c>
      <c r="B5067" s="1">
        <v>9.4016699999999993</v>
      </c>
    </row>
    <row r="5068" spans="1:2" x14ac:dyDescent="0.25">
      <c r="A5068" s="2">
        <v>19.430398</v>
      </c>
      <c r="B5068" s="1">
        <v>3.376611</v>
      </c>
    </row>
    <row r="5069" spans="1:2" x14ac:dyDescent="0.25">
      <c r="A5069" s="2">
        <v>5.9024409999999996</v>
      </c>
      <c r="B5069" s="1">
        <v>-14.765644999999999</v>
      </c>
    </row>
    <row r="5070" spans="1:2" x14ac:dyDescent="0.25">
      <c r="A5070" s="2">
        <v>-12.9078</v>
      </c>
      <c r="B5070" s="1">
        <v>11.410030000000001</v>
      </c>
    </row>
    <row r="5071" spans="1:2" x14ac:dyDescent="0.25">
      <c r="A5071" s="2">
        <v>15.898832000000001</v>
      </c>
      <c r="B5071" s="1">
        <v>-7.9905140000000001</v>
      </c>
    </row>
    <row r="5072" spans="1:2" x14ac:dyDescent="0.25">
      <c r="A5072" s="2">
        <f>-14.71831</f>
        <v>-14.718310000000001</v>
      </c>
      <c r="B5072" s="1">
        <v>-1.899975</v>
      </c>
    </row>
    <row r="5073" spans="1:2" x14ac:dyDescent="0.25">
      <c r="A5073" s="2">
        <v>-13.544207999999999</v>
      </c>
      <c r="B5073" s="1">
        <v>18.524339999999999</v>
      </c>
    </row>
    <row r="5074" spans="1:2" x14ac:dyDescent="0.25">
      <c r="A5074" s="2">
        <v>-8.051952</v>
      </c>
      <c r="B5074" s="1">
        <v>17.833815999999999</v>
      </c>
    </row>
    <row r="5075" spans="1:2" x14ac:dyDescent="0.25">
      <c r="A5075" s="2">
        <v>2.7175509999999998</v>
      </c>
      <c r="B5075" s="1">
        <v>15.418581</v>
      </c>
    </row>
    <row r="5076" spans="1:2" x14ac:dyDescent="0.25">
      <c r="A5076" s="2">
        <v>0.30016500000000002</v>
      </c>
      <c r="B5076" s="1">
        <v>-4.4072329999999997</v>
      </c>
    </row>
    <row r="5077" spans="1:2" x14ac:dyDescent="0.25">
      <c r="A5077" s="2">
        <v>-0.812612</v>
      </c>
      <c r="B5077" s="1">
        <v>17.817905</v>
      </c>
    </row>
    <row r="5078" spans="1:2" x14ac:dyDescent="0.25">
      <c r="A5078" s="2">
        <v>-16.458936999999999</v>
      </c>
      <c r="B5078" s="1">
        <v>20.395496000000001</v>
      </c>
    </row>
    <row r="5079" spans="1:2" x14ac:dyDescent="0.25">
      <c r="A5079" s="2">
        <v>2.4435359999999999</v>
      </c>
      <c r="B5079" s="1">
        <v>-17.161484000000002</v>
      </c>
    </row>
    <row r="5080" spans="1:2" x14ac:dyDescent="0.25">
      <c r="A5080" s="2">
        <v>17.050415999999998</v>
      </c>
      <c r="B5080" s="1">
        <v>8.8871529999999996</v>
      </c>
    </row>
    <row r="5081" spans="1:2" x14ac:dyDescent="0.25">
      <c r="A5081" s="2">
        <f>-13.418051</f>
        <v>-13.418051</v>
      </c>
      <c r="B5081" s="1">
        <v>-9.2391889999999997</v>
      </c>
    </row>
    <row r="5082" spans="1:2" x14ac:dyDescent="0.25">
      <c r="A5082" s="2">
        <v>8.7556370000000001</v>
      </c>
      <c r="B5082" s="1">
        <v>-16.10436</v>
      </c>
    </row>
    <row r="5083" spans="1:2" x14ac:dyDescent="0.25">
      <c r="A5083" s="2">
        <v>-16.719225999999999</v>
      </c>
      <c r="B5083" s="1">
        <v>15.426285</v>
      </c>
    </row>
    <row r="5084" spans="1:2" x14ac:dyDescent="0.25">
      <c r="A5084" s="2">
        <v>12.165708</v>
      </c>
      <c r="B5084" s="1">
        <v>4.694318</v>
      </c>
    </row>
    <row r="5085" spans="1:2" x14ac:dyDescent="0.25">
      <c r="A5085" s="2">
        <v>8.6975460000000009</v>
      </c>
      <c r="B5085" s="1">
        <v>10.986280000000001</v>
      </c>
    </row>
    <row r="5086" spans="1:2" x14ac:dyDescent="0.25">
      <c r="A5086" s="2">
        <v>14.319331</v>
      </c>
      <c r="B5086" s="1">
        <v>1.431006</v>
      </c>
    </row>
    <row r="5087" spans="1:2" x14ac:dyDescent="0.25">
      <c r="A5087" s="2">
        <f>-12.443702</f>
        <v>-12.443702</v>
      </c>
      <c r="B5087" s="1">
        <v>-14.110150000000001</v>
      </c>
    </row>
    <row r="5088" spans="1:2" x14ac:dyDescent="0.25">
      <c r="A5088" s="2">
        <v>5.168317</v>
      </c>
      <c r="B5088" s="1">
        <v>-15.189079</v>
      </c>
    </row>
    <row r="5089" spans="1:2" x14ac:dyDescent="0.25">
      <c r="A5089" s="2">
        <v>13.160565999999999</v>
      </c>
      <c r="B5089" s="1">
        <v>-16.0273</v>
      </c>
    </row>
    <row r="5090" spans="1:2" x14ac:dyDescent="0.25">
      <c r="A5090" s="2">
        <f>-19.40439</f>
        <v>-19.404389999999999</v>
      </c>
      <c r="B5090" s="1">
        <v>-1.6131200000000001</v>
      </c>
    </row>
    <row r="5091" spans="1:2" x14ac:dyDescent="0.25">
      <c r="A5091" s="2">
        <v>20.277744999999999</v>
      </c>
      <c r="B5091" s="1">
        <v>-5.8612919999999997</v>
      </c>
    </row>
    <row r="5092" spans="1:2" x14ac:dyDescent="0.25">
      <c r="A5092" s="2">
        <v>-4.9383600000000003</v>
      </c>
      <c r="B5092" s="1">
        <v>20.770523000000001</v>
      </c>
    </row>
    <row r="5093" spans="1:2" x14ac:dyDescent="0.25">
      <c r="A5093" s="2">
        <v>-9.7003830000000004</v>
      </c>
      <c r="B5093" s="1">
        <v>21.121897000000001</v>
      </c>
    </row>
    <row r="5094" spans="1:2" x14ac:dyDescent="0.25">
      <c r="A5094" s="2">
        <v>5.1219659999999996</v>
      </c>
      <c r="B5094" s="1">
        <v>-4.5884939999999999</v>
      </c>
    </row>
    <row r="5095" spans="1:2" x14ac:dyDescent="0.25">
      <c r="A5095" s="2">
        <v>14.616792</v>
      </c>
      <c r="B5095" s="1">
        <v>2.0489269999999999</v>
      </c>
    </row>
    <row r="5096" spans="1:2" x14ac:dyDescent="0.25">
      <c r="A5096" s="2">
        <v>-8.1690780000000007</v>
      </c>
      <c r="B5096" s="1">
        <v>11.41954</v>
      </c>
    </row>
    <row r="5097" spans="1:2" x14ac:dyDescent="0.25">
      <c r="A5097" s="2">
        <v>14.111667000000001</v>
      </c>
      <c r="B5097" s="1">
        <v>-9.4255499999999994</v>
      </c>
    </row>
    <row r="5098" spans="1:2" x14ac:dyDescent="0.25">
      <c r="A5098" s="2">
        <v>13.951886</v>
      </c>
      <c r="B5098" s="1">
        <v>-10.594474</v>
      </c>
    </row>
    <row r="5099" spans="1:2" x14ac:dyDescent="0.25">
      <c r="A5099" s="2">
        <v>5.1417590000000004</v>
      </c>
      <c r="B5099" s="1">
        <v>-4.4227160000000003</v>
      </c>
    </row>
    <row r="5100" spans="1:2" x14ac:dyDescent="0.25">
      <c r="A5100" s="2">
        <f>-2.526426</f>
        <v>-2.5264259999999998</v>
      </c>
      <c r="B5100" s="1">
        <v>-17.664431</v>
      </c>
    </row>
    <row r="5101" spans="1:2" x14ac:dyDescent="0.25">
      <c r="A5101" s="2">
        <v>20.955359000000001</v>
      </c>
      <c r="B5101" s="1">
        <v>11.482856999999999</v>
      </c>
    </row>
    <row r="5102" spans="1:2" x14ac:dyDescent="0.25">
      <c r="A5102" s="2">
        <v>6.1240829999999997</v>
      </c>
      <c r="B5102" s="1">
        <v>14.081222</v>
      </c>
    </row>
    <row r="5103" spans="1:2" x14ac:dyDescent="0.25">
      <c r="A5103" s="2">
        <v>-12.897648</v>
      </c>
      <c r="B5103" s="1">
        <v>0.83448900000000004</v>
      </c>
    </row>
    <row r="5104" spans="1:2" x14ac:dyDescent="0.25">
      <c r="A5104" s="2">
        <v>11.742857000000001</v>
      </c>
      <c r="B5104" s="1">
        <v>-5.9174230000000003</v>
      </c>
    </row>
    <row r="5105" spans="1:2" x14ac:dyDescent="0.25">
      <c r="A5105" s="2">
        <f>-14.972788</f>
        <v>-14.972788</v>
      </c>
      <c r="B5105" s="1">
        <v>-17.387276</v>
      </c>
    </row>
    <row r="5106" spans="1:2" x14ac:dyDescent="0.25">
      <c r="A5106" s="2">
        <v>15.875513</v>
      </c>
      <c r="B5106" s="1">
        <v>-6.9349869999999996</v>
      </c>
    </row>
    <row r="5107" spans="1:2" x14ac:dyDescent="0.25">
      <c r="A5107" s="2">
        <f>-18.965284</f>
        <v>-18.965284</v>
      </c>
      <c r="B5107" s="1">
        <v>-17.649319999999999</v>
      </c>
    </row>
    <row r="5108" spans="1:2" x14ac:dyDescent="0.25">
      <c r="A5108" s="2">
        <v>1.875604</v>
      </c>
      <c r="B5108" s="1">
        <v>-12.577493</v>
      </c>
    </row>
    <row r="5109" spans="1:2" x14ac:dyDescent="0.25">
      <c r="A5109" s="2">
        <v>-13.21016</v>
      </c>
      <c r="B5109" s="1">
        <v>6.5023619999999998</v>
      </c>
    </row>
    <row r="5110" spans="1:2" x14ac:dyDescent="0.25">
      <c r="A5110" s="2">
        <v>8.0159660000000006</v>
      </c>
      <c r="B5110" s="1">
        <v>-2.4604200000000001</v>
      </c>
    </row>
    <row r="5111" spans="1:2" x14ac:dyDescent="0.25">
      <c r="A5111" s="2">
        <v>-12.520251999999999</v>
      </c>
      <c r="B5111" s="1">
        <v>1.3159670000000001</v>
      </c>
    </row>
    <row r="5112" spans="1:2" x14ac:dyDescent="0.25">
      <c r="A5112" s="2">
        <v>21.565359000000001</v>
      </c>
      <c r="B5112" s="1">
        <v>14.837861999999999</v>
      </c>
    </row>
    <row r="5113" spans="1:2" x14ac:dyDescent="0.25">
      <c r="A5113" s="2">
        <v>-13.095470000000001</v>
      </c>
      <c r="B5113" s="1">
        <v>0.37956600000000001</v>
      </c>
    </row>
    <row r="5114" spans="1:2" x14ac:dyDescent="0.25">
      <c r="A5114" s="2">
        <v>-15.528150999999999</v>
      </c>
      <c r="B5114" s="1">
        <v>4.0295519999999998</v>
      </c>
    </row>
    <row r="5115" spans="1:2" x14ac:dyDescent="0.25">
      <c r="A5115" s="2">
        <v>13.42235</v>
      </c>
      <c r="B5115" s="1">
        <v>14.078602999999999</v>
      </c>
    </row>
    <row r="5116" spans="1:2" x14ac:dyDescent="0.25">
      <c r="A5116" s="2">
        <v>1.3667579999999999</v>
      </c>
      <c r="B5116" s="1">
        <v>-11.817855</v>
      </c>
    </row>
    <row r="5117" spans="1:2" x14ac:dyDescent="0.25">
      <c r="A5117" s="2">
        <f>-3.038782</f>
        <v>-3.0387819999999999</v>
      </c>
      <c r="B5117" s="1">
        <v>-11.345979</v>
      </c>
    </row>
    <row r="5118" spans="1:2" x14ac:dyDescent="0.25">
      <c r="A5118" s="2">
        <f>-3.052321</f>
        <v>-3.0523210000000001</v>
      </c>
      <c r="B5118" s="1">
        <v>-5.7062179999999998</v>
      </c>
    </row>
    <row r="5119" spans="1:2" x14ac:dyDescent="0.25">
      <c r="A5119" s="2">
        <v>5.4939080000000002</v>
      </c>
      <c r="B5119" s="1">
        <v>-7.373068</v>
      </c>
    </row>
    <row r="5120" spans="1:2" x14ac:dyDescent="0.25">
      <c r="A5120" s="2">
        <v>18.803871999999998</v>
      </c>
      <c r="B5120" s="1">
        <v>-8.9892439999999993</v>
      </c>
    </row>
    <row r="5121" spans="1:2" x14ac:dyDescent="0.25">
      <c r="A5121" s="2">
        <f>-2.291555</f>
        <v>-2.2915549999999998</v>
      </c>
      <c r="B5121" s="1">
        <v>-4.556133</v>
      </c>
    </row>
    <row r="5122" spans="1:2" x14ac:dyDescent="0.25">
      <c r="A5122" s="2">
        <f>-3.648485</f>
        <v>-3.648485</v>
      </c>
      <c r="B5122" s="1">
        <v>-1.276376</v>
      </c>
    </row>
    <row r="5123" spans="1:2" x14ac:dyDescent="0.25">
      <c r="A5123" s="2">
        <v>-1.451379</v>
      </c>
      <c r="B5123" s="1">
        <v>11.069592</v>
      </c>
    </row>
    <row r="5124" spans="1:2" x14ac:dyDescent="0.25">
      <c r="A5124" s="2">
        <v>7.3971790000000004</v>
      </c>
      <c r="B5124" s="1">
        <v>4.961309</v>
      </c>
    </row>
    <row r="5125" spans="1:2" x14ac:dyDescent="0.25">
      <c r="A5125" s="2">
        <v>4.4789399999999997</v>
      </c>
      <c r="B5125" s="1">
        <v>5.2417009999999999</v>
      </c>
    </row>
    <row r="5126" spans="1:2" x14ac:dyDescent="0.25">
      <c r="A5126" s="2">
        <v>1.1752480000000001</v>
      </c>
      <c r="B5126" s="1">
        <v>-5.1158720000000004</v>
      </c>
    </row>
    <row r="5127" spans="1:2" x14ac:dyDescent="0.25">
      <c r="A5127" s="2">
        <f>-3.336043</f>
        <v>-3.3360430000000001</v>
      </c>
      <c r="B5127" s="1">
        <v>-18.122081000000001</v>
      </c>
    </row>
    <row r="5128" spans="1:2" x14ac:dyDescent="0.25">
      <c r="A5128" s="2">
        <v>20.890431</v>
      </c>
      <c r="B5128" s="1">
        <v>14.166137000000001</v>
      </c>
    </row>
    <row r="5129" spans="1:2" x14ac:dyDescent="0.25">
      <c r="A5129" s="2">
        <f>-17.38121</f>
        <v>-17.381209999999999</v>
      </c>
      <c r="B5129" s="1">
        <v>-4.1825260000000002</v>
      </c>
    </row>
    <row r="5130" spans="1:2" x14ac:dyDescent="0.25">
      <c r="A5130" s="2">
        <v>20.281227000000001</v>
      </c>
      <c r="B5130" s="1">
        <v>-4.90402</v>
      </c>
    </row>
    <row r="5131" spans="1:2" x14ac:dyDescent="0.25">
      <c r="A5131" s="2">
        <v>-11.584211</v>
      </c>
      <c r="B5131" s="1">
        <v>15.531063</v>
      </c>
    </row>
    <row r="5132" spans="1:2" x14ac:dyDescent="0.25">
      <c r="A5132" s="2">
        <f>-3.606491</f>
        <v>-3.6064910000000001</v>
      </c>
      <c r="B5132" s="1">
        <v>-13.614223000000001</v>
      </c>
    </row>
    <row r="5133" spans="1:2" x14ac:dyDescent="0.25">
      <c r="A5133" s="2">
        <v>19.343720000000001</v>
      </c>
      <c r="B5133" s="1">
        <v>-16.408708000000001</v>
      </c>
    </row>
    <row r="5134" spans="1:2" x14ac:dyDescent="0.25">
      <c r="A5134" s="2">
        <v>20.129992999999999</v>
      </c>
      <c r="B5134" s="1">
        <v>20.450610999999999</v>
      </c>
    </row>
    <row r="5135" spans="1:2" x14ac:dyDescent="0.25">
      <c r="A5135" s="2">
        <v>1.537487</v>
      </c>
      <c r="B5135" s="1">
        <v>6.7743089999999997</v>
      </c>
    </row>
    <row r="5136" spans="1:2" x14ac:dyDescent="0.25">
      <c r="A5136" s="2">
        <f>-3.075819</f>
        <v>-3.0758190000000001</v>
      </c>
      <c r="B5136" s="1">
        <v>-18.337468999999999</v>
      </c>
    </row>
    <row r="5137" spans="1:2" x14ac:dyDescent="0.25">
      <c r="A5137" s="2">
        <v>19.589959</v>
      </c>
      <c r="B5137" s="1">
        <v>-16.168761</v>
      </c>
    </row>
    <row r="5138" spans="1:2" x14ac:dyDescent="0.25">
      <c r="A5138" s="2">
        <v>-4.3333719999999998</v>
      </c>
      <c r="B5138" s="1">
        <v>5.06656</v>
      </c>
    </row>
    <row r="5139" spans="1:2" x14ac:dyDescent="0.25">
      <c r="A5139" s="2">
        <v>14.101932</v>
      </c>
      <c r="B5139" s="1">
        <v>-3.3832749999999998</v>
      </c>
    </row>
    <row r="5140" spans="1:2" x14ac:dyDescent="0.25">
      <c r="A5140" s="2">
        <v>14.269498</v>
      </c>
      <c r="B5140" s="1">
        <v>1.610301</v>
      </c>
    </row>
    <row r="5141" spans="1:2" x14ac:dyDescent="0.25">
      <c r="A5141" s="2">
        <v>5.1414030000000004</v>
      </c>
      <c r="B5141" s="1">
        <v>21.317093</v>
      </c>
    </row>
    <row r="5142" spans="1:2" x14ac:dyDescent="0.25">
      <c r="A5142" s="2">
        <v>4.523898</v>
      </c>
      <c r="B5142" s="1">
        <v>-19.383749999999999</v>
      </c>
    </row>
    <row r="5143" spans="1:2" x14ac:dyDescent="0.25">
      <c r="A5143" s="2">
        <v>7.0425069999999996</v>
      </c>
      <c r="B5143" s="1">
        <v>18.096352</v>
      </c>
    </row>
    <row r="5144" spans="1:2" x14ac:dyDescent="0.25">
      <c r="A5144" s="2">
        <v>17.059335999999998</v>
      </c>
      <c r="B5144" s="1">
        <v>9.2627319999999997</v>
      </c>
    </row>
    <row r="5145" spans="1:2" x14ac:dyDescent="0.25">
      <c r="A5145" s="2">
        <f>-16.246029</f>
        <v>-16.246029</v>
      </c>
      <c r="B5145" s="1">
        <v>-4.1835009999999997</v>
      </c>
    </row>
    <row r="5146" spans="1:2" x14ac:dyDescent="0.25">
      <c r="A5146" s="2">
        <v>-6.3758670000000004</v>
      </c>
      <c r="B5146" s="1">
        <v>0.116551</v>
      </c>
    </row>
    <row r="5147" spans="1:2" x14ac:dyDescent="0.25">
      <c r="A5147" s="2">
        <v>10.802695999999999</v>
      </c>
      <c r="B5147" s="1">
        <v>-6.4817859999999996</v>
      </c>
    </row>
    <row r="5148" spans="1:2" x14ac:dyDescent="0.25">
      <c r="A5148" s="2">
        <v>6.9254550000000004</v>
      </c>
      <c r="B5148" s="1">
        <v>14.62364</v>
      </c>
    </row>
    <row r="5149" spans="1:2" x14ac:dyDescent="0.25">
      <c r="A5149" s="2">
        <f>-9.469592</f>
        <v>-9.4695920000000005</v>
      </c>
      <c r="B5149" s="1">
        <v>-16.906938</v>
      </c>
    </row>
    <row r="5150" spans="1:2" x14ac:dyDescent="0.25">
      <c r="A5150" s="2">
        <f>-0.452413</f>
        <v>-0.45241300000000001</v>
      </c>
      <c r="B5150" s="1">
        <v>-0.458341</v>
      </c>
    </row>
    <row r="5151" spans="1:2" x14ac:dyDescent="0.25">
      <c r="A5151" s="2">
        <v>-9.3009389999999996</v>
      </c>
      <c r="B5151" s="1">
        <v>11.920508999999999</v>
      </c>
    </row>
    <row r="5152" spans="1:2" x14ac:dyDescent="0.25">
      <c r="A5152" s="2">
        <v>4.8740870000000003</v>
      </c>
      <c r="B5152" s="1">
        <v>-7.4539419999999996</v>
      </c>
    </row>
    <row r="5153" spans="1:2" x14ac:dyDescent="0.25">
      <c r="A5153" s="2">
        <f>-9.269529</f>
        <v>-9.2695290000000004</v>
      </c>
      <c r="B5153" s="1">
        <v>-17.312366999999998</v>
      </c>
    </row>
    <row r="5154" spans="1:2" x14ac:dyDescent="0.25">
      <c r="A5154" s="2">
        <v>7.6855739999999999</v>
      </c>
      <c r="B5154" s="1">
        <v>17.75404</v>
      </c>
    </row>
    <row r="5155" spans="1:2" x14ac:dyDescent="0.25">
      <c r="A5155" s="2">
        <v>2.34781</v>
      </c>
      <c r="B5155" s="1">
        <v>-17.377085000000001</v>
      </c>
    </row>
    <row r="5156" spans="1:2" x14ac:dyDescent="0.25">
      <c r="A5156" s="2">
        <v>2.7976830000000001</v>
      </c>
      <c r="B5156" s="1">
        <v>15.848507</v>
      </c>
    </row>
    <row r="5157" spans="1:2" x14ac:dyDescent="0.25">
      <c r="A5157" s="2">
        <v>3.2748309999999998</v>
      </c>
      <c r="B5157" s="1">
        <v>15.217268000000001</v>
      </c>
    </row>
    <row r="5158" spans="1:2" x14ac:dyDescent="0.25">
      <c r="A5158" s="2">
        <v>-0.397596</v>
      </c>
      <c r="B5158" s="1">
        <v>18.303172</v>
      </c>
    </row>
    <row r="5159" spans="1:2" x14ac:dyDescent="0.25">
      <c r="A5159" s="2">
        <v>-12.882724</v>
      </c>
      <c r="B5159" s="1">
        <v>12.007383000000001</v>
      </c>
    </row>
    <row r="5160" spans="1:2" x14ac:dyDescent="0.25">
      <c r="A5160" s="2">
        <f>-7.212255</f>
        <v>-7.2122549999999999</v>
      </c>
      <c r="B5160" s="1">
        <v>-4.6819550000000003</v>
      </c>
    </row>
    <row r="5161" spans="1:2" x14ac:dyDescent="0.25">
      <c r="A5161" s="2">
        <v>10.509499</v>
      </c>
      <c r="B5161" s="1">
        <v>17.314253999999998</v>
      </c>
    </row>
    <row r="5162" spans="1:2" x14ac:dyDescent="0.25">
      <c r="A5162" s="2">
        <v>7.7674269999999996</v>
      </c>
      <c r="B5162" s="1">
        <v>-15.70509</v>
      </c>
    </row>
    <row r="5163" spans="1:2" x14ac:dyDescent="0.25">
      <c r="A5163" s="2">
        <v>-9.8676929999999992</v>
      </c>
      <c r="B5163" s="1">
        <v>20.480184999999999</v>
      </c>
    </row>
    <row r="5164" spans="1:2" x14ac:dyDescent="0.25">
      <c r="A5164" s="2">
        <v>15.730445</v>
      </c>
      <c r="B5164" s="1">
        <v>5.7352559999999997</v>
      </c>
    </row>
    <row r="5165" spans="1:2" x14ac:dyDescent="0.25">
      <c r="A5165" s="2">
        <v>10.288439</v>
      </c>
      <c r="B5165" s="1">
        <v>17.685952</v>
      </c>
    </row>
    <row r="5166" spans="1:2" x14ac:dyDescent="0.25">
      <c r="A5166" s="2">
        <v>2.3427669999999998</v>
      </c>
      <c r="B5166" s="1">
        <v>9.7597149999999999</v>
      </c>
    </row>
    <row r="5167" spans="1:2" x14ac:dyDescent="0.25">
      <c r="A5167" s="2">
        <f>-2.710706</f>
        <v>-2.7107060000000001</v>
      </c>
      <c r="B5167" s="1">
        <v>-14.484253000000001</v>
      </c>
    </row>
    <row r="5168" spans="1:2" x14ac:dyDescent="0.25">
      <c r="A5168" s="2">
        <v>5.252313</v>
      </c>
      <c r="B5168" s="1">
        <v>-19.574078</v>
      </c>
    </row>
    <row r="5169" spans="1:2" x14ac:dyDescent="0.25">
      <c r="A5169" s="2">
        <v>5.4056819999999997</v>
      </c>
      <c r="B5169" s="1">
        <v>-19.638354</v>
      </c>
    </row>
    <row r="5170" spans="1:2" x14ac:dyDescent="0.25">
      <c r="A5170" s="2">
        <v>15.344161</v>
      </c>
      <c r="B5170" s="1">
        <v>5.749231</v>
      </c>
    </row>
    <row r="5171" spans="1:2" x14ac:dyDescent="0.25">
      <c r="A5171" s="2">
        <f>-10.835949</f>
        <v>-10.835948999999999</v>
      </c>
      <c r="B5171" s="1">
        <v>-6.5125999999999999</v>
      </c>
    </row>
    <row r="5172" spans="1:2" x14ac:dyDescent="0.25">
      <c r="A5172" s="2">
        <v>14.855748</v>
      </c>
      <c r="B5172" s="1">
        <v>5.6846329999999998</v>
      </c>
    </row>
    <row r="5173" spans="1:2" x14ac:dyDescent="0.25">
      <c r="A5173" s="2">
        <v>2.7034940000000001</v>
      </c>
      <c r="B5173" s="1">
        <v>15.585637999999999</v>
      </c>
    </row>
    <row r="5174" spans="1:2" x14ac:dyDescent="0.25">
      <c r="A5174" s="2">
        <v>-9.0121000000000007E-2</v>
      </c>
      <c r="B5174" s="1">
        <v>18.099595999999998</v>
      </c>
    </row>
    <row r="5175" spans="1:2" x14ac:dyDescent="0.25">
      <c r="A5175" s="2">
        <v>-18.077722000000001</v>
      </c>
      <c r="B5175" s="1">
        <v>6.1667579999999997</v>
      </c>
    </row>
    <row r="5176" spans="1:2" x14ac:dyDescent="0.25">
      <c r="A5176" s="2">
        <v>-6.6166780000000003</v>
      </c>
      <c r="B5176" s="1">
        <v>0.31268299999999999</v>
      </c>
    </row>
    <row r="5177" spans="1:2" x14ac:dyDescent="0.25">
      <c r="A5177" s="2">
        <v>-8.2024179999999998</v>
      </c>
      <c r="B5177" s="1">
        <v>11.451207</v>
      </c>
    </row>
    <row r="5178" spans="1:2" x14ac:dyDescent="0.25">
      <c r="A5178" s="2">
        <v>9.1909949999999991</v>
      </c>
      <c r="B5178" s="1">
        <v>10.968061000000001</v>
      </c>
    </row>
    <row r="5179" spans="1:2" x14ac:dyDescent="0.25">
      <c r="A5179" s="2">
        <v>7.7283350000000004</v>
      </c>
      <c r="B5179" s="1">
        <v>18.266836000000001</v>
      </c>
    </row>
    <row r="5180" spans="1:2" x14ac:dyDescent="0.25">
      <c r="A5180" s="2">
        <v>-4.4278269999999997</v>
      </c>
      <c r="B5180" s="1">
        <v>8.73963</v>
      </c>
    </row>
    <row r="5181" spans="1:2" x14ac:dyDescent="0.25">
      <c r="A5181" s="2">
        <f>-12.120158</f>
        <v>-12.120158</v>
      </c>
      <c r="B5181" s="1">
        <v>-14.051727</v>
      </c>
    </row>
    <row r="5182" spans="1:2" x14ac:dyDescent="0.25">
      <c r="A5182" s="2">
        <v>11.441496000000001</v>
      </c>
      <c r="B5182" s="1">
        <v>-13.642481999999999</v>
      </c>
    </row>
    <row r="5183" spans="1:2" x14ac:dyDescent="0.25">
      <c r="A5183" s="2">
        <v>-12.413608999999999</v>
      </c>
      <c r="B5183" s="1">
        <v>18.528155999999999</v>
      </c>
    </row>
    <row r="5184" spans="1:2" x14ac:dyDescent="0.25">
      <c r="A5184" s="2">
        <v>1.1139030000000001</v>
      </c>
      <c r="B5184" s="1">
        <v>-11.936055</v>
      </c>
    </row>
    <row r="5185" spans="1:2" x14ac:dyDescent="0.25">
      <c r="A5185" s="2">
        <v>-4.3378480000000001</v>
      </c>
      <c r="B5185" s="1">
        <v>16.381368999999999</v>
      </c>
    </row>
    <row r="5186" spans="1:2" x14ac:dyDescent="0.25">
      <c r="A5186" s="2">
        <v>5.0562889999999996</v>
      </c>
      <c r="B5186" s="1">
        <v>-4.4068379999999996</v>
      </c>
    </row>
    <row r="5187" spans="1:2" x14ac:dyDescent="0.25">
      <c r="A5187" s="2">
        <v>17.451854999999998</v>
      </c>
      <c r="B5187" s="1">
        <v>17.448035000000001</v>
      </c>
    </row>
    <row r="5188" spans="1:2" x14ac:dyDescent="0.25">
      <c r="A5188" s="2">
        <v>7.1955710000000002</v>
      </c>
      <c r="B5188" s="1">
        <v>5.5232130000000002</v>
      </c>
    </row>
    <row r="5189" spans="1:2" x14ac:dyDescent="0.25">
      <c r="A5189" s="2">
        <v>10.846679999999999</v>
      </c>
      <c r="B5189" s="1">
        <v>17.199766</v>
      </c>
    </row>
    <row r="5190" spans="1:2" x14ac:dyDescent="0.25">
      <c r="A5190" s="2">
        <v>-7.6719249999999999</v>
      </c>
      <c r="B5190" s="1">
        <v>7.157718</v>
      </c>
    </row>
    <row r="5191" spans="1:2" x14ac:dyDescent="0.25">
      <c r="A5191" s="2">
        <f>-3.130955</f>
        <v>-3.1309550000000002</v>
      </c>
      <c r="B5191" s="1">
        <v>-18.045175</v>
      </c>
    </row>
    <row r="5192" spans="1:2" x14ac:dyDescent="0.25">
      <c r="A5192" s="2">
        <f>-11.831883</f>
        <v>-11.831882999999999</v>
      </c>
      <c r="B5192" s="1">
        <v>-5.7400440000000001</v>
      </c>
    </row>
    <row r="5193" spans="1:2" x14ac:dyDescent="0.25">
      <c r="A5193" s="2">
        <f>-10.344023</f>
        <v>-10.344023</v>
      </c>
      <c r="B5193" s="1">
        <v>-11.056596000000001</v>
      </c>
    </row>
    <row r="5194" spans="1:2" x14ac:dyDescent="0.25">
      <c r="A5194" s="2">
        <v>6.7488210000000004</v>
      </c>
      <c r="B5194" s="1">
        <v>14.394171999999999</v>
      </c>
    </row>
    <row r="5195" spans="1:2" x14ac:dyDescent="0.25">
      <c r="A5195" s="2">
        <f>-5.858377</f>
        <v>-5.8583769999999999</v>
      </c>
      <c r="B5195" s="1">
        <v>-8.2658760000000004</v>
      </c>
    </row>
    <row r="5196" spans="1:2" x14ac:dyDescent="0.25">
      <c r="A5196" s="2">
        <v>20.200766000000002</v>
      </c>
      <c r="B5196" s="1">
        <v>7.7041199999999996</v>
      </c>
    </row>
    <row r="5197" spans="1:2" x14ac:dyDescent="0.25">
      <c r="A5197" s="2">
        <v>13.202095</v>
      </c>
      <c r="B5197" s="1">
        <v>20.238513000000001</v>
      </c>
    </row>
    <row r="5198" spans="1:2" x14ac:dyDescent="0.25">
      <c r="A5198" s="2">
        <f>-7.45022</f>
        <v>-7.4502199999999998</v>
      </c>
      <c r="B5198" s="1">
        <v>-4.2048329999999998</v>
      </c>
    </row>
    <row r="5199" spans="1:2" x14ac:dyDescent="0.25">
      <c r="A5199" s="2">
        <v>0.71878699999999995</v>
      </c>
      <c r="B5199" s="1">
        <v>-4.656917</v>
      </c>
    </row>
    <row r="5200" spans="1:2" x14ac:dyDescent="0.25">
      <c r="A5200" s="2">
        <v>19.558896000000001</v>
      </c>
      <c r="B5200" s="1">
        <v>2.9075510000000002</v>
      </c>
    </row>
    <row r="5201" spans="1:2" x14ac:dyDescent="0.25">
      <c r="A5201" s="2">
        <v>15.90837</v>
      </c>
      <c r="B5201" s="1">
        <v>-7.6806109999999999</v>
      </c>
    </row>
    <row r="5202" spans="1:2" x14ac:dyDescent="0.25">
      <c r="A5202" s="2">
        <v>-18.482578</v>
      </c>
      <c r="B5202" s="1">
        <v>13.296544000000001</v>
      </c>
    </row>
    <row r="5203" spans="1:2" x14ac:dyDescent="0.25">
      <c r="A5203" s="2">
        <v>-8.6643539999999994</v>
      </c>
      <c r="B5203" s="1">
        <v>8.0896799999999995</v>
      </c>
    </row>
    <row r="5204" spans="1:2" x14ac:dyDescent="0.25">
      <c r="A5204" s="2">
        <v>13.409841</v>
      </c>
      <c r="B5204" s="1">
        <v>14.368148</v>
      </c>
    </row>
    <row r="5205" spans="1:2" x14ac:dyDescent="0.25">
      <c r="A5205" s="2">
        <v>7.3698899999999998</v>
      </c>
      <c r="B5205" s="1">
        <v>-0.77194300000000005</v>
      </c>
    </row>
    <row r="5206" spans="1:2" x14ac:dyDescent="0.25">
      <c r="A5206" s="2">
        <v>20.738520999999999</v>
      </c>
      <c r="B5206" s="1">
        <v>15.199187999999999</v>
      </c>
    </row>
    <row r="5207" spans="1:2" x14ac:dyDescent="0.25">
      <c r="A5207" s="2">
        <v>-0.91916200000000003</v>
      </c>
      <c r="B5207" s="1">
        <v>18.817406999999999</v>
      </c>
    </row>
    <row r="5208" spans="1:2" x14ac:dyDescent="0.25">
      <c r="A5208" s="2">
        <v>20.230294000000001</v>
      </c>
      <c r="B5208" s="1">
        <v>12.01042</v>
      </c>
    </row>
    <row r="5209" spans="1:2" x14ac:dyDescent="0.25">
      <c r="A5209" s="2">
        <v>6.2109779999999999</v>
      </c>
      <c r="B5209" s="1">
        <v>14.46744</v>
      </c>
    </row>
    <row r="5210" spans="1:2" x14ac:dyDescent="0.25">
      <c r="A5210" s="2">
        <v>19.721869000000002</v>
      </c>
      <c r="B5210" s="1">
        <v>11.694651</v>
      </c>
    </row>
    <row r="5211" spans="1:2" x14ac:dyDescent="0.25">
      <c r="A5211" s="2">
        <v>6.2538869999999998</v>
      </c>
      <c r="B5211" s="1">
        <v>2.306978</v>
      </c>
    </row>
    <row r="5212" spans="1:2" x14ac:dyDescent="0.25">
      <c r="A5212" s="2">
        <v>20.046728000000002</v>
      </c>
      <c r="B5212" s="1">
        <v>8.4030930000000001</v>
      </c>
    </row>
    <row r="5213" spans="1:2" x14ac:dyDescent="0.25">
      <c r="A5213" s="2">
        <f>-8.851157</f>
        <v>-8.8511570000000006</v>
      </c>
      <c r="B5213" s="1">
        <v>-16.480874</v>
      </c>
    </row>
    <row r="5214" spans="1:2" x14ac:dyDescent="0.25">
      <c r="A5214" s="2">
        <v>-12.652945000000001</v>
      </c>
      <c r="B5214" s="1">
        <v>11.671435000000001</v>
      </c>
    </row>
    <row r="5215" spans="1:2" x14ac:dyDescent="0.25">
      <c r="A5215" s="2">
        <v>20.424588</v>
      </c>
      <c r="B5215" s="1">
        <v>11.008196999999999</v>
      </c>
    </row>
    <row r="5216" spans="1:2" x14ac:dyDescent="0.25">
      <c r="A5216" s="2">
        <f>-16.250782</f>
        <v>-16.250782000000001</v>
      </c>
      <c r="B5216" s="1">
        <v>-4.0103210000000002</v>
      </c>
    </row>
    <row r="5217" spans="1:2" x14ac:dyDescent="0.25">
      <c r="A5217" s="2">
        <v>14.720138</v>
      </c>
      <c r="B5217" s="1">
        <v>5.9750500000000004</v>
      </c>
    </row>
    <row r="5218" spans="1:2" x14ac:dyDescent="0.25">
      <c r="A5218" s="2">
        <v>14.802818</v>
      </c>
      <c r="B5218" s="1">
        <v>6.1058729999999999</v>
      </c>
    </row>
    <row r="5219" spans="1:2" x14ac:dyDescent="0.25">
      <c r="A5219" s="2">
        <f>-16.043868</f>
        <v>-16.043868</v>
      </c>
      <c r="B5219" s="1">
        <v>-7.8916839999999997</v>
      </c>
    </row>
    <row r="5220" spans="1:2" x14ac:dyDescent="0.25">
      <c r="A5220" s="2">
        <v>16.62039</v>
      </c>
      <c r="B5220" s="1">
        <v>8.94116</v>
      </c>
    </row>
    <row r="5221" spans="1:2" x14ac:dyDescent="0.25">
      <c r="A5221" s="2">
        <v>7.6553360000000001</v>
      </c>
      <c r="B5221" s="1">
        <v>18.935131999999999</v>
      </c>
    </row>
    <row r="5222" spans="1:2" x14ac:dyDescent="0.25">
      <c r="A5222" s="2">
        <v>8.2231280000000009</v>
      </c>
      <c r="B5222" s="1">
        <v>10.264748000000001</v>
      </c>
    </row>
    <row r="5223" spans="1:2" x14ac:dyDescent="0.25">
      <c r="A5223" s="2">
        <f>-18.437035</f>
        <v>-18.437035000000002</v>
      </c>
      <c r="B5223" s="1">
        <v>-17.907301</v>
      </c>
    </row>
    <row r="5224" spans="1:2" x14ac:dyDescent="0.25">
      <c r="A5224" s="2">
        <v>6.0039420000000003</v>
      </c>
      <c r="B5224" s="1">
        <v>1.726197</v>
      </c>
    </row>
    <row r="5225" spans="1:2" x14ac:dyDescent="0.25">
      <c r="A5225" s="2">
        <v>14.847263</v>
      </c>
      <c r="B5225" s="1">
        <v>-3.7347049999999999</v>
      </c>
    </row>
    <row r="5226" spans="1:2" x14ac:dyDescent="0.25">
      <c r="A5226" s="2">
        <v>12.618471</v>
      </c>
      <c r="B5226" s="1">
        <v>-16.170801000000001</v>
      </c>
    </row>
    <row r="5227" spans="1:2" x14ac:dyDescent="0.25">
      <c r="A5227" s="2">
        <v>20.10378</v>
      </c>
      <c r="B5227" s="1">
        <v>-16.318304000000001</v>
      </c>
    </row>
    <row r="5228" spans="1:2" x14ac:dyDescent="0.25">
      <c r="A5228" s="2">
        <v>-5.3535969999999997</v>
      </c>
      <c r="B5228" s="1">
        <v>5.5798300000000003</v>
      </c>
    </row>
    <row r="5229" spans="1:2" x14ac:dyDescent="0.25">
      <c r="A5229" s="2">
        <v>15.810864</v>
      </c>
      <c r="B5229" s="1">
        <v>-7.3645310000000004</v>
      </c>
    </row>
    <row r="5230" spans="1:2" x14ac:dyDescent="0.25">
      <c r="A5230" s="2">
        <v>18.357296999999999</v>
      </c>
      <c r="B5230" s="1">
        <v>-1.2019949999999999</v>
      </c>
    </row>
    <row r="5231" spans="1:2" x14ac:dyDescent="0.25">
      <c r="A5231" s="2">
        <v>9.2589009999999998</v>
      </c>
      <c r="B5231" s="1">
        <v>11.738664999999999</v>
      </c>
    </row>
    <row r="5232" spans="1:2" x14ac:dyDescent="0.25">
      <c r="A5232" s="2">
        <v>16.035191000000001</v>
      </c>
      <c r="B5232" s="1">
        <v>8.7678139999999996</v>
      </c>
    </row>
    <row r="5233" spans="1:2" x14ac:dyDescent="0.25">
      <c r="A5233" s="2">
        <f>-4.136301</f>
        <v>-4.1363009999999996</v>
      </c>
      <c r="B5233" s="1">
        <v>-13.564272000000001</v>
      </c>
    </row>
    <row r="5234" spans="1:2" x14ac:dyDescent="0.25">
      <c r="A5234" s="2">
        <v>-18.776187</v>
      </c>
      <c r="B5234" s="1">
        <v>6.0191179999999997</v>
      </c>
    </row>
    <row r="5235" spans="1:2" x14ac:dyDescent="0.25">
      <c r="A5235" s="2">
        <v>13.496484000000001</v>
      </c>
      <c r="B5235" s="1">
        <v>-9.6157520000000005</v>
      </c>
    </row>
    <row r="5236" spans="1:2" x14ac:dyDescent="0.25">
      <c r="A5236" s="2">
        <v>-3.4861219999999999</v>
      </c>
      <c r="B5236" s="1">
        <v>12.939814999999999</v>
      </c>
    </row>
    <row r="5237" spans="1:2" x14ac:dyDescent="0.25">
      <c r="A5237" s="2">
        <v>-15.454387000000001</v>
      </c>
      <c r="B5237" s="1">
        <v>3.8104650000000002</v>
      </c>
    </row>
    <row r="5238" spans="1:2" x14ac:dyDescent="0.25">
      <c r="A5238" s="2">
        <v>4.894082</v>
      </c>
      <c r="B5238" s="1">
        <v>20.399920000000002</v>
      </c>
    </row>
    <row r="5239" spans="1:2" x14ac:dyDescent="0.25">
      <c r="A5239" s="2">
        <v>-6.6484860000000001</v>
      </c>
      <c r="B5239" s="1">
        <v>0.167682</v>
      </c>
    </row>
    <row r="5240" spans="1:2" x14ac:dyDescent="0.25">
      <c r="A5240" s="2">
        <v>-12.598394000000001</v>
      </c>
      <c r="B5240" s="1">
        <v>1.3134319999999999</v>
      </c>
    </row>
    <row r="5241" spans="1:2" x14ac:dyDescent="0.25">
      <c r="A5241" s="2">
        <f>-3.024679</f>
        <v>-3.0246789999999999</v>
      </c>
      <c r="B5241" s="1">
        <v>-17.413328</v>
      </c>
    </row>
    <row r="5242" spans="1:2" x14ac:dyDescent="0.25">
      <c r="A5242" s="2">
        <f>-3.333995</f>
        <v>-3.3339949999999998</v>
      </c>
      <c r="B5242" s="1">
        <v>-2.2978390000000002</v>
      </c>
    </row>
    <row r="5243" spans="1:2" x14ac:dyDescent="0.25">
      <c r="A5243" s="2">
        <v>-15.825384</v>
      </c>
      <c r="B5243" s="1">
        <v>4.3370050000000004</v>
      </c>
    </row>
    <row r="5244" spans="1:2" x14ac:dyDescent="0.25">
      <c r="A5244" s="2">
        <v>13.74047</v>
      </c>
      <c r="B5244" s="1">
        <v>-3.5850900000000001</v>
      </c>
    </row>
    <row r="5245" spans="1:2" x14ac:dyDescent="0.25">
      <c r="A5245" s="2">
        <f>-19.394249</f>
        <v>-19.394248999999999</v>
      </c>
      <c r="B5245" s="1">
        <v>-18.45994</v>
      </c>
    </row>
    <row r="5246" spans="1:2" x14ac:dyDescent="0.25">
      <c r="A5246" s="2">
        <f>-14.10963</f>
        <v>-14.109629999999999</v>
      </c>
      <c r="B5246" s="1">
        <v>-9.9682539999999999</v>
      </c>
    </row>
    <row r="5247" spans="1:2" x14ac:dyDescent="0.25">
      <c r="A5247" s="2">
        <v>4.3553519999999999</v>
      </c>
      <c r="B5247" s="1">
        <v>-4.1340139999999996</v>
      </c>
    </row>
    <row r="5248" spans="1:2" x14ac:dyDescent="0.25">
      <c r="A5248" s="2">
        <f>-18.725329</f>
        <v>-18.725328999999999</v>
      </c>
      <c r="B5248" s="1">
        <v>-1.20082</v>
      </c>
    </row>
    <row r="5249" spans="1:2" x14ac:dyDescent="0.25">
      <c r="A5249" s="2">
        <v>-9.5930870000000006</v>
      </c>
      <c r="B5249" s="1">
        <v>11.362</v>
      </c>
    </row>
    <row r="5250" spans="1:2" x14ac:dyDescent="0.25">
      <c r="A5250" s="2">
        <f>-3.262027</f>
        <v>-3.2620269999999998</v>
      </c>
      <c r="B5250" s="1">
        <v>-13.278758</v>
      </c>
    </row>
    <row r="5251" spans="1:2" x14ac:dyDescent="0.25">
      <c r="A5251" s="2">
        <v>18.325541999999999</v>
      </c>
      <c r="B5251" s="1">
        <v>17.232841000000001</v>
      </c>
    </row>
    <row r="5252" spans="1:2" x14ac:dyDescent="0.25">
      <c r="A5252" s="2">
        <v>-4.0412439999999998</v>
      </c>
      <c r="B5252" s="1">
        <v>10.066850000000001</v>
      </c>
    </row>
    <row r="5253" spans="1:2" x14ac:dyDescent="0.25">
      <c r="A5253" s="2">
        <v>12.725396</v>
      </c>
      <c r="B5253" s="1">
        <v>8.8063249999999993</v>
      </c>
    </row>
    <row r="5254" spans="1:2" x14ac:dyDescent="0.25">
      <c r="A5254" s="2">
        <v>12.94309</v>
      </c>
      <c r="B5254" s="1">
        <v>19.921983999999998</v>
      </c>
    </row>
    <row r="5255" spans="1:2" x14ac:dyDescent="0.25">
      <c r="A5255" s="2">
        <v>15.721569000000001</v>
      </c>
      <c r="B5255" s="1">
        <v>5.7242100000000002</v>
      </c>
    </row>
    <row r="5256" spans="1:2" x14ac:dyDescent="0.25">
      <c r="A5256" s="2">
        <v>-13.207216000000001</v>
      </c>
      <c r="B5256" s="1">
        <v>7.3804480000000003</v>
      </c>
    </row>
    <row r="5257" spans="1:2" x14ac:dyDescent="0.25">
      <c r="A5257" s="2">
        <v>-4.1968459999999999</v>
      </c>
      <c r="B5257" s="1">
        <v>15.66277</v>
      </c>
    </row>
    <row r="5258" spans="1:2" x14ac:dyDescent="0.25">
      <c r="A5258" s="2">
        <v>19.508223000000001</v>
      </c>
      <c r="B5258" s="1">
        <v>7.778168</v>
      </c>
    </row>
    <row r="5259" spans="1:2" x14ac:dyDescent="0.25">
      <c r="A5259" s="2">
        <v>20.054217999999999</v>
      </c>
      <c r="B5259" s="1">
        <v>-16.202743999999999</v>
      </c>
    </row>
    <row r="5260" spans="1:2" x14ac:dyDescent="0.25">
      <c r="A5260" s="2">
        <v>8.2914379999999994</v>
      </c>
      <c r="B5260" s="1">
        <v>-9.9349129999999999</v>
      </c>
    </row>
    <row r="5261" spans="1:2" x14ac:dyDescent="0.25">
      <c r="A5261" s="2">
        <v>17.890879999999999</v>
      </c>
      <c r="B5261" s="1">
        <v>-0.60452899999999998</v>
      </c>
    </row>
    <row r="5262" spans="1:2" x14ac:dyDescent="0.25">
      <c r="A5262" s="2">
        <v>-4.2799659999999999</v>
      </c>
      <c r="B5262" s="1">
        <v>13.419553000000001</v>
      </c>
    </row>
    <row r="5263" spans="1:2" x14ac:dyDescent="0.25">
      <c r="A5263" s="2">
        <v>11.645296999999999</v>
      </c>
      <c r="B5263" s="1">
        <v>5.256996</v>
      </c>
    </row>
    <row r="5264" spans="1:2" x14ac:dyDescent="0.25">
      <c r="A5264" s="2">
        <v>-4.0249129999999997</v>
      </c>
      <c r="B5264" s="1">
        <v>9.3128639999999994</v>
      </c>
    </row>
    <row r="5265" spans="1:2" x14ac:dyDescent="0.25">
      <c r="A5265" s="2">
        <v>-12.698600000000001</v>
      </c>
      <c r="B5265" s="1">
        <v>1.1508670000000001</v>
      </c>
    </row>
    <row r="5266" spans="1:2" x14ac:dyDescent="0.25">
      <c r="A5266" s="2">
        <v>18.445374999999999</v>
      </c>
      <c r="B5266" s="1">
        <v>-1.06714</v>
      </c>
    </row>
    <row r="5267" spans="1:2" x14ac:dyDescent="0.25">
      <c r="A5267" s="2">
        <v>5.5224690000000001</v>
      </c>
      <c r="B5267" s="1">
        <v>-7.7169939999999997</v>
      </c>
    </row>
    <row r="5268" spans="1:2" x14ac:dyDescent="0.25">
      <c r="A5268" s="2">
        <v>1.1027</v>
      </c>
      <c r="B5268" s="1">
        <v>-16.763815999999998</v>
      </c>
    </row>
    <row r="5269" spans="1:2" x14ac:dyDescent="0.25">
      <c r="A5269" s="2">
        <v>1.5684340000000001</v>
      </c>
      <c r="B5269" s="1">
        <v>-12.303051999999999</v>
      </c>
    </row>
    <row r="5270" spans="1:2" x14ac:dyDescent="0.25">
      <c r="A5270" s="2">
        <v>-8.4266839999999998</v>
      </c>
      <c r="B5270" s="1">
        <v>8.1158640000000002</v>
      </c>
    </row>
    <row r="5271" spans="1:2" x14ac:dyDescent="0.25">
      <c r="A5271" s="2">
        <v>10.657963000000001</v>
      </c>
      <c r="B5271" s="1">
        <v>-13.921338</v>
      </c>
    </row>
    <row r="5272" spans="1:2" x14ac:dyDescent="0.25">
      <c r="A5272" s="2">
        <v>-16.889316999999998</v>
      </c>
      <c r="B5272" s="1">
        <v>9.3358539999999994</v>
      </c>
    </row>
    <row r="5273" spans="1:2" x14ac:dyDescent="0.25">
      <c r="A5273" s="2">
        <v>10.950882</v>
      </c>
      <c r="B5273" s="1">
        <v>-13.780398</v>
      </c>
    </row>
    <row r="5274" spans="1:2" x14ac:dyDescent="0.25">
      <c r="A5274" s="2">
        <v>16.291529000000001</v>
      </c>
      <c r="B5274" s="1">
        <v>-17.833711000000001</v>
      </c>
    </row>
    <row r="5275" spans="1:2" x14ac:dyDescent="0.25">
      <c r="A5275" s="2">
        <v>16.211722999999999</v>
      </c>
      <c r="B5275" s="1">
        <v>-7.5240090000000004</v>
      </c>
    </row>
    <row r="5276" spans="1:2" x14ac:dyDescent="0.25">
      <c r="A5276" s="2">
        <v>-1.831539</v>
      </c>
      <c r="B5276" s="1">
        <v>10.941990000000001</v>
      </c>
    </row>
    <row r="5277" spans="1:2" x14ac:dyDescent="0.25">
      <c r="A5277" s="2">
        <v>13.414643</v>
      </c>
      <c r="B5277" s="1">
        <v>20.056853</v>
      </c>
    </row>
    <row r="5278" spans="1:2" x14ac:dyDescent="0.25">
      <c r="A5278" s="2">
        <v>16.614091999999999</v>
      </c>
      <c r="B5278" s="1">
        <v>20.393415000000001</v>
      </c>
    </row>
    <row r="5279" spans="1:2" x14ac:dyDescent="0.25">
      <c r="A5279" s="2">
        <f>-2.964882</f>
        <v>-2.9648819999999998</v>
      </c>
      <c r="B5279" s="1">
        <v>-5.792948</v>
      </c>
    </row>
    <row r="5280" spans="1:2" x14ac:dyDescent="0.25">
      <c r="A5280" s="2">
        <v>-4.3473189999999997</v>
      </c>
      <c r="B5280" s="1">
        <v>16.537431000000002</v>
      </c>
    </row>
    <row r="5281" spans="1:2" x14ac:dyDescent="0.25">
      <c r="A5281" s="2">
        <v>11.739855</v>
      </c>
      <c r="B5281" s="1">
        <v>4.5788060000000002</v>
      </c>
    </row>
    <row r="5282" spans="1:2" x14ac:dyDescent="0.25">
      <c r="A5282" s="2">
        <v>0.50941499999999995</v>
      </c>
      <c r="B5282" s="1">
        <v>-4.6563340000000002</v>
      </c>
    </row>
    <row r="5283" spans="1:2" x14ac:dyDescent="0.25">
      <c r="A5283" s="2">
        <v>0.78259199999999995</v>
      </c>
      <c r="B5283" s="1">
        <v>6.3103249999999997</v>
      </c>
    </row>
    <row r="5284" spans="1:2" x14ac:dyDescent="0.25">
      <c r="A5284" s="2">
        <v>19.818483000000001</v>
      </c>
      <c r="B5284" s="1">
        <v>-16.352179</v>
      </c>
    </row>
    <row r="5285" spans="1:2" x14ac:dyDescent="0.25">
      <c r="A5285" s="2">
        <f>-12.799128</f>
        <v>-12.799128</v>
      </c>
      <c r="B5285" s="1">
        <v>-13.758869000000001</v>
      </c>
    </row>
    <row r="5286" spans="1:2" x14ac:dyDescent="0.25">
      <c r="A5286" s="2">
        <f>-9.262986</f>
        <v>-9.2629859999999997</v>
      </c>
      <c r="B5286" s="1">
        <v>-11.277205</v>
      </c>
    </row>
    <row r="5287" spans="1:2" x14ac:dyDescent="0.25">
      <c r="A5287" s="2">
        <f>-16.769408</f>
        <v>-16.769407999999999</v>
      </c>
      <c r="B5287" s="1">
        <v>-11.227024</v>
      </c>
    </row>
    <row r="5288" spans="1:2" x14ac:dyDescent="0.25">
      <c r="A5288" s="2">
        <v>0.26454899999999998</v>
      </c>
      <c r="B5288" s="1">
        <v>-0.61896200000000001</v>
      </c>
    </row>
    <row r="5289" spans="1:2" x14ac:dyDescent="0.25">
      <c r="A5289" s="2">
        <f>-0.811225</f>
        <v>-0.81122499999999997</v>
      </c>
      <c r="B5289" s="1">
        <v>-0.29072199999999998</v>
      </c>
    </row>
    <row r="5290" spans="1:2" x14ac:dyDescent="0.25">
      <c r="A5290" s="2">
        <v>19.866520000000001</v>
      </c>
      <c r="B5290" s="1">
        <v>2.8382610000000001</v>
      </c>
    </row>
    <row r="5291" spans="1:2" x14ac:dyDescent="0.25">
      <c r="A5291" s="2">
        <v>-12.452201000000001</v>
      </c>
      <c r="B5291" s="1">
        <v>6.9946460000000004</v>
      </c>
    </row>
    <row r="5292" spans="1:2" x14ac:dyDescent="0.25">
      <c r="A5292" s="2">
        <v>-4.7056529999999999</v>
      </c>
      <c r="B5292" s="1">
        <v>6.040324</v>
      </c>
    </row>
    <row r="5293" spans="1:2" x14ac:dyDescent="0.25">
      <c r="A5293" s="2">
        <v>20.528569000000001</v>
      </c>
      <c r="B5293" s="1">
        <v>-5.3567159999999996</v>
      </c>
    </row>
    <row r="5294" spans="1:2" x14ac:dyDescent="0.25">
      <c r="A5294" s="2">
        <v>4.3835930000000003</v>
      </c>
      <c r="B5294" s="1">
        <v>-19.148057999999999</v>
      </c>
    </row>
    <row r="5295" spans="1:2" x14ac:dyDescent="0.25">
      <c r="A5295" s="2">
        <v>-3.645797</v>
      </c>
      <c r="B5295" s="1">
        <v>2.7421679999999999</v>
      </c>
    </row>
    <row r="5296" spans="1:2" x14ac:dyDescent="0.25">
      <c r="A5296" s="2">
        <f>-8.242577</f>
        <v>-8.2425770000000007</v>
      </c>
      <c r="B5296" s="1">
        <v>-3.9156740000000001</v>
      </c>
    </row>
    <row r="5297" spans="1:2" x14ac:dyDescent="0.25">
      <c r="A5297" s="2">
        <f>-14.643692</f>
        <v>-14.643692</v>
      </c>
      <c r="B5297" s="1">
        <v>-1.995449</v>
      </c>
    </row>
    <row r="5298" spans="1:2" x14ac:dyDescent="0.25">
      <c r="A5298" s="2">
        <v>1.5317909999999999</v>
      </c>
      <c r="B5298" s="1">
        <v>-8.2764330000000008</v>
      </c>
    </row>
    <row r="5299" spans="1:2" x14ac:dyDescent="0.25">
      <c r="A5299" s="2">
        <f>-12.647026</f>
        <v>-12.647026</v>
      </c>
      <c r="B5299" s="1">
        <v>-9.8084369999999996</v>
      </c>
    </row>
    <row r="5300" spans="1:2" x14ac:dyDescent="0.25">
      <c r="A5300" s="2">
        <f>-16.68047</f>
        <v>-16.68047</v>
      </c>
      <c r="B5300" s="1">
        <v>-11.301918000000001</v>
      </c>
    </row>
    <row r="5301" spans="1:2" x14ac:dyDescent="0.25">
      <c r="A5301" s="2">
        <f>-7.447968</f>
        <v>-7.4479680000000004</v>
      </c>
      <c r="B5301" s="1">
        <v>-4.6100370000000002</v>
      </c>
    </row>
    <row r="5302" spans="1:2" x14ac:dyDescent="0.25">
      <c r="A5302" s="2">
        <v>13.83568</v>
      </c>
      <c r="B5302" s="1">
        <v>-10.463317999999999</v>
      </c>
    </row>
    <row r="5303" spans="1:2" x14ac:dyDescent="0.25">
      <c r="A5303" s="2">
        <v>-9.8890829999999994</v>
      </c>
      <c r="B5303" s="1">
        <v>20.791115000000001</v>
      </c>
    </row>
    <row r="5304" spans="1:2" x14ac:dyDescent="0.25">
      <c r="A5304" s="2">
        <v>1.7151130000000001</v>
      </c>
      <c r="B5304" s="1">
        <v>-8.2514199999999995</v>
      </c>
    </row>
    <row r="5305" spans="1:2" x14ac:dyDescent="0.25">
      <c r="A5305" s="2">
        <v>0.211453</v>
      </c>
      <c r="B5305" s="1">
        <v>-0.24215200000000001</v>
      </c>
    </row>
    <row r="5306" spans="1:2" x14ac:dyDescent="0.25">
      <c r="A5306" s="2">
        <v>16.65766</v>
      </c>
      <c r="B5306" s="1">
        <v>9.1490760000000009</v>
      </c>
    </row>
    <row r="5307" spans="1:2" x14ac:dyDescent="0.25">
      <c r="A5307" s="2">
        <v>-4.7243389999999996</v>
      </c>
      <c r="B5307" s="1">
        <v>13.740017</v>
      </c>
    </row>
    <row r="5308" spans="1:2" x14ac:dyDescent="0.25">
      <c r="A5308" s="2">
        <f>-16.983088</f>
        <v>-16.983087999999999</v>
      </c>
      <c r="B5308" s="1">
        <v>-4.4021220000000003</v>
      </c>
    </row>
    <row r="5309" spans="1:2" x14ac:dyDescent="0.25">
      <c r="A5309" s="2">
        <v>0.103616</v>
      </c>
      <c r="B5309" s="1">
        <v>5.8746999999999998</v>
      </c>
    </row>
    <row r="5310" spans="1:2" x14ac:dyDescent="0.25">
      <c r="A5310" s="2">
        <v>-8.0537969999999994</v>
      </c>
      <c r="B5310" s="1">
        <v>17.516494999999999</v>
      </c>
    </row>
    <row r="5311" spans="1:2" x14ac:dyDescent="0.25">
      <c r="A5311" s="2">
        <f>-14.419596</f>
        <v>-14.419596</v>
      </c>
      <c r="B5311" s="1">
        <v>-17.601061999999999</v>
      </c>
    </row>
    <row r="5312" spans="1:2" x14ac:dyDescent="0.25">
      <c r="A5312" s="2">
        <v>20.73798</v>
      </c>
      <c r="B5312" s="1">
        <v>-5.1107760000000004</v>
      </c>
    </row>
    <row r="5313" spans="1:2" x14ac:dyDescent="0.25">
      <c r="A5313" s="2">
        <v>16.713180999999999</v>
      </c>
      <c r="B5313" s="1">
        <v>20.823353999999998</v>
      </c>
    </row>
    <row r="5314" spans="1:2" x14ac:dyDescent="0.25">
      <c r="A5314" s="2">
        <v>14.359976</v>
      </c>
      <c r="B5314" s="1">
        <v>1.787293</v>
      </c>
    </row>
    <row r="5315" spans="1:2" x14ac:dyDescent="0.25">
      <c r="A5315" s="2">
        <f>-7.539205</f>
        <v>-7.5392049999999999</v>
      </c>
      <c r="B5315" s="1">
        <v>-4.3774790000000001</v>
      </c>
    </row>
    <row r="5316" spans="1:2" x14ac:dyDescent="0.25">
      <c r="A5316" s="2">
        <v>10.172708</v>
      </c>
      <c r="B5316" s="1">
        <v>-12.923043</v>
      </c>
    </row>
    <row r="5317" spans="1:2" x14ac:dyDescent="0.25">
      <c r="A5317" s="2">
        <v>2.3554520000000001</v>
      </c>
      <c r="B5317" s="1">
        <v>-17.093644000000001</v>
      </c>
    </row>
    <row r="5318" spans="1:2" x14ac:dyDescent="0.25">
      <c r="A5318" s="2">
        <v>9.8625729999999994</v>
      </c>
      <c r="B5318" s="1">
        <v>0.29237000000000002</v>
      </c>
    </row>
    <row r="5319" spans="1:2" x14ac:dyDescent="0.25">
      <c r="A5319" s="2">
        <v>6.2144919999999999</v>
      </c>
      <c r="B5319" s="1">
        <v>14.602612000000001</v>
      </c>
    </row>
    <row r="5320" spans="1:2" x14ac:dyDescent="0.25">
      <c r="A5320" s="2">
        <v>6.2641150000000003</v>
      </c>
      <c r="B5320" s="1">
        <v>14.646118</v>
      </c>
    </row>
    <row r="5321" spans="1:2" x14ac:dyDescent="0.25">
      <c r="A5321" s="2">
        <v>17.590834000000001</v>
      </c>
      <c r="B5321" s="1">
        <v>-1.767479</v>
      </c>
    </row>
    <row r="5322" spans="1:2" x14ac:dyDescent="0.25">
      <c r="A5322" s="2">
        <v>10.957544</v>
      </c>
      <c r="B5322" s="1">
        <v>-13.015318000000001</v>
      </c>
    </row>
    <row r="5323" spans="1:2" x14ac:dyDescent="0.25">
      <c r="A5323" s="2">
        <v>15.757474</v>
      </c>
      <c r="B5323" s="1">
        <v>5.7400039999999999</v>
      </c>
    </row>
    <row r="5324" spans="1:2" x14ac:dyDescent="0.25">
      <c r="A5324" s="2">
        <f>-10.935608</f>
        <v>-10.935608</v>
      </c>
      <c r="B5324" s="1">
        <v>-6.464925</v>
      </c>
    </row>
    <row r="5325" spans="1:2" x14ac:dyDescent="0.25">
      <c r="A5325" s="2">
        <v>1.5870010000000001</v>
      </c>
      <c r="B5325" s="1">
        <v>-15.972194</v>
      </c>
    </row>
    <row r="5326" spans="1:2" x14ac:dyDescent="0.25">
      <c r="A5326" s="2">
        <v>-17.898700999999999</v>
      </c>
      <c r="B5326" s="1">
        <v>5.9716170000000002</v>
      </c>
    </row>
    <row r="5327" spans="1:2" x14ac:dyDescent="0.25">
      <c r="A5327" s="2">
        <v>14.235436</v>
      </c>
      <c r="B5327" s="1">
        <v>-4.0985649999999998</v>
      </c>
    </row>
    <row r="5328" spans="1:2" x14ac:dyDescent="0.25">
      <c r="A5328" s="2">
        <v>-4.7295740000000004</v>
      </c>
      <c r="B5328" s="1">
        <v>20.358599999999999</v>
      </c>
    </row>
    <row r="5329" spans="1:2" x14ac:dyDescent="0.25">
      <c r="A5329" s="2">
        <v>14.570202</v>
      </c>
      <c r="B5329" s="1">
        <v>-4.3692099999999998</v>
      </c>
    </row>
    <row r="5330" spans="1:2" x14ac:dyDescent="0.25">
      <c r="A5330" s="2">
        <v>4.3392670000000004</v>
      </c>
      <c r="B5330" s="1">
        <v>20.966895999999998</v>
      </c>
    </row>
    <row r="5331" spans="1:2" x14ac:dyDescent="0.25">
      <c r="A5331" s="2">
        <f>-13.888816</f>
        <v>-13.888816</v>
      </c>
      <c r="B5331" s="1">
        <v>-2.2990300000000001</v>
      </c>
    </row>
    <row r="5332" spans="1:2" x14ac:dyDescent="0.25">
      <c r="A5332" s="2">
        <v>1.4321729999999999</v>
      </c>
      <c r="B5332" s="1">
        <v>-4.8229550000000003</v>
      </c>
    </row>
    <row r="5333" spans="1:2" x14ac:dyDescent="0.25">
      <c r="A5333" s="2">
        <v>20.099978</v>
      </c>
      <c r="B5333" s="1">
        <v>-15.925210999999999</v>
      </c>
    </row>
    <row r="5334" spans="1:2" x14ac:dyDescent="0.25">
      <c r="A5334" s="2">
        <f>-15.482781</f>
        <v>-15.482780999999999</v>
      </c>
      <c r="B5334" s="1">
        <v>-7.0570300000000001</v>
      </c>
    </row>
    <row r="5335" spans="1:2" x14ac:dyDescent="0.25">
      <c r="A5335" s="2">
        <f>-16.980112</f>
        <v>-16.980111999999998</v>
      </c>
      <c r="B5335" s="1">
        <v>-11.224088999999999</v>
      </c>
    </row>
    <row r="5336" spans="1:2" x14ac:dyDescent="0.25">
      <c r="A5336" s="2">
        <v>0.41693799999999998</v>
      </c>
      <c r="B5336" s="1">
        <v>6.16777</v>
      </c>
    </row>
    <row r="5337" spans="1:2" x14ac:dyDescent="0.25">
      <c r="A5337" s="2">
        <f>-10.538272</f>
        <v>-10.538271999999999</v>
      </c>
      <c r="B5337" s="1">
        <v>-1.5319929999999999</v>
      </c>
    </row>
    <row r="5338" spans="1:2" x14ac:dyDescent="0.25">
      <c r="A5338" s="2">
        <v>8.8648330000000009</v>
      </c>
      <c r="B5338" s="1">
        <v>10.517937</v>
      </c>
    </row>
    <row r="5339" spans="1:2" x14ac:dyDescent="0.25">
      <c r="A5339" s="2">
        <v>20.702328000000001</v>
      </c>
      <c r="B5339" s="1">
        <v>11.028547</v>
      </c>
    </row>
    <row r="5340" spans="1:2" x14ac:dyDescent="0.25">
      <c r="A5340" s="2">
        <v>2.2876669999999999</v>
      </c>
      <c r="B5340" s="1">
        <v>-7.456976</v>
      </c>
    </row>
    <row r="5341" spans="1:2" x14ac:dyDescent="0.25">
      <c r="A5341" s="2">
        <f>-13.667217</f>
        <v>-13.667217000000001</v>
      </c>
      <c r="B5341" s="1">
        <v>-2.6225130000000001</v>
      </c>
    </row>
    <row r="5342" spans="1:2" x14ac:dyDescent="0.25">
      <c r="A5342" s="2">
        <v>21.044352</v>
      </c>
      <c r="B5342" s="1">
        <v>-13.238333000000001</v>
      </c>
    </row>
    <row r="5343" spans="1:2" x14ac:dyDescent="0.25">
      <c r="A5343" s="2">
        <f>-12.520558</f>
        <v>-12.520557999999999</v>
      </c>
      <c r="B5343" s="1">
        <v>-14.622146000000001</v>
      </c>
    </row>
    <row r="5344" spans="1:2" x14ac:dyDescent="0.25">
      <c r="A5344" s="2">
        <v>-10.454577</v>
      </c>
      <c r="B5344" s="1">
        <v>20.486999999999998</v>
      </c>
    </row>
    <row r="5345" spans="1:2" x14ac:dyDescent="0.25">
      <c r="A5345" s="2">
        <v>1.8465240000000001</v>
      </c>
      <c r="B5345" s="1">
        <v>-11.927670000000001</v>
      </c>
    </row>
    <row r="5346" spans="1:2" x14ac:dyDescent="0.25">
      <c r="A5346" s="2">
        <v>12.155037</v>
      </c>
      <c r="B5346" s="1">
        <v>5.529242</v>
      </c>
    </row>
    <row r="5347" spans="1:2" x14ac:dyDescent="0.25">
      <c r="A5347" s="2">
        <v>-3.907416</v>
      </c>
      <c r="B5347" s="1">
        <v>16.141836999999999</v>
      </c>
    </row>
    <row r="5348" spans="1:2" x14ac:dyDescent="0.25">
      <c r="A5348" s="2">
        <v>12.043022000000001</v>
      </c>
      <c r="B5348" s="1">
        <v>4.6997299999999997</v>
      </c>
    </row>
    <row r="5349" spans="1:2" x14ac:dyDescent="0.25">
      <c r="A5349" s="2">
        <f>-15.93573</f>
        <v>-15.93573</v>
      </c>
      <c r="B5349" s="1">
        <v>-7.3687269999999998</v>
      </c>
    </row>
    <row r="5350" spans="1:2" x14ac:dyDescent="0.25">
      <c r="A5350" s="2">
        <v>-4.2207090000000003</v>
      </c>
      <c r="B5350" s="1">
        <v>5.5212649999999996</v>
      </c>
    </row>
    <row r="5351" spans="1:2" x14ac:dyDescent="0.25">
      <c r="A5351" s="2">
        <v>10.584664</v>
      </c>
      <c r="B5351" s="1">
        <v>0.60864200000000002</v>
      </c>
    </row>
    <row r="5352" spans="1:2" x14ac:dyDescent="0.25">
      <c r="A5352" s="2">
        <f>-19.06415</f>
        <v>-19.064150000000001</v>
      </c>
      <c r="B5352" s="1">
        <v>-17.494358999999999</v>
      </c>
    </row>
    <row r="5353" spans="1:2" x14ac:dyDescent="0.25">
      <c r="A5353" s="2">
        <v>-12.103631999999999</v>
      </c>
      <c r="B5353" s="1">
        <v>0.81393499999999996</v>
      </c>
    </row>
    <row r="5354" spans="1:2" x14ac:dyDescent="0.25">
      <c r="A5354" s="2">
        <v>11.012956000000001</v>
      </c>
      <c r="B5354" s="1">
        <v>17.016145999999999</v>
      </c>
    </row>
    <row r="5355" spans="1:2" x14ac:dyDescent="0.25">
      <c r="A5355" s="2">
        <f>-1.12197</f>
        <v>-1.1219699999999999</v>
      </c>
      <c r="B5355" s="1">
        <v>-0.44496200000000002</v>
      </c>
    </row>
    <row r="5356" spans="1:2" x14ac:dyDescent="0.25">
      <c r="A5356" s="2">
        <f>-3.172126</f>
        <v>-3.172126</v>
      </c>
      <c r="B5356" s="1">
        <v>-11.161341</v>
      </c>
    </row>
    <row r="5357" spans="1:2" x14ac:dyDescent="0.25">
      <c r="A5357" s="2">
        <v>7.5576499999999998</v>
      </c>
      <c r="B5357" s="1">
        <v>18.533718</v>
      </c>
    </row>
    <row r="5358" spans="1:2" x14ac:dyDescent="0.25">
      <c r="A5358" s="2">
        <f>-8.99182</f>
        <v>-8.9918200000000006</v>
      </c>
      <c r="B5358" s="1">
        <v>-16.479122</v>
      </c>
    </row>
    <row r="5359" spans="1:2" x14ac:dyDescent="0.25">
      <c r="A5359" s="2">
        <v>-16.823543000000001</v>
      </c>
      <c r="B5359" s="1">
        <v>16.181193</v>
      </c>
    </row>
    <row r="5360" spans="1:2" x14ac:dyDescent="0.25">
      <c r="A5360" s="2">
        <v>13.201513</v>
      </c>
      <c r="B5360" s="1">
        <v>-16.340115999999998</v>
      </c>
    </row>
    <row r="5361" spans="1:2" x14ac:dyDescent="0.25">
      <c r="A5361" s="2">
        <v>-4.1883900000000001</v>
      </c>
      <c r="B5361" s="1">
        <v>13.579943</v>
      </c>
    </row>
    <row r="5362" spans="1:2" x14ac:dyDescent="0.25">
      <c r="A5362" s="2">
        <v>17.405926000000001</v>
      </c>
      <c r="B5362" s="1">
        <v>-17.567278999999999</v>
      </c>
    </row>
    <row r="5363" spans="1:2" x14ac:dyDescent="0.25">
      <c r="A5363" s="2">
        <f>-12.615565</f>
        <v>-12.615565</v>
      </c>
      <c r="B5363" s="1">
        <v>-9.7995850000000004</v>
      </c>
    </row>
    <row r="5364" spans="1:2" x14ac:dyDescent="0.25">
      <c r="A5364" s="2">
        <v>19.812771999999999</v>
      </c>
      <c r="B5364" s="1">
        <v>7.2826919999999999</v>
      </c>
    </row>
    <row r="5365" spans="1:2" x14ac:dyDescent="0.25">
      <c r="A5365" s="2">
        <v>12.688033000000001</v>
      </c>
      <c r="B5365" s="1">
        <v>-15.744973999999999</v>
      </c>
    </row>
    <row r="5366" spans="1:2" x14ac:dyDescent="0.25">
      <c r="A5366" s="2">
        <v>20.623557000000002</v>
      </c>
      <c r="B5366" s="1">
        <v>10.881356</v>
      </c>
    </row>
    <row r="5367" spans="1:2" x14ac:dyDescent="0.25">
      <c r="A5367" s="2">
        <f>-2.804349</f>
        <v>-2.8043490000000002</v>
      </c>
      <c r="B5367" s="1">
        <v>-4.5770059999999999</v>
      </c>
    </row>
    <row r="5368" spans="1:2" x14ac:dyDescent="0.25">
      <c r="A5368" s="2">
        <v>-16.800640999999999</v>
      </c>
      <c r="B5368" s="1">
        <v>8.8813510000000004</v>
      </c>
    </row>
    <row r="5369" spans="1:2" x14ac:dyDescent="0.25">
      <c r="A5369" s="2">
        <f>-3.156642</f>
        <v>-3.1566420000000002</v>
      </c>
      <c r="B5369" s="1">
        <v>-14.016628000000001</v>
      </c>
    </row>
    <row r="5370" spans="1:2" x14ac:dyDescent="0.25">
      <c r="A5370" s="2">
        <v>16.858595999999999</v>
      </c>
      <c r="B5370" s="1">
        <v>12.996145</v>
      </c>
    </row>
    <row r="5371" spans="1:2" x14ac:dyDescent="0.25">
      <c r="A5371" s="2">
        <v>2.5336949999999998</v>
      </c>
      <c r="B5371" s="1">
        <v>-17.501055999999998</v>
      </c>
    </row>
    <row r="5372" spans="1:2" x14ac:dyDescent="0.25">
      <c r="A5372" s="2">
        <v>-3.8400310000000002</v>
      </c>
      <c r="B5372" s="1">
        <v>9.3995789999999992</v>
      </c>
    </row>
    <row r="5373" spans="1:2" x14ac:dyDescent="0.25">
      <c r="A5373" s="2">
        <v>-4.5139909999999999</v>
      </c>
      <c r="B5373" s="1">
        <v>5.4883639999999998</v>
      </c>
    </row>
    <row r="5374" spans="1:2" x14ac:dyDescent="0.25">
      <c r="A5374" s="2">
        <v>-9.2174999999999994</v>
      </c>
      <c r="B5374" s="1">
        <v>20.020389000000002</v>
      </c>
    </row>
    <row r="5375" spans="1:2" x14ac:dyDescent="0.25">
      <c r="A5375" s="2">
        <v>13.592814000000001</v>
      </c>
      <c r="B5375" s="1">
        <v>13.866182999999999</v>
      </c>
    </row>
    <row r="5376" spans="1:2" x14ac:dyDescent="0.25">
      <c r="A5376" s="2">
        <v>1.3158209999999999</v>
      </c>
      <c r="B5376" s="1">
        <v>-11.88369</v>
      </c>
    </row>
    <row r="5377" spans="1:2" x14ac:dyDescent="0.25">
      <c r="A5377" s="2">
        <v>-12.551451</v>
      </c>
      <c r="B5377" s="1">
        <v>6.9117090000000001</v>
      </c>
    </row>
    <row r="5378" spans="1:2" x14ac:dyDescent="0.25">
      <c r="A5378" s="2">
        <f>-6.273506</f>
        <v>-6.2735060000000002</v>
      </c>
      <c r="B5378" s="1">
        <v>-0.108834</v>
      </c>
    </row>
    <row r="5379" spans="1:2" x14ac:dyDescent="0.25">
      <c r="A5379" s="2">
        <v>14.353945</v>
      </c>
      <c r="B5379" s="1">
        <v>-3.6009039999999999</v>
      </c>
    </row>
    <row r="5380" spans="1:2" x14ac:dyDescent="0.25">
      <c r="A5380" s="2">
        <f>-18.36741</f>
        <v>-18.36741</v>
      </c>
      <c r="B5380" s="1">
        <v>-18.443964999999999</v>
      </c>
    </row>
    <row r="5381" spans="1:2" x14ac:dyDescent="0.25">
      <c r="A5381" s="2">
        <f>-10.155311</f>
        <v>-10.155310999999999</v>
      </c>
      <c r="B5381" s="1">
        <v>-11.142360999999999</v>
      </c>
    </row>
    <row r="5382" spans="1:2" x14ac:dyDescent="0.25">
      <c r="A5382" s="2">
        <v>-7.4412909999999997</v>
      </c>
      <c r="B5382" s="1">
        <v>17.442869999999999</v>
      </c>
    </row>
    <row r="5383" spans="1:2" x14ac:dyDescent="0.25">
      <c r="A5383" s="2">
        <v>0.146817</v>
      </c>
      <c r="B5383" s="1">
        <v>-0.34827900000000001</v>
      </c>
    </row>
    <row r="5384" spans="1:2" x14ac:dyDescent="0.25">
      <c r="A5384" s="2">
        <v>4.3801680000000003</v>
      </c>
      <c r="B5384" s="1">
        <v>-18.995956</v>
      </c>
    </row>
    <row r="5385" spans="1:2" x14ac:dyDescent="0.25">
      <c r="A5385" s="2">
        <f>-3.584693</f>
        <v>-3.5846930000000001</v>
      </c>
      <c r="B5385" s="1">
        <v>-1.1647160000000001</v>
      </c>
    </row>
    <row r="5386" spans="1:2" x14ac:dyDescent="0.25">
      <c r="A5386" s="2">
        <v>16.720973000000001</v>
      </c>
      <c r="B5386" s="1">
        <v>13.242834</v>
      </c>
    </row>
    <row r="5387" spans="1:2" x14ac:dyDescent="0.25">
      <c r="A5387" s="2">
        <f>-0.076192</f>
        <v>-7.6191999999999996E-2</v>
      </c>
      <c r="B5387" s="1">
        <v>-1.8595E-2</v>
      </c>
    </row>
    <row r="5388" spans="1:2" x14ac:dyDescent="0.25">
      <c r="A5388" s="2">
        <v>4.3767440000000004</v>
      </c>
      <c r="B5388" s="1">
        <v>4.9779879999999999</v>
      </c>
    </row>
    <row r="5389" spans="1:2" x14ac:dyDescent="0.25">
      <c r="A5389" s="2">
        <f>-14.803144</f>
        <v>-14.803144</v>
      </c>
      <c r="B5389" s="1">
        <v>-17.272649999999999</v>
      </c>
    </row>
    <row r="5390" spans="1:2" x14ac:dyDescent="0.25">
      <c r="A5390" s="2">
        <f>-10.611932</f>
        <v>-10.611931999999999</v>
      </c>
      <c r="B5390" s="1">
        <v>-2.7620840000000002</v>
      </c>
    </row>
    <row r="5391" spans="1:2" x14ac:dyDescent="0.25">
      <c r="A5391" s="2">
        <v>-7.6730330000000002</v>
      </c>
      <c r="B5391" s="1">
        <v>6.6448039999999997</v>
      </c>
    </row>
    <row r="5392" spans="1:2" x14ac:dyDescent="0.25">
      <c r="A5392" s="2">
        <f>-0.885277</f>
        <v>-0.88527699999999998</v>
      </c>
      <c r="B5392" s="1">
        <v>-5.9936000000000003E-2</v>
      </c>
    </row>
    <row r="5393" spans="1:2" x14ac:dyDescent="0.25">
      <c r="A5393" s="2">
        <v>-12.432831</v>
      </c>
      <c r="B5393" s="1">
        <v>0.88578599999999996</v>
      </c>
    </row>
    <row r="5394" spans="1:2" x14ac:dyDescent="0.25">
      <c r="A5394" s="2">
        <v>13.419873000000001</v>
      </c>
      <c r="B5394" s="1">
        <v>14.402120999999999</v>
      </c>
    </row>
    <row r="5395" spans="1:2" x14ac:dyDescent="0.25">
      <c r="A5395" s="2">
        <v>-13.308191000000001</v>
      </c>
      <c r="B5395" s="1">
        <v>6.6801050000000002</v>
      </c>
    </row>
    <row r="5396" spans="1:2" x14ac:dyDescent="0.25">
      <c r="A5396" s="2">
        <v>2.231236</v>
      </c>
      <c r="B5396" s="1">
        <v>-17.629231999999998</v>
      </c>
    </row>
    <row r="5397" spans="1:2" x14ac:dyDescent="0.25">
      <c r="A5397" s="2">
        <v>4.523288</v>
      </c>
      <c r="B5397" s="1">
        <v>-11.243016000000001</v>
      </c>
    </row>
    <row r="5398" spans="1:2" x14ac:dyDescent="0.25">
      <c r="A5398" s="2">
        <f>-13.017087</f>
        <v>-13.017087</v>
      </c>
      <c r="B5398" s="1">
        <v>-14.588838000000001</v>
      </c>
    </row>
    <row r="5399" spans="1:2" x14ac:dyDescent="0.25">
      <c r="A5399" s="2">
        <v>19.947469000000002</v>
      </c>
      <c r="B5399" s="1">
        <v>3.7714249999999998</v>
      </c>
    </row>
    <row r="5400" spans="1:2" x14ac:dyDescent="0.25">
      <c r="A5400" s="2">
        <v>8.8638159999999999</v>
      </c>
      <c r="B5400" s="1">
        <v>-16.399474000000001</v>
      </c>
    </row>
    <row r="5401" spans="1:2" x14ac:dyDescent="0.25">
      <c r="A5401" s="2">
        <f>-13.657999</f>
        <v>-13.657999</v>
      </c>
      <c r="B5401" s="1">
        <v>-9.6231089999999995</v>
      </c>
    </row>
    <row r="5402" spans="1:2" x14ac:dyDescent="0.25">
      <c r="A5402" s="2">
        <v>19.266670999999999</v>
      </c>
      <c r="B5402" s="1">
        <v>-9.3131550000000001</v>
      </c>
    </row>
    <row r="5403" spans="1:2" x14ac:dyDescent="0.25">
      <c r="A5403" s="2">
        <v>1.807971</v>
      </c>
      <c r="B5403" s="1">
        <v>-7.5548450000000003</v>
      </c>
    </row>
    <row r="5404" spans="1:2" x14ac:dyDescent="0.25">
      <c r="A5404" s="2">
        <f>-16.208009</f>
        <v>-16.208009000000001</v>
      </c>
      <c r="B5404" s="1">
        <v>-7.631392</v>
      </c>
    </row>
    <row r="5405" spans="1:2" x14ac:dyDescent="0.25">
      <c r="A5405" s="2">
        <v>-12.314938</v>
      </c>
      <c r="B5405" s="1">
        <v>15.714926</v>
      </c>
    </row>
    <row r="5406" spans="1:2" x14ac:dyDescent="0.25">
      <c r="A5406" s="2">
        <f>-11.193644</f>
        <v>-11.193644000000001</v>
      </c>
      <c r="B5406" s="1">
        <v>-6.3762299999999996</v>
      </c>
    </row>
    <row r="5407" spans="1:2" x14ac:dyDescent="0.25">
      <c r="A5407" s="2">
        <v>12.213006999999999</v>
      </c>
      <c r="B5407" s="1">
        <v>19.434726000000001</v>
      </c>
    </row>
    <row r="5408" spans="1:2" x14ac:dyDescent="0.25">
      <c r="A5408" s="2">
        <v>19.29363</v>
      </c>
      <c r="B5408" s="1">
        <v>-8.7433639999999997</v>
      </c>
    </row>
    <row r="5409" spans="1:2" x14ac:dyDescent="0.25">
      <c r="A5409" s="2">
        <v>13.278743</v>
      </c>
      <c r="B5409" s="1">
        <v>14.894116</v>
      </c>
    </row>
    <row r="5410" spans="1:2" x14ac:dyDescent="0.25">
      <c r="A5410" s="2">
        <f>-16.240526</f>
        <v>-16.240525999999999</v>
      </c>
      <c r="B5410" s="1">
        <v>-7.4188900000000002</v>
      </c>
    </row>
    <row r="5411" spans="1:2" x14ac:dyDescent="0.25">
      <c r="A5411" s="2">
        <v>1.2994699999999999</v>
      </c>
      <c r="B5411" s="1">
        <v>6.0390649999999999</v>
      </c>
    </row>
    <row r="5412" spans="1:2" x14ac:dyDescent="0.25">
      <c r="A5412" s="2">
        <v>16.153511000000002</v>
      </c>
      <c r="B5412" s="1">
        <v>-7.3415140000000001</v>
      </c>
    </row>
    <row r="5413" spans="1:2" x14ac:dyDescent="0.25">
      <c r="A5413" s="2">
        <v>19.838235000000001</v>
      </c>
      <c r="B5413" s="1">
        <v>3.0964450000000001</v>
      </c>
    </row>
    <row r="5414" spans="1:2" x14ac:dyDescent="0.25">
      <c r="A5414" s="2">
        <v>17.769425999999999</v>
      </c>
      <c r="B5414" s="1">
        <v>-1.4203760000000001</v>
      </c>
    </row>
    <row r="5415" spans="1:2" x14ac:dyDescent="0.25">
      <c r="A5415" s="2">
        <v>14.772174</v>
      </c>
      <c r="B5415" s="1">
        <v>1.201425</v>
      </c>
    </row>
    <row r="5416" spans="1:2" x14ac:dyDescent="0.25">
      <c r="A5416" s="2">
        <v>5.2358520000000004</v>
      </c>
      <c r="B5416" s="1">
        <v>21.456267</v>
      </c>
    </row>
    <row r="5417" spans="1:2" x14ac:dyDescent="0.25">
      <c r="A5417" s="2">
        <v>5.9228630000000004</v>
      </c>
      <c r="B5417" s="1">
        <v>11.984781999999999</v>
      </c>
    </row>
    <row r="5418" spans="1:2" x14ac:dyDescent="0.25">
      <c r="A5418" s="2">
        <v>-16.235402000000001</v>
      </c>
      <c r="B5418" s="1">
        <v>3.8858609999999998</v>
      </c>
    </row>
    <row r="5419" spans="1:2" x14ac:dyDescent="0.25">
      <c r="A5419" s="2">
        <v>20.589731</v>
      </c>
      <c r="B5419" s="1">
        <v>-5.2631069999999998</v>
      </c>
    </row>
    <row r="5420" spans="1:2" x14ac:dyDescent="0.25">
      <c r="A5420" s="2">
        <v>3.897097</v>
      </c>
      <c r="B5420" s="1">
        <v>-19.020036000000001</v>
      </c>
    </row>
    <row r="5421" spans="1:2" x14ac:dyDescent="0.25">
      <c r="A5421" s="2">
        <v>8.3857630000000007</v>
      </c>
      <c r="B5421" s="1">
        <v>10.700583999999999</v>
      </c>
    </row>
    <row r="5422" spans="1:2" x14ac:dyDescent="0.25">
      <c r="A5422" s="2">
        <v>14.100071</v>
      </c>
      <c r="B5422" s="1">
        <v>-3.3355670000000002</v>
      </c>
    </row>
    <row r="5423" spans="1:2" x14ac:dyDescent="0.25">
      <c r="A5423" s="2">
        <v>6.3489709999999997</v>
      </c>
      <c r="B5423" s="1">
        <v>11.059872</v>
      </c>
    </row>
    <row r="5424" spans="1:2" x14ac:dyDescent="0.25">
      <c r="A5424" s="2">
        <f>-10.618677</f>
        <v>-10.618677</v>
      </c>
      <c r="B5424" s="1">
        <v>-2.1781619999999999</v>
      </c>
    </row>
    <row r="5425" spans="1:2" x14ac:dyDescent="0.25">
      <c r="A5425" s="2">
        <v>-16.127651</v>
      </c>
      <c r="B5425" s="1">
        <v>4.2712680000000001</v>
      </c>
    </row>
    <row r="5426" spans="1:2" x14ac:dyDescent="0.25">
      <c r="A5426" s="2">
        <v>8.4974790000000002</v>
      </c>
      <c r="B5426" s="1">
        <v>-10.306577000000001</v>
      </c>
    </row>
    <row r="5427" spans="1:2" x14ac:dyDescent="0.25">
      <c r="A5427" s="2">
        <v>-1.5231950000000001</v>
      </c>
      <c r="B5427" s="1">
        <v>17.445359</v>
      </c>
    </row>
    <row r="5428" spans="1:2" x14ac:dyDescent="0.25">
      <c r="A5428" s="2">
        <v>-1.444053</v>
      </c>
      <c r="B5428" s="1">
        <v>18.111173000000001</v>
      </c>
    </row>
    <row r="5429" spans="1:2" x14ac:dyDescent="0.25">
      <c r="A5429" s="2">
        <v>4.6040270000000003</v>
      </c>
      <c r="B5429" s="1">
        <v>-3.588419</v>
      </c>
    </row>
    <row r="5430" spans="1:2" x14ac:dyDescent="0.25">
      <c r="A5430" s="2">
        <v>15.825646000000001</v>
      </c>
      <c r="B5430" s="1">
        <v>5.7625310000000001</v>
      </c>
    </row>
    <row r="5431" spans="1:2" x14ac:dyDescent="0.25">
      <c r="A5431" s="2">
        <v>16.798220000000001</v>
      </c>
      <c r="B5431" s="1">
        <v>-17.866379999999999</v>
      </c>
    </row>
    <row r="5432" spans="1:2" x14ac:dyDescent="0.25">
      <c r="A5432" s="2">
        <v>4.8328199999999999</v>
      </c>
      <c r="B5432" s="1">
        <v>21.327921</v>
      </c>
    </row>
    <row r="5433" spans="1:2" x14ac:dyDescent="0.25">
      <c r="A5433" s="2">
        <v>-4.7317780000000003</v>
      </c>
      <c r="B5433" s="1">
        <v>4.8743999999999996</v>
      </c>
    </row>
    <row r="5434" spans="1:2" x14ac:dyDescent="0.25">
      <c r="A5434" s="2">
        <f>-14.564834</f>
        <v>-14.564833999999999</v>
      </c>
      <c r="B5434" s="1">
        <v>-1.759207</v>
      </c>
    </row>
    <row r="5435" spans="1:2" x14ac:dyDescent="0.25">
      <c r="A5435" s="2">
        <v>13.212113</v>
      </c>
      <c r="B5435" s="1">
        <v>20.902842</v>
      </c>
    </row>
    <row r="5436" spans="1:2" x14ac:dyDescent="0.25">
      <c r="A5436" s="2">
        <v>-11.320105999999999</v>
      </c>
      <c r="B5436" s="1">
        <v>14.958608</v>
      </c>
    </row>
    <row r="5437" spans="1:2" x14ac:dyDescent="0.25">
      <c r="A5437" s="2">
        <v>5.6586309999999997</v>
      </c>
      <c r="B5437" s="1">
        <v>2.1519849999999998</v>
      </c>
    </row>
    <row r="5438" spans="1:2" x14ac:dyDescent="0.25">
      <c r="A5438" s="2">
        <v>-2.8575819999999998</v>
      </c>
      <c r="B5438" s="1">
        <v>3.0158109999999998</v>
      </c>
    </row>
    <row r="5439" spans="1:2" x14ac:dyDescent="0.25">
      <c r="A5439" s="2">
        <v>20.761185000000001</v>
      </c>
      <c r="B5439" s="1">
        <v>14.900872</v>
      </c>
    </row>
    <row r="5440" spans="1:2" x14ac:dyDescent="0.25">
      <c r="A5440" s="2">
        <v>-4.894838</v>
      </c>
      <c r="B5440" s="1">
        <v>5.631901</v>
      </c>
    </row>
    <row r="5441" spans="1:2" x14ac:dyDescent="0.25">
      <c r="A5441" s="2">
        <v>-2.5989330000000002</v>
      </c>
      <c r="B5441" s="1">
        <v>2.5149729999999999</v>
      </c>
    </row>
    <row r="5442" spans="1:2" x14ac:dyDescent="0.25">
      <c r="A5442" s="2">
        <v>20.882365</v>
      </c>
      <c r="B5442" s="1">
        <v>14.620255999999999</v>
      </c>
    </row>
    <row r="5443" spans="1:2" x14ac:dyDescent="0.25">
      <c r="A5443" s="2">
        <v>13.969500999999999</v>
      </c>
      <c r="B5443" s="1">
        <v>1.499808</v>
      </c>
    </row>
    <row r="5444" spans="1:2" x14ac:dyDescent="0.25">
      <c r="A5444" s="2">
        <v>6.1403369999999997</v>
      </c>
      <c r="B5444" s="1">
        <v>2.0692680000000001</v>
      </c>
    </row>
    <row r="5445" spans="1:2" x14ac:dyDescent="0.25">
      <c r="A5445" s="2">
        <v>20.463291999999999</v>
      </c>
      <c r="B5445" s="1">
        <v>2.390282</v>
      </c>
    </row>
    <row r="5446" spans="1:2" x14ac:dyDescent="0.25">
      <c r="A5446" s="2">
        <v>16.222622999999999</v>
      </c>
      <c r="B5446" s="1">
        <v>20.076571000000001</v>
      </c>
    </row>
    <row r="5447" spans="1:2" x14ac:dyDescent="0.25">
      <c r="A5447" s="2">
        <v>8.6189859999999996</v>
      </c>
      <c r="B5447" s="1">
        <v>-15.741458</v>
      </c>
    </row>
    <row r="5448" spans="1:2" x14ac:dyDescent="0.25">
      <c r="A5448" s="2">
        <v>12.590035</v>
      </c>
      <c r="B5448" s="1">
        <v>-9.8365349999999996</v>
      </c>
    </row>
    <row r="5449" spans="1:2" x14ac:dyDescent="0.25">
      <c r="A5449" s="2">
        <v>3.151024</v>
      </c>
      <c r="B5449" s="1">
        <v>15.708188</v>
      </c>
    </row>
    <row r="5450" spans="1:2" x14ac:dyDescent="0.25">
      <c r="A5450" s="2">
        <v>13.959541</v>
      </c>
      <c r="B5450" s="1">
        <v>-3.2236289999999999</v>
      </c>
    </row>
    <row r="5451" spans="1:2" x14ac:dyDescent="0.25">
      <c r="A5451" s="2">
        <f>-4.137826</f>
        <v>-4.1378259999999996</v>
      </c>
      <c r="B5451" s="1">
        <v>-1.3166819999999999</v>
      </c>
    </row>
    <row r="5452" spans="1:2" x14ac:dyDescent="0.25">
      <c r="A5452" s="2">
        <f>-16.80558</f>
        <v>-16.805579999999999</v>
      </c>
      <c r="B5452" s="1">
        <v>-7.4835479999999999</v>
      </c>
    </row>
    <row r="5453" spans="1:2" x14ac:dyDescent="0.25">
      <c r="A5453" s="2">
        <v>-12.788793999999999</v>
      </c>
      <c r="B5453" s="1">
        <v>0.24621499999999999</v>
      </c>
    </row>
    <row r="5454" spans="1:2" x14ac:dyDescent="0.25">
      <c r="A5454" s="2">
        <v>15.839045</v>
      </c>
      <c r="B5454" s="1">
        <v>4.81379</v>
      </c>
    </row>
    <row r="5455" spans="1:2" x14ac:dyDescent="0.25">
      <c r="A5455" s="2">
        <v>14.977833</v>
      </c>
      <c r="B5455" s="1">
        <v>5.4526870000000001</v>
      </c>
    </row>
    <row r="5456" spans="1:2" x14ac:dyDescent="0.25">
      <c r="A5456" s="2">
        <v>-17.629321999999998</v>
      </c>
      <c r="B5456" s="1">
        <v>12.823521</v>
      </c>
    </row>
    <row r="5457" spans="1:2" x14ac:dyDescent="0.25">
      <c r="A5457" s="2">
        <v>-4.7647760000000003</v>
      </c>
      <c r="B5457" s="1">
        <v>8.8330110000000008</v>
      </c>
    </row>
    <row r="5458" spans="1:2" x14ac:dyDescent="0.25">
      <c r="A5458" s="2">
        <v>-17.929514999999999</v>
      </c>
      <c r="B5458" s="1">
        <v>12.367709</v>
      </c>
    </row>
    <row r="5459" spans="1:2" x14ac:dyDescent="0.25">
      <c r="A5459" s="2">
        <v>5.2591390000000002</v>
      </c>
      <c r="B5459" s="1">
        <v>-14.413112</v>
      </c>
    </row>
    <row r="5460" spans="1:2" x14ac:dyDescent="0.25">
      <c r="A5460" s="2">
        <v>20.144614000000001</v>
      </c>
      <c r="B5460" s="1">
        <v>7.5050239999999997</v>
      </c>
    </row>
    <row r="5461" spans="1:2" x14ac:dyDescent="0.25">
      <c r="A5461" s="2">
        <v>-4.0507580000000001</v>
      </c>
      <c r="B5461" s="1">
        <v>12.386074000000001</v>
      </c>
    </row>
    <row r="5462" spans="1:2" x14ac:dyDescent="0.25">
      <c r="A5462" s="2">
        <v>15.278684999999999</v>
      </c>
      <c r="B5462" s="1">
        <v>-3.4227660000000002</v>
      </c>
    </row>
    <row r="5463" spans="1:2" x14ac:dyDescent="0.25">
      <c r="A5463" s="2">
        <v>20.058281999999998</v>
      </c>
      <c r="B5463" s="1">
        <v>-5.9238790000000003</v>
      </c>
    </row>
    <row r="5464" spans="1:2" x14ac:dyDescent="0.25">
      <c r="A5464" s="2">
        <v>-3.5230630000000001</v>
      </c>
      <c r="B5464" s="1">
        <v>13.255266000000001</v>
      </c>
    </row>
    <row r="5465" spans="1:2" x14ac:dyDescent="0.25">
      <c r="A5465" s="2">
        <v>-13.383786000000001</v>
      </c>
      <c r="B5465" s="1">
        <v>6.8080530000000001</v>
      </c>
    </row>
    <row r="5466" spans="1:2" x14ac:dyDescent="0.25">
      <c r="A5466" s="2">
        <v>5.392531</v>
      </c>
      <c r="B5466" s="1">
        <v>-7.3027230000000003</v>
      </c>
    </row>
    <row r="5467" spans="1:2" x14ac:dyDescent="0.25">
      <c r="A5467" s="2">
        <v>-4.2051629999999998</v>
      </c>
      <c r="B5467" s="1">
        <v>9.5681390000000004</v>
      </c>
    </row>
    <row r="5468" spans="1:2" x14ac:dyDescent="0.25">
      <c r="A5468" s="2">
        <v>5.6809729999999998</v>
      </c>
      <c r="B5468" s="1">
        <v>-7.544448</v>
      </c>
    </row>
    <row r="5469" spans="1:2" x14ac:dyDescent="0.25">
      <c r="A5469" s="2">
        <v>10.626075</v>
      </c>
      <c r="B5469" s="1">
        <v>-13.854340000000001</v>
      </c>
    </row>
    <row r="5470" spans="1:2" x14ac:dyDescent="0.25">
      <c r="A5470" s="2">
        <v>15.930904999999999</v>
      </c>
      <c r="B5470" s="1">
        <v>-13.437405</v>
      </c>
    </row>
    <row r="5471" spans="1:2" x14ac:dyDescent="0.25">
      <c r="A5471" s="2">
        <v>10.053789999999999</v>
      </c>
      <c r="B5471" s="1">
        <v>16.984503</v>
      </c>
    </row>
    <row r="5472" spans="1:2" x14ac:dyDescent="0.25">
      <c r="A5472" s="2">
        <v>-17.975781999999999</v>
      </c>
      <c r="B5472" s="1">
        <v>12.418157000000001</v>
      </c>
    </row>
    <row r="5473" spans="1:2" x14ac:dyDescent="0.25">
      <c r="A5473" s="2">
        <v>20.105892999999998</v>
      </c>
      <c r="B5473" s="1">
        <v>-13.300457</v>
      </c>
    </row>
    <row r="5474" spans="1:2" x14ac:dyDescent="0.25">
      <c r="A5474" s="2">
        <f>-18.675268</f>
        <v>-18.675267999999999</v>
      </c>
      <c r="B5474" s="1">
        <v>-1.5899479999999999</v>
      </c>
    </row>
    <row r="5475" spans="1:2" x14ac:dyDescent="0.25">
      <c r="A5475" s="2">
        <v>-8.9753509999999999</v>
      </c>
      <c r="B5475" s="1">
        <v>6.7854999999999999</v>
      </c>
    </row>
    <row r="5476" spans="1:2" x14ac:dyDescent="0.25">
      <c r="A5476" s="2">
        <v>12.660739</v>
      </c>
      <c r="B5476" s="1">
        <v>20.505414999999999</v>
      </c>
    </row>
    <row r="5477" spans="1:2" x14ac:dyDescent="0.25">
      <c r="A5477" s="2">
        <f>-13.894106</f>
        <v>-13.894106000000001</v>
      </c>
      <c r="B5477" s="1">
        <v>-1.9785699999999999</v>
      </c>
    </row>
    <row r="5478" spans="1:2" x14ac:dyDescent="0.25">
      <c r="A5478" s="2">
        <f>-6.623374</f>
        <v>-6.6233740000000001</v>
      </c>
      <c r="B5478" s="1">
        <v>-8.5696169999999992</v>
      </c>
    </row>
    <row r="5479" spans="1:2" x14ac:dyDescent="0.25">
      <c r="A5479" s="2">
        <v>-4.5144399999999996</v>
      </c>
      <c r="B5479" s="1">
        <v>9.5880779999999994</v>
      </c>
    </row>
    <row r="5480" spans="1:2" x14ac:dyDescent="0.25">
      <c r="A5480" s="2">
        <v>21.000879999999999</v>
      </c>
      <c r="B5480" s="1">
        <v>-11.566646</v>
      </c>
    </row>
    <row r="5481" spans="1:2" x14ac:dyDescent="0.25">
      <c r="A5481" s="2">
        <v>13.064876</v>
      </c>
      <c r="B5481" s="1">
        <v>-16.158335000000001</v>
      </c>
    </row>
    <row r="5482" spans="1:2" x14ac:dyDescent="0.25">
      <c r="A5482" s="2">
        <v>-13.128441</v>
      </c>
      <c r="B5482" s="1">
        <v>15.518718</v>
      </c>
    </row>
    <row r="5483" spans="1:2" x14ac:dyDescent="0.25">
      <c r="A5483" s="2">
        <f>-6.569865</f>
        <v>-6.5698650000000001</v>
      </c>
      <c r="B5483" s="1">
        <v>-4.2298859999999996</v>
      </c>
    </row>
    <row r="5484" spans="1:2" x14ac:dyDescent="0.25">
      <c r="A5484" s="2">
        <v>-16.220410000000001</v>
      </c>
      <c r="B5484" s="1">
        <v>20.365472</v>
      </c>
    </row>
    <row r="5485" spans="1:2" x14ac:dyDescent="0.25">
      <c r="A5485" s="2">
        <v>13.266594</v>
      </c>
      <c r="B5485" s="1">
        <v>-10.391446999999999</v>
      </c>
    </row>
    <row r="5486" spans="1:2" x14ac:dyDescent="0.25">
      <c r="A5486" s="2">
        <v>16.809265</v>
      </c>
      <c r="B5486" s="1">
        <v>-17.233131</v>
      </c>
    </row>
    <row r="5487" spans="1:2" x14ac:dyDescent="0.25">
      <c r="A5487" s="2">
        <v>1.8504640000000001</v>
      </c>
      <c r="B5487" s="1">
        <v>-7.7747999999999999</v>
      </c>
    </row>
    <row r="5488" spans="1:2" x14ac:dyDescent="0.25">
      <c r="A5488" s="2">
        <v>0.205426</v>
      </c>
      <c r="B5488" s="1">
        <v>-0.21338099999999999</v>
      </c>
    </row>
    <row r="5489" spans="1:2" x14ac:dyDescent="0.25">
      <c r="A5489" s="2">
        <v>18.113177</v>
      </c>
      <c r="B5489" s="1">
        <v>-0.693828</v>
      </c>
    </row>
    <row r="5490" spans="1:2" x14ac:dyDescent="0.25">
      <c r="A5490" s="2">
        <v>-5.013153</v>
      </c>
      <c r="B5490" s="1">
        <v>15.621604</v>
      </c>
    </row>
    <row r="5491" spans="1:2" x14ac:dyDescent="0.25">
      <c r="A5491" s="2">
        <f>-9.661827</f>
        <v>-9.6618270000000006</v>
      </c>
      <c r="B5491" s="1">
        <v>-11.069701999999999</v>
      </c>
    </row>
    <row r="5492" spans="1:2" x14ac:dyDescent="0.25">
      <c r="A5492" s="2">
        <v>1.792888</v>
      </c>
      <c r="B5492" s="1">
        <v>-7.7237400000000003</v>
      </c>
    </row>
    <row r="5493" spans="1:2" x14ac:dyDescent="0.25">
      <c r="A5493" s="2">
        <v>12.486984</v>
      </c>
      <c r="B5493" s="1">
        <v>4.790279</v>
      </c>
    </row>
    <row r="5494" spans="1:2" x14ac:dyDescent="0.25">
      <c r="A5494" s="2">
        <f>-14.013498</f>
        <v>-14.013498</v>
      </c>
      <c r="B5494" s="1">
        <v>-9.2418200000000006</v>
      </c>
    </row>
    <row r="5495" spans="1:2" x14ac:dyDescent="0.25">
      <c r="A5495" s="2">
        <v>4.7525659999999998</v>
      </c>
      <c r="B5495" s="1">
        <v>21.604977999999999</v>
      </c>
    </row>
    <row r="5496" spans="1:2" x14ac:dyDescent="0.25">
      <c r="A5496" s="2">
        <v>7.9948189999999997</v>
      </c>
      <c r="B5496" s="1">
        <v>5.7096159999999996</v>
      </c>
    </row>
    <row r="5497" spans="1:2" x14ac:dyDescent="0.25">
      <c r="A5497" s="2">
        <v>-4.0459100000000001</v>
      </c>
      <c r="B5497" s="1">
        <v>12.779876</v>
      </c>
    </row>
    <row r="5498" spans="1:2" x14ac:dyDescent="0.25">
      <c r="A5498" s="2">
        <v>7.6098689999999998</v>
      </c>
      <c r="B5498" s="1">
        <v>-1.2344649999999999</v>
      </c>
    </row>
    <row r="5499" spans="1:2" x14ac:dyDescent="0.25">
      <c r="A5499" s="2">
        <v>-8.6451779999999996</v>
      </c>
      <c r="B5499" s="1">
        <v>12.302764</v>
      </c>
    </row>
    <row r="5500" spans="1:2" x14ac:dyDescent="0.25">
      <c r="A5500" s="2">
        <v>-12.903261000000001</v>
      </c>
      <c r="B5500" s="1">
        <v>7.1371469999999997</v>
      </c>
    </row>
    <row r="5501" spans="1:2" x14ac:dyDescent="0.25">
      <c r="A5501" s="2">
        <v>20.488271000000001</v>
      </c>
      <c r="B5501" s="1">
        <v>-12.979371</v>
      </c>
    </row>
    <row r="5502" spans="1:2" x14ac:dyDescent="0.25">
      <c r="A5502" s="2">
        <v>11.745158</v>
      </c>
      <c r="B5502" s="1">
        <v>4.9519029999999997</v>
      </c>
    </row>
    <row r="5503" spans="1:2" x14ac:dyDescent="0.25">
      <c r="A5503" s="2">
        <v>13.627399</v>
      </c>
      <c r="B5503" s="1">
        <v>-9.2472969999999997</v>
      </c>
    </row>
    <row r="5504" spans="1:2" x14ac:dyDescent="0.25">
      <c r="A5504" s="2">
        <f>-18.806672</f>
        <v>-18.806671999999999</v>
      </c>
      <c r="B5504" s="1">
        <v>-1.901348</v>
      </c>
    </row>
    <row r="5505" spans="1:2" x14ac:dyDescent="0.25">
      <c r="A5505" s="2">
        <v>10.656976999999999</v>
      </c>
      <c r="B5505" s="1">
        <v>-12.606624</v>
      </c>
    </row>
    <row r="5506" spans="1:2" x14ac:dyDescent="0.25">
      <c r="A5506" s="2">
        <f>-12.92148</f>
        <v>-12.921480000000001</v>
      </c>
      <c r="B5506" s="1">
        <v>-14.351139999999999</v>
      </c>
    </row>
    <row r="5507" spans="1:2" x14ac:dyDescent="0.25">
      <c r="A5507" s="2">
        <f>-4.157186</f>
        <v>-4.1571860000000003</v>
      </c>
      <c r="B5507" s="1">
        <v>-1.7832680000000001</v>
      </c>
    </row>
    <row r="5508" spans="1:2" x14ac:dyDescent="0.25">
      <c r="A5508" s="2">
        <f>-2.617288</f>
        <v>-2.6172879999999998</v>
      </c>
      <c r="B5508" s="1">
        <v>-10.904442</v>
      </c>
    </row>
    <row r="5509" spans="1:2" x14ac:dyDescent="0.25">
      <c r="A5509" s="2">
        <f>-3.614088</f>
        <v>-3.6140880000000002</v>
      </c>
      <c r="B5509" s="1">
        <v>-4.6910809999999996</v>
      </c>
    </row>
    <row r="5510" spans="1:2" x14ac:dyDescent="0.25">
      <c r="A5510" s="2">
        <f>-19.239929</f>
        <v>-19.239929</v>
      </c>
      <c r="B5510" s="1">
        <v>-18.189015999999999</v>
      </c>
    </row>
    <row r="5511" spans="1:2" x14ac:dyDescent="0.25">
      <c r="A5511" s="2">
        <v>8.3486530000000005</v>
      </c>
      <c r="B5511" s="1">
        <v>-16.622236000000001</v>
      </c>
    </row>
    <row r="5512" spans="1:2" x14ac:dyDescent="0.25">
      <c r="A5512" s="2">
        <v>16.775368</v>
      </c>
      <c r="B5512" s="1">
        <v>-17.132057</v>
      </c>
    </row>
    <row r="5513" spans="1:2" x14ac:dyDescent="0.25">
      <c r="A5513" s="2">
        <v>0.743502</v>
      </c>
      <c r="B5513" s="1">
        <v>6.3472039999999996</v>
      </c>
    </row>
    <row r="5514" spans="1:2" x14ac:dyDescent="0.25">
      <c r="A5514" s="2">
        <v>-9.9289050000000003</v>
      </c>
      <c r="B5514" s="1">
        <v>20.822686000000001</v>
      </c>
    </row>
    <row r="5515" spans="1:2" x14ac:dyDescent="0.25">
      <c r="A5515" s="2">
        <f>-14.330133</f>
        <v>-14.330133</v>
      </c>
      <c r="B5515" s="1">
        <v>-17.277318000000001</v>
      </c>
    </row>
    <row r="5516" spans="1:2" x14ac:dyDescent="0.25">
      <c r="A5516" s="2">
        <f>-9.446982</f>
        <v>-9.4469820000000002</v>
      </c>
      <c r="B5516" s="1">
        <v>-11.290031000000001</v>
      </c>
    </row>
    <row r="5517" spans="1:2" x14ac:dyDescent="0.25">
      <c r="A5517" s="2">
        <v>14.164605</v>
      </c>
      <c r="B5517" s="1">
        <v>-10.741592000000001</v>
      </c>
    </row>
    <row r="5518" spans="1:2" x14ac:dyDescent="0.25">
      <c r="A5518" s="2">
        <v>-4.4040999999999997</v>
      </c>
      <c r="B5518" s="1">
        <v>16.418671</v>
      </c>
    </row>
    <row r="5519" spans="1:2" x14ac:dyDescent="0.25">
      <c r="A5519" s="2">
        <v>-5.1061389999999998</v>
      </c>
      <c r="B5519" s="1">
        <v>5.5046999999999997</v>
      </c>
    </row>
    <row r="5520" spans="1:2" x14ac:dyDescent="0.25">
      <c r="A5520" s="2">
        <v>19.102074000000002</v>
      </c>
      <c r="B5520" s="1">
        <v>2.388811</v>
      </c>
    </row>
    <row r="5521" spans="1:2" x14ac:dyDescent="0.25">
      <c r="A5521" s="2">
        <v>-13.014487000000001</v>
      </c>
      <c r="B5521" s="1">
        <v>6.9587009999999996</v>
      </c>
    </row>
    <row r="5522" spans="1:2" x14ac:dyDescent="0.25">
      <c r="A5522" s="2">
        <f>-7.392015</f>
        <v>-7.3920149999999998</v>
      </c>
      <c r="B5522" s="1">
        <v>-3.9605290000000002</v>
      </c>
    </row>
    <row r="5523" spans="1:2" x14ac:dyDescent="0.25">
      <c r="A5523" s="2">
        <v>-4.4564450000000004</v>
      </c>
      <c r="B5523" s="1">
        <v>9.0554000000000006</v>
      </c>
    </row>
    <row r="5524" spans="1:2" x14ac:dyDescent="0.25">
      <c r="A5524" s="2">
        <v>1.1056649999999999</v>
      </c>
      <c r="B5524" s="1">
        <v>-11.731864</v>
      </c>
    </row>
    <row r="5525" spans="1:2" x14ac:dyDescent="0.25">
      <c r="A5525" s="2">
        <v>-13.085948</v>
      </c>
      <c r="B5525" s="1">
        <v>7.3280459999999996</v>
      </c>
    </row>
    <row r="5526" spans="1:2" x14ac:dyDescent="0.25">
      <c r="A5526" s="2">
        <f>-15.229438</f>
        <v>-15.229438</v>
      </c>
      <c r="B5526" s="1">
        <v>-17.516760999999999</v>
      </c>
    </row>
    <row r="5527" spans="1:2" x14ac:dyDescent="0.25">
      <c r="A5527" s="2">
        <v>16.267772000000001</v>
      </c>
      <c r="B5527" s="1">
        <v>12.580083</v>
      </c>
    </row>
    <row r="5528" spans="1:2" x14ac:dyDescent="0.25">
      <c r="A5528" s="2">
        <v>-4.815601</v>
      </c>
      <c r="B5528" s="1">
        <v>9.1627279999999995</v>
      </c>
    </row>
    <row r="5529" spans="1:2" x14ac:dyDescent="0.25">
      <c r="A5529" s="2">
        <v>10.539186000000001</v>
      </c>
      <c r="B5529" s="1">
        <v>5.9542999999999999E-2</v>
      </c>
    </row>
    <row r="5530" spans="1:2" x14ac:dyDescent="0.25">
      <c r="A5530" s="2">
        <v>-4.5648939999999998</v>
      </c>
      <c r="B5530" s="1">
        <v>13.031572000000001</v>
      </c>
    </row>
    <row r="5531" spans="1:2" x14ac:dyDescent="0.25">
      <c r="A5531" s="2">
        <f>-7.90932</f>
        <v>-7.9093200000000001</v>
      </c>
      <c r="B5531" s="1">
        <v>-4.0617479999999997</v>
      </c>
    </row>
    <row r="5532" spans="1:2" x14ac:dyDescent="0.25">
      <c r="A5532" s="2">
        <v>-12.539882</v>
      </c>
      <c r="B5532" s="1">
        <v>19.367419000000002</v>
      </c>
    </row>
    <row r="5533" spans="1:2" x14ac:dyDescent="0.25">
      <c r="A5533" s="2">
        <v>8.4767189999999992</v>
      </c>
      <c r="B5533" s="1">
        <v>10.631812</v>
      </c>
    </row>
    <row r="5534" spans="1:2" x14ac:dyDescent="0.25">
      <c r="A5534" s="2">
        <v>16.319790000000001</v>
      </c>
      <c r="B5534" s="1">
        <v>9.3584759999999996</v>
      </c>
    </row>
    <row r="5535" spans="1:2" x14ac:dyDescent="0.25">
      <c r="A5535" s="2">
        <v>-8.4939499999999999</v>
      </c>
      <c r="B5535" s="1">
        <v>7.5772899999999996</v>
      </c>
    </row>
    <row r="5536" spans="1:2" x14ac:dyDescent="0.25">
      <c r="A5536" s="2">
        <v>4.6475059999999999</v>
      </c>
      <c r="B5536" s="1">
        <v>20.369382999999999</v>
      </c>
    </row>
    <row r="5537" spans="1:2" x14ac:dyDescent="0.25">
      <c r="A5537" s="2">
        <v>-2.153035</v>
      </c>
      <c r="B5537" s="1">
        <v>2.1086960000000001</v>
      </c>
    </row>
    <row r="5538" spans="1:2" x14ac:dyDescent="0.25">
      <c r="A5538" s="2">
        <f>-7.033895</f>
        <v>-7.0338950000000002</v>
      </c>
      <c r="B5538" s="1">
        <v>-5.0387789999999999</v>
      </c>
    </row>
    <row r="5539" spans="1:2" x14ac:dyDescent="0.25">
      <c r="A5539" s="2">
        <v>-8.9328909999999997</v>
      </c>
      <c r="B5539" s="1">
        <v>7.2548899999999996</v>
      </c>
    </row>
    <row r="5540" spans="1:2" x14ac:dyDescent="0.25">
      <c r="A5540" s="2">
        <v>-9.4508609999999997</v>
      </c>
      <c r="B5540" s="1">
        <v>4.124892</v>
      </c>
    </row>
    <row r="5541" spans="1:2" x14ac:dyDescent="0.25">
      <c r="A5541" s="2">
        <v>19.676345999999999</v>
      </c>
      <c r="B5541" s="1">
        <v>-16.992372</v>
      </c>
    </row>
    <row r="5542" spans="1:2" x14ac:dyDescent="0.25">
      <c r="A5542" s="2">
        <v>19.904268999999999</v>
      </c>
      <c r="B5542" s="1">
        <v>3.0499269999999998</v>
      </c>
    </row>
    <row r="5543" spans="1:2" x14ac:dyDescent="0.25">
      <c r="A5543" s="2">
        <v>8.8312910000000002</v>
      </c>
      <c r="B5543" s="1">
        <v>10.753584</v>
      </c>
    </row>
    <row r="5544" spans="1:2" x14ac:dyDescent="0.25">
      <c r="A5544" s="2">
        <v>10.990952999999999</v>
      </c>
      <c r="B5544" s="1">
        <v>5.4810999999999999E-2</v>
      </c>
    </row>
    <row r="5545" spans="1:2" x14ac:dyDescent="0.25">
      <c r="A5545" s="2">
        <v>6.7924369999999996</v>
      </c>
      <c r="B5545" s="1">
        <v>18.933154999999999</v>
      </c>
    </row>
    <row r="5546" spans="1:2" x14ac:dyDescent="0.25">
      <c r="A5546" s="2">
        <f>-3.873969</f>
        <v>-3.8739690000000002</v>
      </c>
      <c r="B5546" s="1">
        <v>-13.355012</v>
      </c>
    </row>
    <row r="5547" spans="1:2" x14ac:dyDescent="0.25">
      <c r="A5547" s="2">
        <v>9.1328479999999992</v>
      </c>
      <c r="B5547" s="1">
        <v>11.248849999999999</v>
      </c>
    </row>
    <row r="5548" spans="1:2" x14ac:dyDescent="0.25">
      <c r="A5548" s="2">
        <v>-12.921275</v>
      </c>
      <c r="B5548" s="1">
        <v>1.3342750000000001</v>
      </c>
    </row>
    <row r="5549" spans="1:2" x14ac:dyDescent="0.25">
      <c r="A5549" s="2">
        <v>5.8398849999999998</v>
      </c>
      <c r="B5549" s="1">
        <v>1.046578</v>
      </c>
    </row>
    <row r="5550" spans="1:2" x14ac:dyDescent="0.25">
      <c r="A5550" s="2">
        <v>7.3347439999999997</v>
      </c>
      <c r="B5550" s="1">
        <v>6.3224299999999998</v>
      </c>
    </row>
    <row r="5551" spans="1:2" x14ac:dyDescent="0.25">
      <c r="A5551" s="2">
        <v>19.874406</v>
      </c>
      <c r="B5551" s="1">
        <v>-16.415528999999999</v>
      </c>
    </row>
    <row r="5552" spans="1:2" x14ac:dyDescent="0.25">
      <c r="A5552" s="2">
        <v>21.029433999999998</v>
      </c>
      <c r="B5552" s="1">
        <v>-4.9686750000000002</v>
      </c>
    </row>
    <row r="5553" spans="1:2" x14ac:dyDescent="0.25">
      <c r="A5553" s="2">
        <v>4.9764699999999999</v>
      </c>
      <c r="B5553" s="1">
        <v>1.732451</v>
      </c>
    </row>
    <row r="5554" spans="1:2" x14ac:dyDescent="0.25">
      <c r="A5554" s="2">
        <v>8.2309070000000002</v>
      </c>
      <c r="B5554" s="1">
        <v>-1.9428529999999999</v>
      </c>
    </row>
    <row r="5555" spans="1:2" x14ac:dyDescent="0.25">
      <c r="A5555" s="2">
        <v>17.411493</v>
      </c>
      <c r="B5555" s="1">
        <v>-1.314805</v>
      </c>
    </row>
    <row r="5556" spans="1:2" x14ac:dyDescent="0.25">
      <c r="A5556" s="2">
        <v>1.667368</v>
      </c>
      <c r="B5556" s="1">
        <v>-7.3517609999999998</v>
      </c>
    </row>
    <row r="5557" spans="1:2" x14ac:dyDescent="0.25">
      <c r="A5557" s="2">
        <v>13.756755999999999</v>
      </c>
      <c r="B5557" s="1">
        <v>-9.8732670000000002</v>
      </c>
    </row>
    <row r="5558" spans="1:2" x14ac:dyDescent="0.25">
      <c r="A5558" s="2">
        <v>17.888992999999999</v>
      </c>
      <c r="B5558" s="1">
        <v>-1.062346</v>
      </c>
    </row>
    <row r="5559" spans="1:2" x14ac:dyDescent="0.25">
      <c r="A5559" s="2">
        <v>-4.5766010000000001</v>
      </c>
      <c r="B5559" s="1">
        <v>15.560587999999999</v>
      </c>
    </row>
    <row r="5560" spans="1:2" x14ac:dyDescent="0.25">
      <c r="A5560" s="2">
        <v>-18.885190000000001</v>
      </c>
      <c r="B5560" s="1">
        <v>6.3458199999999998</v>
      </c>
    </row>
    <row r="5561" spans="1:2" x14ac:dyDescent="0.25">
      <c r="A5561" s="2">
        <v>7.86083</v>
      </c>
      <c r="B5561" s="1">
        <v>6.2964989999999998</v>
      </c>
    </row>
    <row r="5562" spans="1:2" x14ac:dyDescent="0.25">
      <c r="A5562" s="2">
        <v>4.6559660000000003</v>
      </c>
      <c r="B5562" s="1">
        <v>20.553853</v>
      </c>
    </row>
    <row r="5563" spans="1:2" x14ac:dyDescent="0.25">
      <c r="A5563" s="2">
        <v>16.595341999999999</v>
      </c>
      <c r="B5563" s="1">
        <v>13.425625999999999</v>
      </c>
    </row>
    <row r="5564" spans="1:2" x14ac:dyDescent="0.25">
      <c r="A5564" s="2">
        <v>14.575415</v>
      </c>
      <c r="B5564" s="1">
        <v>1.0465720000000001</v>
      </c>
    </row>
    <row r="5565" spans="1:2" x14ac:dyDescent="0.25">
      <c r="A5565" s="2">
        <f>-9.564765</f>
        <v>-9.5647649999999995</v>
      </c>
      <c r="B5565" s="1">
        <v>-1.9171590000000001</v>
      </c>
    </row>
    <row r="5566" spans="1:2" x14ac:dyDescent="0.25">
      <c r="A5566" s="2">
        <v>1.43089</v>
      </c>
      <c r="B5566" s="1">
        <v>-11.875068000000001</v>
      </c>
    </row>
    <row r="5567" spans="1:2" x14ac:dyDescent="0.25">
      <c r="A5567" s="2">
        <f>-9.728476</f>
        <v>-9.7284760000000006</v>
      </c>
      <c r="B5567" s="1">
        <v>-11.228002</v>
      </c>
    </row>
    <row r="5568" spans="1:2" x14ac:dyDescent="0.25">
      <c r="A5568" s="2">
        <v>14.009893</v>
      </c>
      <c r="B5568" s="1">
        <v>-3.5354700000000001</v>
      </c>
    </row>
    <row r="5569" spans="1:2" x14ac:dyDescent="0.25">
      <c r="A5569" s="2">
        <v>10.197554999999999</v>
      </c>
      <c r="B5569" s="1">
        <v>-13.471583000000001</v>
      </c>
    </row>
    <row r="5570" spans="1:2" x14ac:dyDescent="0.25">
      <c r="A5570" s="2">
        <f>-15.072491</f>
        <v>-15.072490999999999</v>
      </c>
      <c r="B5570" s="1">
        <v>-18.168320000000001</v>
      </c>
    </row>
    <row r="5571" spans="1:2" x14ac:dyDescent="0.25">
      <c r="A5571" s="2">
        <v>17.11966</v>
      </c>
      <c r="B5571" s="1">
        <v>-17.672591000000001</v>
      </c>
    </row>
    <row r="5572" spans="1:2" x14ac:dyDescent="0.25">
      <c r="A5572" s="2">
        <v>12.501887999999999</v>
      </c>
      <c r="B5572" s="1">
        <v>9.8775239999999993</v>
      </c>
    </row>
    <row r="5573" spans="1:2" x14ac:dyDescent="0.25">
      <c r="A5573" s="2">
        <v>19.790178999999998</v>
      </c>
      <c r="B5573" s="1">
        <v>7.1123370000000001</v>
      </c>
    </row>
    <row r="5574" spans="1:2" x14ac:dyDescent="0.25">
      <c r="A5574" s="2">
        <v>21.443527</v>
      </c>
      <c r="B5574" s="1">
        <v>14.614532000000001</v>
      </c>
    </row>
    <row r="5575" spans="1:2" x14ac:dyDescent="0.25">
      <c r="A5575" s="2">
        <v>-9.8987440000000007</v>
      </c>
      <c r="B5575" s="1">
        <v>20.579156000000001</v>
      </c>
    </row>
    <row r="5576" spans="1:2" x14ac:dyDescent="0.25">
      <c r="A5576" s="2">
        <f>-7.287007</f>
        <v>-7.287007</v>
      </c>
      <c r="B5576" s="1">
        <v>-4.5443420000000003</v>
      </c>
    </row>
    <row r="5577" spans="1:2" x14ac:dyDescent="0.25">
      <c r="A5577" s="2">
        <v>-18.600770000000001</v>
      </c>
      <c r="B5577" s="1">
        <v>6.4105679999999996</v>
      </c>
    </row>
    <row r="5578" spans="1:2" x14ac:dyDescent="0.25">
      <c r="A5578" s="2">
        <v>-8.3128229999999999</v>
      </c>
      <c r="B5578" s="1">
        <v>7.6315929999999996</v>
      </c>
    </row>
    <row r="5579" spans="1:2" x14ac:dyDescent="0.25">
      <c r="A5579" s="2">
        <f>-9.5529</f>
        <v>-9.5528999999999993</v>
      </c>
      <c r="B5579" s="1">
        <v>-11.337731</v>
      </c>
    </row>
    <row r="5580" spans="1:2" x14ac:dyDescent="0.25">
      <c r="A5580" s="2">
        <v>8.8359480000000001</v>
      </c>
      <c r="B5580" s="1">
        <v>10.674253</v>
      </c>
    </row>
    <row r="5581" spans="1:2" x14ac:dyDescent="0.25">
      <c r="A5581" s="2">
        <v>20.398432</v>
      </c>
      <c r="B5581" s="1">
        <v>11.103809999999999</v>
      </c>
    </row>
    <row r="5582" spans="1:2" x14ac:dyDescent="0.25">
      <c r="A5582" s="2">
        <f>-13.73955</f>
        <v>-13.739549999999999</v>
      </c>
      <c r="B5582" s="1">
        <v>-9.6527919999999998</v>
      </c>
    </row>
    <row r="5583" spans="1:2" x14ac:dyDescent="0.25">
      <c r="A5583" s="2">
        <v>16.536549999999998</v>
      </c>
      <c r="B5583" s="1">
        <v>20.867004999999999</v>
      </c>
    </row>
    <row r="5584" spans="1:2" x14ac:dyDescent="0.25">
      <c r="A5584" s="2">
        <v>-0.10119400000000001</v>
      </c>
      <c r="B5584" s="1">
        <v>18.788848999999999</v>
      </c>
    </row>
    <row r="5585" spans="1:2" x14ac:dyDescent="0.25">
      <c r="A5585" s="2">
        <v>13.744795</v>
      </c>
      <c r="B5585" s="1">
        <v>19.921510000000001</v>
      </c>
    </row>
    <row r="5586" spans="1:2" x14ac:dyDescent="0.25">
      <c r="A5586" s="2">
        <v>1.5620369999999999</v>
      </c>
      <c r="B5586" s="1">
        <v>-7.8480449999999999</v>
      </c>
    </row>
    <row r="5587" spans="1:2" x14ac:dyDescent="0.25">
      <c r="A5587" s="2">
        <v>-9.8303259999999995</v>
      </c>
      <c r="B5587" s="1">
        <v>20.774536999999999</v>
      </c>
    </row>
    <row r="5588" spans="1:2" x14ac:dyDescent="0.25">
      <c r="A5588" s="2">
        <v>4.2120439999999997</v>
      </c>
      <c r="B5588" s="1">
        <v>-19.207205999999999</v>
      </c>
    </row>
    <row r="5589" spans="1:2" x14ac:dyDescent="0.25">
      <c r="A5589" s="2">
        <v>-3.7921109999999998</v>
      </c>
      <c r="B5589" s="1">
        <v>13.151332999999999</v>
      </c>
    </row>
    <row r="5590" spans="1:2" x14ac:dyDescent="0.25">
      <c r="A5590" s="2">
        <v>13.821809</v>
      </c>
      <c r="B5590" s="1">
        <v>13.893834</v>
      </c>
    </row>
    <row r="5591" spans="1:2" x14ac:dyDescent="0.25">
      <c r="A5591" s="2">
        <v>19.817181999999999</v>
      </c>
      <c r="B5591" s="1">
        <v>10.781338999999999</v>
      </c>
    </row>
    <row r="5592" spans="1:2" x14ac:dyDescent="0.25">
      <c r="A5592" s="2">
        <v>20.537882</v>
      </c>
      <c r="B5592" s="1">
        <v>-12.317691</v>
      </c>
    </row>
    <row r="5593" spans="1:2" x14ac:dyDescent="0.25">
      <c r="A5593" s="2">
        <v>17.667255000000001</v>
      </c>
      <c r="B5593" s="1">
        <v>-0.59451299999999996</v>
      </c>
    </row>
    <row r="5594" spans="1:2" x14ac:dyDescent="0.25">
      <c r="A5594" s="2">
        <f>-18.335473</f>
        <v>-18.335473</v>
      </c>
      <c r="B5594" s="1">
        <v>-1.646889</v>
      </c>
    </row>
    <row r="5595" spans="1:2" x14ac:dyDescent="0.25">
      <c r="A5595" s="2">
        <f>-18.883259</f>
        <v>-18.883258999999999</v>
      </c>
      <c r="B5595" s="1">
        <v>-1.87266</v>
      </c>
    </row>
    <row r="5596" spans="1:2" x14ac:dyDescent="0.25">
      <c r="A5596" s="2">
        <v>9.1680919999999997</v>
      </c>
      <c r="B5596" s="1">
        <v>-10.691001</v>
      </c>
    </row>
    <row r="5597" spans="1:2" x14ac:dyDescent="0.25">
      <c r="A5597" s="2">
        <v>14.691587999999999</v>
      </c>
      <c r="B5597" s="1">
        <v>1.561148</v>
      </c>
    </row>
    <row r="5598" spans="1:2" x14ac:dyDescent="0.25">
      <c r="A5598" s="2">
        <v>11.051337</v>
      </c>
      <c r="B5598" s="1">
        <v>16.371226</v>
      </c>
    </row>
    <row r="5599" spans="1:2" x14ac:dyDescent="0.25">
      <c r="A5599" s="2">
        <f>-2.273767</f>
        <v>-2.2737669999999999</v>
      </c>
      <c r="B5599" s="1">
        <v>-10.496563999999999</v>
      </c>
    </row>
    <row r="5600" spans="1:2" x14ac:dyDescent="0.25">
      <c r="A5600" s="2">
        <v>-12.483473999999999</v>
      </c>
      <c r="B5600" s="1">
        <v>18.222776</v>
      </c>
    </row>
    <row r="5601" spans="1:2" x14ac:dyDescent="0.25">
      <c r="A5601" s="2">
        <v>20.231301999999999</v>
      </c>
      <c r="B5601" s="1">
        <v>11.547833000000001</v>
      </c>
    </row>
    <row r="5602" spans="1:2" x14ac:dyDescent="0.25">
      <c r="A5602" s="2">
        <f>-4.369715</f>
        <v>-4.3697150000000002</v>
      </c>
      <c r="B5602" s="1">
        <v>-12.986361</v>
      </c>
    </row>
    <row r="5603" spans="1:2" x14ac:dyDescent="0.25">
      <c r="A5603" s="2">
        <f>-18.406986</f>
        <v>-18.406986</v>
      </c>
      <c r="B5603" s="1">
        <v>-1.1266929999999999</v>
      </c>
    </row>
    <row r="5604" spans="1:2" x14ac:dyDescent="0.25">
      <c r="A5604" s="2">
        <v>9.1271369999999994</v>
      </c>
      <c r="B5604" s="1">
        <v>10.956212000000001</v>
      </c>
    </row>
    <row r="5605" spans="1:2" x14ac:dyDescent="0.25">
      <c r="A5605" s="2">
        <f>-19.15758</f>
        <v>-19.157579999999999</v>
      </c>
      <c r="B5605" s="1">
        <v>-1.802713</v>
      </c>
    </row>
    <row r="5606" spans="1:2" x14ac:dyDescent="0.25">
      <c r="A5606" s="2">
        <f>-7.212437</f>
        <v>-7.2124370000000004</v>
      </c>
      <c r="B5606" s="1">
        <v>-4.2394780000000001</v>
      </c>
    </row>
    <row r="5607" spans="1:2" x14ac:dyDescent="0.25">
      <c r="A5607" s="2">
        <v>-13.155198</v>
      </c>
      <c r="B5607" s="1">
        <v>1.5696920000000001</v>
      </c>
    </row>
    <row r="5608" spans="1:2" x14ac:dyDescent="0.25">
      <c r="A5608" s="2">
        <f>-7.430051</f>
        <v>-7.4300509999999997</v>
      </c>
      <c r="B5608" s="1">
        <v>-3.6594220000000002</v>
      </c>
    </row>
    <row r="5609" spans="1:2" x14ac:dyDescent="0.25">
      <c r="A5609" s="2">
        <f>-12.470481</f>
        <v>-12.470480999999999</v>
      </c>
      <c r="B5609" s="1">
        <v>-13.367323000000001</v>
      </c>
    </row>
    <row r="5610" spans="1:2" x14ac:dyDescent="0.25">
      <c r="A5610" s="2">
        <v>20.258220999999999</v>
      </c>
      <c r="B5610" s="1">
        <v>-12.382776</v>
      </c>
    </row>
    <row r="5611" spans="1:2" x14ac:dyDescent="0.25">
      <c r="A5611" s="2">
        <v>13.536174000000001</v>
      </c>
      <c r="B5611" s="1">
        <v>8.9221050000000002</v>
      </c>
    </row>
    <row r="5612" spans="1:2" x14ac:dyDescent="0.25">
      <c r="A5612" s="2">
        <v>-0.74885999999999997</v>
      </c>
      <c r="B5612" s="1">
        <v>10.499829999999999</v>
      </c>
    </row>
    <row r="5613" spans="1:2" x14ac:dyDescent="0.25">
      <c r="A5613" s="2">
        <v>4.9552139999999998</v>
      </c>
      <c r="B5613" s="1">
        <v>-10.913164</v>
      </c>
    </row>
    <row r="5614" spans="1:2" x14ac:dyDescent="0.25">
      <c r="A5614" s="2">
        <v>16.879757000000001</v>
      </c>
      <c r="B5614" s="1">
        <v>13.575191</v>
      </c>
    </row>
    <row r="5615" spans="1:2" x14ac:dyDescent="0.25">
      <c r="A5615" s="2">
        <v>-12.187500999999999</v>
      </c>
      <c r="B5615" s="1">
        <v>15.267920999999999</v>
      </c>
    </row>
    <row r="5616" spans="1:2" x14ac:dyDescent="0.25">
      <c r="A5616" s="2">
        <v>14.075386999999999</v>
      </c>
      <c r="B5616" s="1">
        <v>1.8120050000000001</v>
      </c>
    </row>
    <row r="5617" spans="1:2" x14ac:dyDescent="0.25">
      <c r="A5617" s="2">
        <v>16.968125000000001</v>
      </c>
      <c r="B5617" s="1">
        <v>12.459574999999999</v>
      </c>
    </row>
    <row r="5618" spans="1:2" x14ac:dyDescent="0.25">
      <c r="A5618" s="2">
        <v>-17.306332999999999</v>
      </c>
      <c r="B5618" s="1">
        <v>12.205394999999999</v>
      </c>
    </row>
    <row r="5619" spans="1:2" x14ac:dyDescent="0.25">
      <c r="A5619" s="2">
        <f>-2.815556</f>
        <v>-2.8155559999999999</v>
      </c>
      <c r="B5619" s="1">
        <v>-1.035674</v>
      </c>
    </row>
    <row r="5620" spans="1:2" x14ac:dyDescent="0.25">
      <c r="A5620" s="2">
        <v>10.505502999999999</v>
      </c>
      <c r="B5620" s="1">
        <v>16.959441999999999</v>
      </c>
    </row>
    <row r="5621" spans="1:2" x14ac:dyDescent="0.25">
      <c r="A5621" s="2">
        <v>9.1835699999999996</v>
      </c>
      <c r="B5621" s="1">
        <v>11.216229999999999</v>
      </c>
    </row>
    <row r="5622" spans="1:2" x14ac:dyDescent="0.25">
      <c r="A5622" s="2">
        <v>6.5343289999999996</v>
      </c>
      <c r="B5622" s="1">
        <v>13.884649</v>
      </c>
    </row>
    <row r="5623" spans="1:2" x14ac:dyDescent="0.25">
      <c r="A5623" s="2">
        <v>1.236577</v>
      </c>
      <c r="B5623" s="1">
        <v>-7.6776660000000003</v>
      </c>
    </row>
    <row r="5624" spans="1:2" x14ac:dyDescent="0.25">
      <c r="A5624" s="2">
        <f>-7.263299</f>
        <v>-7.2632989999999999</v>
      </c>
      <c r="B5624" s="1">
        <v>-4.3809750000000003</v>
      </c>
    </row>
    <row r="5625" spans="1:2" x14ac:dyDescent="0.25">
      <c r="A5625" s="2">
        <v>1.68252</v>
      </c>
      <c r="B5625" s="1">
        <v>-12.695553</v>
      </c>
    </row>
    <row r="5626" spans="1:2" x14ac:dyDescent="0.25">
      <c r="A5626" s="2">
        <f>-3.485318</f>
        <v>-3.4853179999999999</v>
      </c>
      <c r="B5626" s="1">
        <v>-13.60772</v>
      </c>
    </row>
    <row r="5627" spans="1:2" x14ac:dyDescent="0.25">
      <c r="A5627" s="2">
        <v>20.530692999999999</v>
      </c>
      <c r="B5627" s="1">
        <v>-4.6088180000000003</v>
      </c>
    </row>
    <row r="5628" spans="1:2" x14ac:dyDescent="0.25">
      <c r="A5628" s="2">
        <v>12.25905</v>
      </c>
      <c r="B5628" s="1">
        <v>-7.2445019999999998</v>
      </c>
    </row>
    <row r="5629" spans="1:2" x14ac:dyDescent="0.25">
      <c r="A5629" s="2">
        <v>3.1924809999999999</v>
      </c>
      <c r="B5629" s="1">
        <v>10.137078000000001</v>
      </c>
    </row>
    <row r="5630" spans="1:2" x14ac:dyDescent="0.25">
      <c r="A5630" s="2">
        <v>5.8682059999999998</v>
      </c>
      <c r="B5630" s="1">
        <v>11.395994</v>
      </c>
    </row>
    <row r="5631" spans="1:2" x14ac:dyDescent="0.25">
      <c r="A5631" s="2">
        <v>2.0022850000000001</v>
      </c>
      <c r="B5631" s="1">
        <v>-7.3228119999999999</v>
      </c>
    </row>
    <row r="5632" spans="1:2" x14ac:dyDescent="0.25">
      <c r="A5632" s="2">
        <f>-10.81248</f>
        <v>-10.812480000000001</v>
      </c>
      <c r="B5632" s="1">
        <v>-7.2967050000000002</v>
      </c>
    </row>
    <row r="5633" spans="1:2" x14ac:dyDescent="0.25">
      <c r="A5633" s="2">
        <v>12.724937000000001</v>
      </c>
      <c r="B5633" s="1">
        <v>20.315009</v>
      </c>
    </row>
    <row r="5634" spans="1:2" x14ac:dyDescent="0.25">
      <c r="A5634" s="2">
        <f>-6.701711</f>
        <v>-6.7017110000000004</v>
      </c>
      <c r="B5634" s="1">
        <v>-4.1418949999999999</v>
      </c>
    </row>
    <row r="5635" spans="1:2" x14ac:dyDescent="0.25">
      <c r="A5635" s="2">
        <v>-12.875400000000001</v>
      </c>
      <c r="B5635" s="1">
        <v>19.040243</v>
      </c>
    </row>
    <row r="5636" spans="1:2" x14ac:dyDescent="0.25">
      <c r="A5636" s="2">
        <v>-4.2267890000000001</v>
      </c>
      <c r="B5636" s="1">
        <v>12.868579</v>
      </c>
    </row>
    <row r="5637" spans="1:2" x14ac:dyDescent="0.25">
      <c r="A5637" s="2">
        <f>-12.637175</f>
        <v>-12.637174999999999</v>
      </c>
      <c r="B5637" s="1">
        <v>-13.76609</v>
      </c>
    </row>
    <row r="5638" spans="1:2" x14ac:dyDescent="0.25">
      <c r="A5638" s="2">
        <v>-4.7908989999999996</v>
      </c>
      <c r="B5638" s="1">
        <v>5.8708419999999997</v>
      </c>
    </row>
    <row r="5639" spans="1:2" x14ac:dyDescent="0.25">
      <c r="A5639" s="2">
        <f>-6.000045</f>
        <v>-6.0000450000000001</v>
      </c>
      <c r="B5639" s="1">
        <v>-0.55463799999999996</v>
      </c>
    </row>
    <row r="5640" spans="1:2" x14ac:dyDescent="0.25">
      <c r="A5640" s="2">
        <v>15.583875000000001</v>
      </c>
      <c r="B5640" s="1">
        <v>-8.1542560000000002</v>
      </c>
    </row>
    <row r="5641" spans="1:2" x14ac:dyDescent="0.25">
      <c r="A5641" s="2">
        <f>-7.920687</f>
        <v>-7.920687</v>
      </c>
      <c r="B5641" s="1">
        <v>-4.0237629999999998</v>
      </c>
    </row>
    <row r="5642" spans="1:2" x14ac:dyDescent="0.25">
      <c r="A5642" s="2">
        <v>-11.730757000000001</v>
      </c>
      <c r="B5642" s="1">
        <v>15.612015</v>
      </c>
    </row>
    <row r="5643" spans="1:2" x14ac:dyDescent="0.25">
      <c r="A5643" s="2">
        <v>2.3692199999999999</v>
      </c>
      <c r="B5643" s="1">
        <v>9.0425409999999999</v>
      </c>
    </row>
    <row r="5644" spans="1:2" x14ac:dyDescent="0.25">
      <c r="A5644" s="2">
        <v>1.1426430000000001</v>
      </c>
      <c r="B5644" s="1">
        <v>-16.989872999999999</v>
      </c>
    </row>
    <row r="5645" spans="1:2" x14ac:dyDescent="0.25">
      <c r="A5645" s="2">
        <v>10.351927</v>
      </c>
      <c r="B5645" s="1">
        <v>16.377057000000001</v>
      </c>
    </row>
    <row r="5646" spans="1:2" x14ac:dyDescent="0.25">
      <c r="A5646" s="2">
        <v>1.7980579999999999</v>
      </c>
      <c r="B5646" s="1">
        <v>-16.749953999999999</v>
      </c>
    </row>
    <row r="5647" spans="1:2" x14ac:dyDescent="0.25">
      <c r="A5647" s="2">
        <f>-16.457106</f>
        <v>-16.457106</v>
      </c>
      <c r="B5647" s="1">
        <v>-3.788313</v>
      </c>
    </row>
    <row r="5648" spans="1:2" x14ac:dyDescent="0.25">
      <c r="A5648" s="2">
        <v>1.3925270000000001</v>
      </c>
      <c r="B5648" s="1">
        <v>-3.9818920000000002</v>
      </c>
    </row>
    <row r="5649" spans="1:2" x14ac:dyDescent="0.25">
      <c r="A5649" s="2">
        <v>-9.0194299999999998</v>
      </c>
      <c r="B5649" s="1">
        <v>7.3733279999999999</v>
      </c>
    </row>
    <row r="5650" spans="1:2" x14ac:dyDescent="0.25">
      <c r="A5650" s="2">
        <v>16.693332999999999</v>
      </c>
      <c r="B5650" s="1">
        <v>20.626918</v>
      </c>
    </row>
    <row r="5651" spans="1:2" x14ac:dyDescent="0.25">
      <c r="A5651" s="2">
        <v>-16.706507999999999</v>
      </c>
      <c r="B5651" s="1">
        <v>9.0506759999999993</v>
      </c>
    </row>
    <row r="5652" spans="1:2" x14ac:dyDescent="0.25">
      <c r="A5652" s="2">
        <v>20.966607</v>
      </c>
      <c r="B5652" s="1">
        <v>-4.773358</v>
      </c>
    </row>
    <row r="5653" spans="1:2" x14ac:dyDescent="0.25">
      <c r="A5653" s="2">
        <v>-16.930799</v>
      </c>
      <c r="B5653" s="1">
        <v>9.1046619999999994</v>
      </c>
    </row>
    <row r="5654" spans="1:2" x14ac:dyDescent="0.25">
      <c r="A5654" s="2">
        <v>-15.899153999999999</v>
      </c>
      <c r="B5654" s="1">
        <v>20.252274</v>
      </c>
    </row>
    <row r="5655" spans="1:2" x14ac:dyDescent="0.25">
      <c r="A5655" s="2">
        <v>6.5960650000000003</v>
      </c>
      <c r="B5655" s="1">
        <v>14.51657</v>
      </c>
    </row>
    <row r="5656" spans="1:2" x14ac:dyDescent="0.25">
      <c r="A5656" s="2">
        <f>-6.571759</f>
        <v>-6.5717590000000001</v>
      </c>
      <c r="B5656" s="1">
        <v>-3.288897</v>
      </c>
    </row>
    <row r="5657" spans="1:2" x14ac:dyDescent="0.25">
      <c r="A5657" s="2">
        <v>10.69436</v>
      </c>
      <c r="B5657" s="1">
        <v>0.58408700000000002</v>
      </c>
    </row>
    <row r="5658" spans="1:2" x14ac:dyDescent="0.25">
      <c r="A5658" s="2">
        <v>4.4194639999999996</v>
      </c>
      <c r="B5658" s="1">
        <v>-3.649483</v>
      </c>
    </row>
    <row r="5659" spans="1:2" x14ac:dyDescent="0.25">
      <c r="A5659" s="2">
        <v>3.9584679999999999</v>
      </c>
      <c r="B5659" s="1">
        <v>-18.48677</v>
      </c>
    </row>
    <row r="5660" spans="1:2" x14ac:dyDescent="0.25">
      <c r="A5660" s="2">
        <f>-3.008101</f>
        <v>-3.0081009999999999</v>
      </c>
      <c r="B5660" s="1">
        <v>-5.4864360000000003</v>
      </c>
    </row>
    <row r="5661" spans="1:2" x14ac:dyDescent="0.25">
      <c r="A5661" s="2">
        <v>4.442761</v>
      </c>
      <c r="B5661" s="1">
        <v>-11.014663000000001</v>
      </c>
    </row>
    <row r="5662" spans="1:2" x14ac:dyDescent="0.25">
      <c r="A5662" s="2">
        <f>-13.857682</f>
        <v>-13.857682</v>
      </c>
      <c r="B5662" s="1">
        <v>-1.7866979999999999</v>
      </c>
    </row>
    <row r="5663" spans="1:2" x14ac:dyDescent="0.25">
      <c r="A5663" s="2">
        <v>-4.4544560000000004</v>
      </c>
      <c r="B5663" s="1">
        <v>20.113645999999999</v>
      </c>
    </row>
    <row r="5664" spans="1:2" x14ac:dyDescent="0.25">
      <c r="A5664" s="2">
        <v>1.7978989999999999</v>
      </c>
      <c r="B5664" s="1">
        <v>-16.859704000000001</v>
      </c>
    </row>
    <row r="5665" spans="1:2" x14ac:dyDescent="0.25">
      <c r="A5665" s="2">
        <v>5.6036169999999998</v>
      </c>
      <c r="B5665" s="1">
        <v>1.996626</v>
      </c>
    </row>
    <row r="5666" spans="1:2" x14ac:dyDescent="0.25">
      <c r="A5666" s="2">
        <v>7.9286099999999999</v>
      </c>
      <c r="B5666" s="1">
        <v>-10.332388</v>
      </c>
    </row>
    <row r="5667" spans="1:2" x14ac:dyDescent="0.25">
      <c r="A5667" s="2">
        <v>11.584313999999999</v>
      </c>
      <c r="B5667" s="1">
        <v>-6.7977460000000001</v>
      </c>
    </row>
    <row r="5668" spans="1:2" x14ac:dyDescent="0.25">
      <c r="A5668" s="2">
        <v>13.22986</v>
      </c>
      <c r="B5668" s="1">
        <v>13.506218000000001</v>
      </c>
    </row>
    <row r="5669" spans="1:2" x14ac:dyDescent="0.25">
      <c r="A5669" s="2">
        <f>-8.933131</f>
        <v>-8.9331309999999995</v>
      </c>
      <c r="B5669" s="1">
        <v>-11.092319</v>
      </c>
    </row>
    <row r="5670" spans="1:2" x14ac:dyDescent="0.25">
      <c r="A5670" s="2">
        <v>-12.378344999999999</v>
      </c>
      <c r="B5670" s="1">
        <v>5.8021409999999998</v>
      </c>
    </row>
    <row r="5671" spans="1:2" x14ac:dyDescent="0.25">
      <c r="A5671" s="2">
        <f>-11.611957</f>
        <v>-11.611957</v>
      </c>
      <c r="B5671" s="1">
        <v>-6.4710039999999998</v>
      </c>
    </row>
    <row r="5672" spans="1:2" x14ac:dyDescent="0.25">
      <c r="A5672" s="2">
        <v>19.515726999999998</v>
      </c>
      <c r="B5672" s="1">
        <v>20.719711</v>
      </c>
    </row>
    <row r="5673" spans="1:2" x14ac:dyDescent="0.25">
      <c r="A5673" s="2">
        <v>-9.170757</v>
      </c>
      <c r="B5673" s="1">
        <v>8.0591950000000008</v>
      </c>
    </row>
    <row r="5674" spans="1:2" x14ac:dyDescent="0.25">
      <c r="A5674" s="2">
        <v>-4.9444179999999998</v>
      </c>
      <c r="B5674" s="1">
        <v>5.6511290000000001</v>
      </c>
    </row>
    <row r="5675" spans="1:2" x14ac:dyDescent="0.25">
      <c r="A5675" s="2">
        <v>0.428485</v>
      </c>
      <c r="B5675" s="1">
        <v>5.9610010000000004</v>
      </c>
    </row>
    <row r="5676" spans="1:2" x14ac:dyDescent="0.25">
      <c r="A5676" s="2">
        <v>9.6724309999999996</v>
      </c>
      <c r="B5676" s="1">
        <v>11.008675</v>
      </c>
    </row>
    <row r="5677" spans="1:2" x14ac:dyDescent="0.25">
      <c r="A5677" s="2">
        <v>4.8144390000000001</v>
      </c>
      <c r="B5677" s="1">
        <v>-15.003168000000001</v>
      </c>
    </row>
    <row r="5678" spans="1:2" x14ac:dyDescent="0.25">
      <c r="A5678" s="2">
        <v>1.1133150000000001</v>
      </c>
      <c r="B5678" s="1">
        <v>-17.398793000000001</v>
      </c>
    </row>
    <row r="5679" spans="1:2" x14ac:dyDescent="0.25">
      <c r="A5679" s="2">
        <v>13.330544</v>
      </c>
      <c r="B5679" s="1">
        <v>9.8247920000000004</v>
      </c>
    </row>
    <row r="5680" spans="1:2" x14ac:dyDescent="0.25">
      <c r="A5680" s="2">
        <v>19.083418000000002</v>
      </c>
      <c r="B5680" s="1">
        <v>-8.8133850000000002</v>
      </c>
    </row>
    <row r="5681" spans="1:2" x14ac:dyDescent="0.25">
      <c r="A5681" s="2">
        <v>20.220061999999999</v>
      </c>
      <c r="B5681" s="1">
        <v>-5.5336970000000001</v>
      </c>
    </row>
    <row r="5682" spans="1:2" x14ac:dyDescent="0.25">
      <c r="A5682" s="2">
        <v>-6.456836</v>
      </c>
      <c r="B5682" s="1">
        <v>0.72864600000000002</v>
      </c>
    </row>
    <row r="5683" spans="1:2" x14ac:dyDescent="0.25">
      <c r="A5683" s="2">
        <v>20.542307000000001</v>
      </c>
      <c r="B5683" s="1">
        <v>-12.928573999999999</v>
      </c>
    </row>
    <row r="5684" spans="1:2" x14ac:dyDescent="0.25">
      <c r="A5684" s="2">
        <v>-4.8529200000000001</v>
      </c>
      <c r="B5684" s="1">
        <v>20.783107999999999</v>
      </c>
    </row>
    <row r="5685" spans="1:2" x14ac:dyDescent="0.25">
      <c r="A5685" s="2">
        <v>16.250070999999998</v>
      </c>
      <c r="B5685" s="1">
        <v>-17.856397999999999</v>
      </c>
    </row>
    <row r="5686" spans="1:2" x14ac:dyDescent="0.25">
      <c r="A5686" s="2">
        <v>8.9122140000000005</v>
      </c>
      <c r="B5686" s="1">
        <v>11.540309000000001</v>
      </c>
    </row>
    <row r="5687" spans="1:2" x14ac:dyDescent="0.25">
      <c r="A5687" s="2">
        <f>-19.286279</f>
        <v>-19.286279</v>
      </c>
      <c r="B5687" s="1">
        <v>-0.48402200000000001</v>
      </c>
    </row>
    <row r="5688" spans="1:2" x14ac:dyDescent="0.25">
      <c r="A5688" s="2">
        <v>18.824698000000001</v>
      </c>
      <c r="B5688" s="1">
        <v>-8.0741700000000005</v>
      </c>
    </row>
    <row r="5689" spans="1:2" x14ac:dyDescent="0.25">
      <c r="A5689" s="2">
        <v>-8.2765280000000008</v>
      </c>
      <c r="B5689" s="1">
        <v>12.231820000000001</v>
      </c>
    </row>
    <row r="5690" spans="1:2" x14ac:dyDescent="0.25">
      <c r="A5690" s="2">
        <v>2.1688809999999998</v>
      </c>
      <c r="B5690" s="1">
        <v>-7.695811</v>
      </c>
    </row>
    <row r="5691" spans="1:2" x14ac:dyDescent="0.25">
      <c r="A5691" s="2">
        <f>-11.022751</f>
        <v>-11.022751</v>
      </c>
      <c r="B5691" s="1">
        <v>-6.4977390000000002</v>
      </c>
    </row>
    <row r="5692" spans="1:2" x14ac:dyDescent="0.25">
      <c r="A5692" s="2">
        <v>4.8058420000000002</v>
      </c>
      <c r="B5692" s="1">
        <v>-4.5519299999999996</v>
      </c>
    </row>
    <row r="5693" spans="1:2" x14ac:dyDescent="0.25">
      <c r="A5693" s="2">
        <v>-11.938732999999999</v>
      </c>
      <c r="B5693" s="1">
        <v>15.554508999999999</v>
      </c>
    </row>
    <row r="5694" spans="1:2" x14ac:dyDescent="0.25">
      <c r="A5694" s="2">
        <f>-18.11128</f>
        <v>-18.111280000000001</v>
      </c>
      <c r="B5694" s="1">
        <v>-18.091611</v>
      </c>
    </row>
    <row r="5695" spans="1:2" x14ac:dyDescent="0.25">
      <c r="A5695" s="2">
        <v>-4.4646439999999998</v>
      </c>
      <c r="B5695" s="1">
        <v>16.585919000000001</v>
      </c>
    </row>
    <row r="5696" spans="1:2" x14ac:dyDescent="0.25">
      <c r="A5696" s="2">
        <v>4.8641610000000002</v>
      </c>
      <c r="B5696" s="1">
        <v>20.232631999999999</v>
      </c>
    </row>
    <row r="5697" spans="1:2" x14ac:dyDescent="0.25">
      <c r="A5697" s="2">
        <v>1.40628</v>
      </c>
      <c r="B5697" s="1">
        <v>-7.4851609999999997</v>
      </c>
    </row>
    <row r="5698" spans="1:2" x14ac:dyDescent="0.25">
      <c r="A5698" s="2">
        <f>-4.179163</f>
        <v>-4.179163</v>
      </c>
      <c r="B5698" s="1">
        <v>-13.090749000000001</v>
      </c>
    </row>
    <row r="5699" spans="1:2" x14ac:dyDescent="0.25">
      <c r="A5699" s="2">
        <v>20.549977999999999</v>
      </c>
      <c r="B5699" s="1">
        <v>20.09244</v>
      </c>
    </row>
    <row r="5700" spans="1:2" x14ac:dyDescent="0.25">
      <c r="A5700" s="2">
        <f>-13.555199</f>
        <v>-13.555199</v>
      </c>
      <c r="B5700" s="1">
        <v>-2.1792630000000002</v>
      </c>
    </row>
    <row r="5701" spans="1:2" x14ac:dyDescent="0.25">
      <c r="A5701" s="2">
        <v>13.322053</v>
      </c>
      <c r="B5701" s="1">
        <v>-9.6920760000000001</v>
      </c>
    </row>
    <row r="5702" spans="1:2" x14ac:dyDescent="0.25">
      <c r="A5702" s="2">
        <v>2.019809</v>
      </c>
      <c r="B5702" s="1">
        <v>-16.903151999999999</v>
      </c>
    </row>
    <row r="5703" spans="1:2" x14ac:dyDescent="0.25">
      <c r="A5703" s="2">
        <v>1.361899</v>
      </c>
      <c r="B5703" s="1">
        <v>-4.1429619999999998</v>
      </c>
    </row>
    <row r="5704" spans="1:2" x14ac:dyDescent="0.25">
      <c r="A5704" s="2">
        <v>12.273356</v>
      </c>
      <c r="B5704" s="1">
        <v>19.974267000000001</v>
      </c>
    </row>
    <row r="5705" spans="1:2" x14ac:dyDescent="0.25">
      <c r="A5705" s="2">
        <v>1.0763149999999999</v>
      </c>
      <c r="B5705" s="1">
        <v>-11.822385000000001</v>
      </c>
    </row>
    <row r="5706" spans="1:2" x14ac:dyDescent="0.25">
      <c r="A5706" s="2">
        <v>-12.039697</v>
      </c>
      <c r="B5706" s="1">
        <v>15.143997000000001</v>
      </c>
    </row>
    <row r="5707" spans="1:2" x14ac:dyDescent="0.25">
      <c r="A5707" s="2">
        <v>19.366630000000001</v>
      </c>
      <c r="B5707" s="1">
        <v>20.801262000000001</v>
      </c>
    </row>
    <row r="5708" spans="1:2" x14ac:dyDescent="0.25">
      <c r="A5708" s="2">
        <v>12.944627000000001</v>
      </c>
      <c r="B5708" s="1">
        <v>20.596440000000001</v>
      </c>
    </row>
    <row r="5709" spans="1:2" x14ac:dyDescent="0.25">
      <c r="A5709" s="2">
        <v>5.0895650000000003</v>
      </c>
      <c r="B5709" s="1">
        <v>-19.394604999999999</v>
      </c>
    </row>
    <row r="5710" spans="1:2" x14ac:dyDescent="0.25">
      <c r="A5710" s="2">
        <f>-16.149979</f>
        <v>-16.149978999999998</v>
      </c>
      <c r="B5710" s="1">
        <v>-7.6340219999999999</v>
      </c>
    </row>
    <row r="5711" spans="1:2" x14ac:dyDescent="0.25">
      <c r="A5711" s="2">
        <v>3.356449</v>
      </c>
      <c r="B5711" s="1">
        <v>5.1628270000000001</v>
      </c>
    </row>
    <row r="5712" spans="1:2" x14ac:dyDescent="0.25">
      <c r="A5712" s="2">
        <v>-12.738227</v>
      </c>
      <c r="B5712" s="1">
        <v>0.66950600000000005</v>
      </c>
    </row>
    <row r="5713" spans="1:2" x14ac:dyDescent="0.25">
      <c r="A5713" s="2">
        <v>-8.4834370000000003</v>
      </c>
      <c r="B5713" s="1">
        <v>6.8165550000000001</v>
      </c>
    </row>
    <row r="5714" spans="1:2" x14ac:dyDescent="0.25">
      <c r="A5714" s="2">
        <v>-9.7012909999999994</v>
      </c>
      <c r="B5714" s="1">
        <v>20.522293000000001</v>
      </c>
    </row>
    <row r="5715" spans="1:2" x14ac:dyDescent="0.25">
      <c r="A5715" s="2">
        <f>-19.015505</f>
        <v>-19.015505000000001</v>
      </c>
      <c r="B5715" s="1">
        <v>-1.1997260000000001</v>
      </c>
    </row>
    <row r="5716" spans="1:2" x14ac:dyDescent="0.25">
      <c r="A5716" s="2">
        <v>13.547122</v>
      </c>
      <c r="B5716" s="1">
        <v>14.682295999999999</v>
      </c>
    </row>
    <row r="5717" spans="1:2" x14ac:dyDescent="0.25">
      <c r="A5717" s="2">
        <v>4.7573489999999996</v>
      </c>
      <c r="B5717" s="1">
        <v>-19.286034000000001</v>
      </c>
    </row>
    <row r="5718" spans="1:2" x14ac:dyDescent="0.25">
      <c r="A5718" s="2">
        <v>-3.228024</v>
      </c>
      <c r="B5718" s="1">
        <v>2.1339679999999999</v>
      </c>
    </row>
    <row r="5719" spans="1:2" x14ac:dyDescent="0.25">
      <c r="A5719" s="2">
        <v>7.8320730000000003</v>
      </c>
      <c r="B5719" s="1">
        <v>-10.401551</v>
      </c>
    </row>
    <row r="5720" spans="1:2" x14ac:dyDescent="0.25">
      <c r="A5720" s="2">
        <v>-6.3138829999999997</v>
      </c>
      <c r="B5720" s="1">
        <v>0.34653</v>
      </c>
    </row>
    <row r="5721" spans="1:2" x14ac:dyDescent="0.25">
      <c r="A5721" s="2">
        <v>18.825127999999999</v>
      </c>
      <c r="B5721" s="1">
        <v>-0.62006799999999995</v>
      </c>
    </row>
    <row r="5722" spans="1:2" x14ac:dyDescent="0.25">
      <c r="A5722" s="2">
        <v>20.680349</v>
      </c>
      <c r="B5722" s="1">
        <v>11.136176000000001</v>
      </c>
    </row>
    <row r="5723" spans="1:2" x14ac:dyDescent="0.25">
      <c r="A5723" s="2">
        <v>5.2573470000000002</v>
      </c>
      <c r="B5723" s="1">
        <v>-7.2957749999999999</v>
      </c>
    </row>
    <row r="5724" spans="1:2" x14ac:dyDescent="0.25">
      <c r="A5724" s="2">
        <f>-11.166187</f>
        <v>-11.166187000000001</v>
      </c>
      <c r="B5724" s="1">
        <v>-5.9434670000000001</v>
      </c>
    </row>
    <row r="5725" spans="1:2" x14ac:dyDescent="0.25">
      <c r="A5725" s="2">
        <v>-0.59927200000000003</v>
      </c>
      <c r="B5725" s="1">
        <v>18.119505</v>
      </c>
    </row>
    <row r="5726" spans="1:2" x14ac:dyDescent="0.25">
      <c r="A5726" s="2">
        <v>16.758331999999999</v>
      </c>
      <c r="B5726" s="1">
        <v>13.69495</v>
      </c>
    </row>
    <row r="5727" spans="1:2" x14ac:dyDescent="0.25">
      <c r="A5727" s="2">
        <v>14.045140999999999</v>
      </c>
      <c r="B5727" s="1">
        <v>14.693889</v>
      </c>
    </row>
    <row r="5728" spans="1:2" x14ac:dyDescent="0.25">
      <c r="A5728" s="2">
        <v>1.1945889999999999</v>
      </c>
      <c r="B5728" s="1">
        <v>-4.2186979999999998</v>
      </c>
    </row>
    <row r="5729" spans="1:2" x14ac:dyDescent="0.25">
      <c r="A5729" s="2">
        <v>0.98615200000000003</v>
      </c>
      <c r="B5729" s="1">
        <v>-7.973592</v>
      </c>
    </row>
    <row r="5730" spans="1:2" x14ac:dyDescent="0.25">
      <c r="A5730" s="2">
        <v>11.278593000000001</v>
      </c>
      <c r="B5730" s="1">
        <v>-6.5478620000000003</v>
      </c>
    </row>
    <row r="5731" spans="1:2" x14ac:dyDescent="0.25">
      <c r="A5731" s="2">
        <f>-18.211171</f>
        <v>-18.211171</v>
      </c>
      <c r="B5731" s="1">
        <v>-17.486529999999998</v>
      </c>
    </row>
    <row r="5732" spans="1:2" x14ac:dyDescent="0.25">
      <c r="A5732" s="2">
        <v>6.2021030000000001</v>
      </c>
      <c r="B5732" s="1">
        <v>14.295438000000001</v>
      </c>
    </row>
    <row r="5733" spans="1:2" x14ac:dyDescent="0.25">
      <c r="A5733" s="2">
        <v>13.967535</v>
      </c>
      <c r="B5733" s="1">
        <v>1.6929620000000001</v>
      </c>
    </row>
    <row r="5734" spans="1:2" x14ac:dyDescent="0.25">
      <c r="A5734" s="2">
        <v>10.404503</v>
      </c>
      <c r="B5734" s="1">
        <v>3.3203000000000003E-2</v>
      </c>
    </row>
    <row r="5735" spans="1:2" x14ac:dyDescent="0.25">
      <c r="A5735" s="2">
        <v>15.605399</v>
      </c>
      <c r="B5735" s="1">
        <v>-7.8095549999999996</v>
      </c>
    </row>
    <row r="5736" spans="1:2" x14ac:dyDescent="0.25">
      <c r="A5736" s="2">
        <v>8.4833730000000003</v>
      </c>
      <c r="B5736" s="1">
        <v>-15.906476</v>
      </c>
    </row>
    <row r="5737" spans="1:2" x14ac:dyDescent="0.25">
      <c r="A5737" s="2">
        <f>-2.890991</f>
        <v>-2.8909910000000001</v>
      </c>
      <c r="B5737" s="1">
        <v>-5.3150019999999998</v>
      </c>
    </row>
    <row r="5738" spans="1:2" x14ac:dyDescent="0.25">
      <c r="A5738" s="2">
        <v>-8.9313909999999996</v>
      </c>
      <c r="B5738" s="1">
        <v>4.1642640000000002</v>
      </c>
    </row>
    <row r="5739" spans="1:2" x14ac:dyDescent="0.25">
      <c r="A5739" s="2">
        <f>-8.564476</f>
        <v>-8.5644760000000009</v>
      </c>
      <c r="B5739" s="1">
        <v>-16.295446999999999</v>
      </c>
    </row>
    <row r="5740" spans="1:2" x14ac:dyDescent="0.25">
      <c r="A5740" s="2">
        <v>16.080635999999998</v>
      </c>
      <c r="B5740" s="1">
        <v>-6.7596350000000003</v>
      </c>
    </row>
    <row r="5741" spans="1:2" x14ac:dyDescent="0.25">
      <c r="A5741" s="2">
        <f>-13.329821</f>
        <v>-13.329821000000001</v>
      </c>
      <c r="B5741" s="1">
        <v>-9.9030450000000005</v>
      </c>
    </row>
    <row r="5742" spans="1:2" x14ac:dyDescent="0.25">
      <c r="A5742" s="2">
        <v>10.640437</v>
      </c>
      <c r="B5742" s="1">
        <v>2.7845000000000002E-2</v>
      </c>
    </row>
    <row r="5743" spans="1:2" x14ac:dyDescent="0.25">
      <c r="A5743" s="2">
        <v>-4.2170120000000004</v>
      </c>
      <c r="B5743" s="1">
        <v>15.755848</v>
      </c>
    </row>
    <row r="5744" spans="1:2" x14ac:dyDescent="0.25">
      <c r="A5744" s="2">
        <f>-17.372223</f>
        <v>-17.372223000000002</v>
      </c>
      <c r="B5744" s="1">
        <v>-11.751049</v>
      </c>
    </row>
    <row r="5745" spans="1:2" x14ac:dyDescent="0.25">
      <c r="A5745" s="2">
        <f>-6.725525</f>
        <v>-6.7255250000000002</v>
      </c>
      <c r="B5745" s="1">
        <v>-3.4933399999999999</v>
      </c>
    </row>
    <row r="5746" spans="1:2" x14ac:dyDescent="0.25">
      <c r="A5746" s="2">
        <v>10.506392999999999</v>
      </c>
      <c r="B5746" s="1">
        <v>-0.39347300000000002</v>
      </c>
    </row>
    <row r="5747" spans="1:2" x14ac:dyDescent="0.25">
      <c r="A5747" s="2">
        <v>-3.7206610000000002</v>
      </c>
      <c r="B5747" s="1">
        <v>12.870742999999999</v>
      </c>
    </row>
    <row r="5748" spans="1:2" x14ac:dyDescent="0.25">
      <c r="A5748" s="2">
        <v>7.196866</v>
      </c>
      <c r="B5748" s="1">
        <v>17.597560999999999</v>
      </c>
    </row>
    <row r="5749" spans="1:2" x14ac:dyDescent="0.25">
      <c r="A5749" s="2">
        <v>16.190714</v>
      </c>
      <c r="B5749" s="1">
        <v>9.5413789999999992</v>
      </c>
    </row>
    <row r="5750" spans="1:2" x14ac:dyDescent="0.25">
      <c r="A5750" s="2">
        <v>2.0362330000000002</v>
      </c>
      <c r="B5750" s="1">
        <v>9.3088429999999995</v>
      </c>
    </row>
    <row r="5751" spans="1:2" x14ac:dyDescent="0.25">
      <c r="A5751" s="2">
        <f>-2.438259</f>
        <v>-2.438259</v>
      </c>
      <c r="B5751" s="1">
        <v>-18.722553000000001</v>
      </c>
    </row>
    <row r="5752" spans="1:2" x14ac:dyDescent="0.25">
      <c r="A5752" s="2">
        <v>4.414701</v>
      </c>
      <c r="B5752" s="1">
        <v>20.932957999999999</v>
      </c>
    </row>
    <row r="5753" spans="1:2" x14ac:dyDescent="0.25">
      <c r="A5753" s="2">
        <v>3.0338940000000001</v>
      </c>
      <c r="B5753" s="1">
        <v>15.512241</v>
      </c>
    </row>
    <row r="5754" spans="1:2" x14ac:dyDescent="0.25">
      <c r="A5754" s="2">
        <v>-3.9507129999999999</v>
      </c>
      <c r="B5754" s="1">
        <v>20.157316999999999</v>
      </c>
    </row>
    <row r="5755" spans="1:2" x14ac:dyDescent="0.25">
      <c r="A5755" s="2">
        <v>4.8055519999999996</v>
      </c>
      <c r="B5755" s="1">
        <v>-3.7467440000000001</v>
      </c>
    </row>
    <row r="5756" spans="1:2" x14ac:dyDescent="0.25">
      <c r="A5756" s="2">
        <v>11.484603</v>
      </c>
      <c r="B5756" s="1">
        <v>-7.4587000000000001E-2</v>
      </c>
    </row>
    <row r="5757" spans="1:2" x14ac:dyDescent="0.25">
      <c r="A5757" s="2">
        <v>11.004248</v>
      </c>
      <c r="B5757" s="1">
        <v>17.229980000000001</v>
      </c>
    </row>
    <row r="5758" spans="1:2" x14ac:dyDescent="0.25">
      <c r="A5758" s="2">
        <v>8.2064509999999995</v>
      </c>
      <c r="B5758" s="1">
        <v>-16.759653</v>
      </c>
    </row>
    <row r="5759" spans="1:2" x14ac:dyDescent="0.25">
      <c r="A5759" s="2">
        <v>17.075189000000002</v>
      </c>
      <c r="B5759" s="1">
        <v>9.5202460000000002</v>
      </c>
    </row>
    <row r="5760" spans="1:2" x14ac:dyDescent="0.25">
      <c r="A5760" s="2">
        <v>13.027049</v>
      </c>
      <c r="B5760" s="1">
        <v>-9.2395820000000004</v>
      </c>
    </row>
    <row r="5761" spans="1:2" x14ac:dyDescent="0.25">
      <c r="A5761" s="2">
        <v>-2.5245920000000002</v>
      </c>
      <c r="B5761" s="1">
        <v>2.0560330000000002</v>
      </c>
    </row>
    <row r="5762" spans="1:2" x14ac:dyDescent="0.25">
      <c r="A5762" s="2">
        <v>-2.4493369999999999</v>
      </c>
      <c r="B5762" s="1">
        <v>2.5151560000000002</v>
      </c>
    </row>
    <row r="5763" spans="1:2" x14ac:dyDescent="0.25">
      <c r="A5763" s="2">
        <v>7.3074159999999999</v>
      </c>
      <c r="B5763" s="1">
        <v>18.427109000000002</v>
      </c>
    </row>
    <row r="5764" spans="1:2" x14ac:dyDescent="0.25">
      <c r="A5764" s="2">
        <f>-3.509994</f>
        <v>-3.5099939999999998</v>
      </c>
      <c r="B5764" s="1">
        <v>-17.568923000000002</v>
      </c>
    </row>
    <row r="5765" spans="1:2" x14ac:dyDescent="0.25">
      <c r="A5765" s="2">
        <v>20.258807999999998</v>
      </c>
      <c r="B5765" s="1">
        <v>-12.407412000000001</v>
      </c>
    </row>
    <row r="5766" spans="1:2" x14ac:dyDescent="0.25">
      <c r="A5766" s="2">
        <v>-13.211055</v>
      </c>
      <c r="B5766" s="1">
        <v>6.972944</v>
      </c>
    </row>
    <row r="5767" spans="1:2" x14ac:dyDescent="0.25">
      <c r="A5767" s="2">
        <f>-16.371626</f>
        <v>-16.371625999999999</v>
      </c>
      <c r="B5767" s="1">
        <v>-7.4402720000000002</v>
      </c>
    </row>
    <row r="5768" spans="1:2" x14ac:dyDescent="0.25">
      <c r="A5768" s="2">
        <v>20.062564999999999</v>
      </c>
      <c r="B5768" s="1">
        <v>20.207170000000001</v>
      </c>
    </row>
    <row r="5769" spans="1:2" x14ac:dyDescent="0.25">
      <c r="A5769" s="2">
        <v>13.382287</v>
      </c>
      <c r="B5769" s="1">
        <v>-16.386816</v>
      </c>
    </row>
    <row r="5770" spans="1:2" x14ac:dyDescent="0.25">
      <c r="A5770" s="2">
        <v>-8.5162069999999996</v>
      </c>
      <c r="B5770" s="1">
        <v>6.653594</v>
      </c>
    </row>
    <row r="5771" spans="1:2" x14ac:dyDescent="0.25">
      <c r="A5771" s="2">
        <v>-0.91335200000000005</v>
      </c>
      <c r="B5771" s="1">
        <v>14.563751999999999</v>
      </c>
    </row>
    <row r="5772" spans="1:2" x14ac:dyDescent="0.25">
      <c r="A5772" s="2">
        <v>10.297370000000001</v>
      </c>
      <c r="B5772" s="1">
        <v>17.111383</v>
      </c>
    </row>
    <row r="5773" spans="1:2" x14ac:dyDescent="0.25">
      <c r="A5773" s="2">
        <v>19.514286999999999</v>
      </c>
      <c r="B5773" s="1">
        <v>11.201824999999999</v>
      </c>
    </row>
    <row r="5774" spans="1:2" x14ac:dyDescent="0.25">
      <c r="A5774" s="2">
        <v>1.2014899999999999</v>
      </c>
      <c r="B5774" s="1">
        <v>-4.1507930000000002</v>
      </c>
    </row>
    <row r="5775" spans="1:2" x14ac:dyDescent="0.25">
      <c r="A5775" s="2">
        <v>8.1067579999999992</v>
      </c>
      <c r="B5775" s="1">
        <v>-16.906414999999999</v>
      </c>
    </row>
    <row r="5776" spans="1:2" x14ac:dyDescent="0.25">
      <c r="A5776" s="2">
        <v>-7.6318510000000002</v>
      </c>
      <c r="B5776" s="1">
        <v>7.8954120000000003</v>
      </c>
    </row>
    <row r="5777" spans="1:2" x14ac:dyDescent="0.25">
      <c r="A5777" s="2">
        <v>11.959512</v>
      </c>
      <c r="B5777" s="1">
        <v>5.132199</v>
      </c>
    </row>
    <row r="5778" spans="1:2" x14ac:dyDescent="0.25">
      <c r="A5778" s="2">
        <f>-15.514321</f>
        <v>-15.514321000000001</v>
      </c>
      <c r="B5778" s="1">
        <v>-6.9886559999999998</v>
      </c>
    </row>
    <row r="5779" spans="1:2" x14ac:dyDescent="0.25">
      <c r="A5779" s="2">
        <f>-1.893096</f>
        <v>-1.8930959999999999</v>
      </c>
      <c r="B5779" s="1">
        <v>-10.428666</v>
      </c>
    </row>
    <row r="5780" spans="1:2" x14ac:dyDescent="0.25">
      <c r="A5780" s="2">
        <f>-19.091086</f>
        <v>-19.091086000000001</v>
      </c>
      <c r="B5780" s="1">
        <v>-1.4631130000000001</v>
      </c>
    </row>
    <row r="5781" spans="1:2" x14ac:dyDescent="0.25">
      <c r="A5781" s="2">
        <v>-12.05622</v>
      </c>
      <c r="B5781" s="1">
        <v>15.949992999999999</v>
      </c>
    </row>
    <row r="5782" spans="1:2" x14ac:dyDescent="0.25">
      <c r="A5782" s="2">
        <v>15.943152</v>
      </c>
      <c r="B5782" s="1">
        <v>-12.585146</v>
      </c>
    </row>
    <row r="5783" spans="1:2" x14ac:dyDescent="0.25">
      <c r="A5783" s="2">
        <f>-9.796996</f>
        <v>-9.796996</v>
      </c>
      <c r="B5783" s="1">
        <v>-1.8860220000000001</v>
      </c>
    </row>
    <row r="5784" spans="1:2" x14ac:dyDescent="0.25">
      <c r="A5784" s="2">
        <v>-1.3377939999999999</v>
      </c>
      <c r="B5784" s="1">
        <v>9.9762109999999993</v>
      </c>
    </row>
    <row r="5785" spans="1:2" x14ac:dyDescent="0.25">
      <c r="A5785" s="2">
        <v>-13.421443</v>
      </c>
      <c r="B5785" s="1">
        <v>18.607716</v>
      </c>
    </row>
    <row r="5786" spans="1:2" x14ac:dyDescent="0.25">
      <c r="A5786" s="2">
        <v>5.437926</v>
      </c>
      <c r="B5786" s="1">
        <v>11.262225000000001</v>
      </c>
    </row>
    <row r="5787" spans="1:2" x14ac:dyDescent="0.25">
      <c r="A5787" s="2">
        <v>-3.958037</v>
      </c>
      <c r="B5787" s="1">
        <v>12.869588</v>
      </c>
    </row>
    <row r="5788" spans="1:2" x14ac:dyDescent="0.25">
      <c r="A5788" s="2">
        <v>10.693790999999999</v>
      </c>
      <c r="B5788" s="1">
        <v>0.10466399999999999</v>
      </c>
    </row>
    <row r="5789" spans="1:2" x14ac:dyDescent="0.25">
      <c r="A5789" s="2">
        <v>5.1089739999999999</v>
      </c>
      <c r="B5789" s="1">
        <v>-19.532007</v>
      </c>
    </row>
    <row r="5790" spans="1:2" x14ac:dyDescent="0.25">
      <c r="A5790" s="2">
        <v>20.199743000000002</v>
      </c>
      <c r="B5790" s="1">
        <v>20.364521</v>
      </c>
    </row>
    <row r="5791" spans="1:2" x14ac:dyDescent="0.25">
      <c r="A5791" s="2">
        <v>10.853258</v>
      </c>
      <c r="B5791" s="1">
        <v>17.709288999999998</v>
      </c>
    </row>
    <row r="5792" spans="1:2" x14ac:dyDescent="0.25">
      <c r="A5792" s="2">
        <v>-1.2648079999999999</v>
      </c>
      <c r="B5792" s="1">
        <v>10.747358999999999</v>
      </c>
    </row>
    <row r="5793" spans="1:2" x14ac:dyDescent="0.25">
      <c r="A5793" s="2">
        <v>8.3924439999999993</v>
      </c>
      <c r="B5793" s="1">
        <v>-15.641894000000001</v>
      </c>
    </row>
    <row r="5794" spans="1:2" x14ac:dyDescent="0.25">
      <c r="A5794" s="2">
        <v>15.739931</v>
      </c>
      <c r="B5794" s="1">
        <v>5.3208849999999996</v>
      </c>
    </row>
    <row r="5795" spans="1:2" x14ac:dyDescent="0.25">
      <c r="A5795" s="2">
        <v>19.515349000000001</v>
      </c>
      <c r="B5795" s="1">
        <v>-12.723837</v>
      </c>
    </row>
    <row r="5796" spans="1:2" x14ac:dyDescent="0.25">
      <c r="A5796" s="2">
        <v>-3.151964</v>
      </c>
      <c r="B5796" s="1">
        <v>2.0537459999999998</v>
      </c>
    </row>
    <row r="5797" spans="1:2" x14ac:dyDescent="0.25">
      <c r="A5797" s="2">
        <v>4.8269960000000003</v>
      </c>
      <c r="B5797" s="1">
        <v>20.592369999999999</v>
      </c>
    </row>
    <row r="5798" spans="1:2" x14ac:dyDescent="0.25">
      <c r="A5798" s="2">
        <v>-16.417273000000002</v>
      </c>
      <c r="B5798" s="1">
        <v>15.767478000000001</v>
      </c>
    </row>
    <row r="5799" spans="1:2" x14ac:dyDescent="0.25">
      <c r="A5799" s="2">
        <v>21.370885000000001</v>
      </c>
      <c r="B5799" s="1">
        <v>14.566029</v>
      </c>
    </row>
    <row r="5800" spans="1:2" x14ac:dyDescent="0.25">
      <c r="A5800" s="2">
        <v>19.983827000000002</v>
      </c>
      <c r="B5800" s="1">
        <v>-17.135991000000001</v>
      </c>
    </row>
    <row r="5801" spans="1:2" x14ac:dyDescent="0.25">
      <c r="A5801" s="2">
        <v>8.6680580000000003</v>
      </c>
      <c r="B5801" s="1">
        <v>-16.810314000000002</v>
      </c>
    </row>
    <row r="5802" spans="1:2" x14ac:dyDescent="0.25">
      <c r="A5802" s="2">
        <v>6.0016959999999999</v>
      </c>
      <c r="B5802" s="1">
        <v>-7.5670200000000003</v>
      </c>
    </row>
    <row r="5803" spans="1:2" x14ac:dyDescent="0.25">
      <c r="A5803" s="2">
        <v>4.4722499999999998</v>
      </c>
      <c r="B5803" s="1">
        <v>20.799541999999999</v>
      </c>
    </row>
    <row r="5804" spans="1:2" x14ac:dyDescent="0.25">
      <c r="A5804" s="2">
        <v>2.156536</v>
      </c>
      <c r="B5804" s="1">
        <v>-16.644117000000001</v>
      </c>
    </row>
    <row r="5805" spans="1:2" x14ac:dyDescent="0.25">
      <c r="A5805" s="2">
        <v>10.318854</v>
      </c>
      <c r="B5805" s="1">
        <v>-13.621627</v>
      </c>
    </row>
    <row r="5806" spans="1:2" x14ac:dyDescent="0.25">
      <c r="A5806" s="2">
        <f>-16.86579</f>
        <v>-16.865790000000001</v>
      </c>
      <c r="B5806" s="1">
        <v>-4.1369509999999998</v>
      </c>
    </row>
    <row r="5807" spans="1:2" x14ac:dyDescent="0.25">
      <c r="A5807" s="2">
        <f>-6.373897</f>
        <v>-6.3738970000000004</v>
      </c>
      <c r="B5807" s="1">
        <v>-3.618487</v>
      </c>
    </row>
    <row r="5808" spans="1:2" x14ac:dyDescent="0.25">
      <c r="A5808" s="2">
        <v>8.6568330000000007</v>
      </c>
      <c r="B5808" s="1">
        <v>-16.235954</v>
      </c>
    </row>
    <row r="5809" spans="1:2" x14ac:dyDescent="0.25">
      <c r="A5809" s="2">
        <v>19.548929000000001</v>
      </c>
      <c r="B5809" s="1">
        <v>-9.3747740000000004</v>
      </c>
    </row>
    <row r="5810" spans="1:2" x14ac:dyDescent="0.25">
      <c r="A5810" s="2">
        <v>-1.082889</v>
      </c>
      <c r="B5810" s="1">
        <v>14.287607</v>
      </c>
    </row>
    <row r="5811" spans="1:2" x14ac:dyDescent="0.25">
      <c r="A5811" s="2">
        <v>14.400335</v>
      </c>
      <c r="B5811" s="1">
        <v>1.9278439999999999</v>
      </c>
    </row>
    <row r="5812" spans="1:2" x14ac:dyDescent="0.25">
      <c r="A5812" s="2">
        <f>-16.09757</f>
        <v>-16.097570000000001</v>
      </c>
      <c r="B5812" s="1">
        <v>-7.4230809999999998</v>
      </c>
    </row>
    <row r="5813" spans="1:2" x14ac:dyDescent="0.25">
      <c r="A5813" s="2">
        <f>-10.011285</f>
        <v>-10.011285000000001</v>
      </c>
      <c r="B5813" s="1">
        <v>-1.9313689999999999</v>
      </c>
    </row>
    <row r="5814" spans="1:2" x14ac:dyDescent="0.25">
      <c r="A5814" s="2">
        <v>4.2978509999999996</v>
      </c>
      <c r="B5814" s="1">
        <v>5.1392810000000004</v>
      </c>
    </row>
    <row r="5815" spans="1:2" x14ac:dyDescent="0.25">
      <c r="A5815" s="2">
        <v>0.80571800000000005</v>
      </c>
      <c r="B5815" s="1">
        <v>-12.097807</v>
      </c>
    </row>
    <row r="5816" spans="1:2" x14ac:dyDescent="0.25">
      <c r="A5816" s="2">
        <f>-9.173933</f>
        <v>-9.1739329999999999</v>
      </c>
      <c r="B5816" s="1">
        <v>-10.997342</v>
      </c>
    </row>
    <row r="5817" spans="1:2" x14ac:dyDescent="0.25">
      <c r="A5817" s="2">
        <v>-5.0619820000000004</v>
      </c>
      <c r="B5817" s="1">
        <v>6.226712</v>
      </c>
    </row>
    <row r="5818" spans="1:2" x14ac:dyDescent="0.25">
      <c r="A5818" s="2">
        <f>-7.401365</f>
        <v>-7.4013650000000002</v>
      </c>
      <c r="B5818" s="1">
        <v>-4.0140929999999999</v>
      </c>
    </row>
    <row r="5819" spans="1:2" x14ac:dyDescent="0.25">
      <c r="A5819" s="2">
        <v>16.392931999999998</v>
      </c>
      <c r="B5819" s="1">
        <v>-7.16716</v>
      </c>
    </row>
    <row r="5820" spans="1:2" x14ac:dyDescent="0.25">
      <c r="A5820" s="2">
        <f>-5.932308</f>
        <v>-5.9323079999999999</v>
      </c>
      <c r="B5820" s="1">
        <v>-0.32944600000000002</v>
      </c>
    </row>
    <row r="5821" spans="1:2" x14ac:dyDescent="0.25">
      <c r="A5821" s="2">
        <v>20.084057999999999</v>
      </c>
      <c r="B5821" s="1">
        <v>7.8035579999999998</v>
      </c>
    </row>
    <row r="5822" spans="1:2" x14ac:dyDescent="0.25">
      <c r="A5822" s="2">
        <v>7.4481640000000002</v>
      </c>
      <c r="B5822" s="1">
        <v>18.158204000000001</v>
      </c>
    </row>
    <row r="5823" spans="1:2" x14ac:dyDescent="0.25">
      <c r="A5823" s="2">
        <v>10.067126999999999</v>
      </c>
      <c r="B5823" s="1">
        <v>0.81276599999999999</v>
      </c>
    </row>
    <row r="5824" spans="1:2" x14ac:dyDescent="0.25">
      <c r="A5824" s="2">
        <v>1.0861419999999999</v>
      </c>
      <c r="B5824" s="1">
        <v>-12.81887</v>
      </c>
    </row>
    <row r="5825" spans="1:2" x14ac:dyDescent="0.25">
      <c r="A5825" s="2">
        <v>11.189895</v>
      </c>
      <c r="B5825" s="1">
        <v>-6.7229520000000003</v>
      </c>
    </row>
    <row r="5826" spans="1:2" x14ac:dyDescent="0.25">
      <c r="A5826" s="2">
        <v>5.0493430000000004</v>
      </c>
      <c r="B5826" s="1">
        <v>21.360212000000001</v>
      </c>
    </row>
    <row r="5827" spans="1:2" x14ac:dyDescent="0.25">
      <c r="A5827" s="2">
        <v>-9.9901900000000001</v>
      </c>
      <c r="B5827" s="1">
        <v>3.1140409999999998</v>
      </c>
    </row>
    <row r="5828" spans="1:2" x14ac:dyDescent="0.25">
      <c r="A5828" s="2">
        <v>19.499341999999999</v>
      </c>
      <c r="B5828" s="1">
        <v>2.6681560000000002</v>
      </c>
    </row>
    <row r="5829" spans="1:2" x14ac:dyDescent="0.25">
      <c r="A5829" s="2">
        <v>19.945221</v>
      </c>
      <c r="B5829" s="1">
        <v>-12.281988</v>
      </c>
    </row>
    <row r="5830" spans="1:2" x14ac:dyDescent="0.25">
      <c r="A5830" s="2">
        <v>-12.65516</v>
      </c>
      <c r="B5830" s="1">
        <v>0.96962300000000001</v>
      </c>
    </row>
    <row r="5831" spans="1:2" x14ac:dyDescent="0.25">
      <c r="A5831" s="2">
        <v>0.28965000000000002</v>
      </c>
      <c r="B5831" s="1">
        <v>6.5314009999999998</v>
      </c>
    </row>
    <row r="5832" spans="1:2" x14ac:dyDescent="0.25">
      <c r="A5832" s="2">
        <f>-0.468188</f>
        <v>-0.46818799999999999</v>
      </c>
      <c r="B5832" s="1">
        <v>-0.269094</v>
      </c>
    </row>
    <row r="5833" spans="1:2" x14ac:dyDescent="0.25">
      <c r="A5833" s="2">
        <v>0.88830399999999998</v>
      </c>
      <c r="B5833" s="1">
        <v>6.0517130000000003</v>
      </c>
    </row>
    <row r="5834" spans="1:2" x14ac:dyDescent="0.25">
      <c r="A5834" s="2">
        <v>-4.6202170000000002</v>
      </c>
      <c r="B5834" s="1">
        <v>15.438701</v>
      </c>
    </row>
    <row r="5835" spans="1:2" x14ac:dyDescent="0.25">
      <c r="A5835" s="2">
        <v>-12.334873999999999</v>
      </c>
      <c r="B5835" s="1">
        <v>18.845787999999999</v>
      </c>
    </row>
    <row r="5836" spans="1:2" x14ac:dyDescent="0.25">
      <c r="A5836" s="2">
        <v>-10.153873000000001</v>
      </c>
      <c r="B5836" s="1">
        <v>20.628017</v>
      </c>
    </row>
    <row r="5837" spans="1:2" x14ac:dyDescent="0.25">
      <c r="A5837" s="2">
        <v>15.608836999999999</v>
      </c>
      <c r="B5837" s="1">
        <v>5.6624080000000001</v>
      </c>
    </row>
    <row r="5838" spans="1:2" x14ac:dyDescent="0.25">
      <c r="A5838" s="2">
        <v>5.2990050000000002</v>
      </c>
      <c r="B5838" s="1">
        <v>1.5368470000000001</v>
      </c>
    </row>
    <row r="5839" spans="1:2" x14ac:dyDescent="0.25">
      <c r="A5839" s="2">
        <f>-12.743905</f>
        <v>-12.743905</v>
      </c>
      <c r="B5839" s="1">
        <v>-9.4205509999999997</v>
      </c>
    </row>
    <row r="5840" spans="1:2" x14ac:dyDescent="0.25">
      <c r="A5840" s="2">
        <f>-3.258229</f>
        <v>-3.258229</v>
      </c>
      <c r="B5840" s="1">
        <v>-18.247330000000002</v>
      </c>
    </row>
    <row r="5841" spans="1:2" x14ac:dyDescent="0.25">
      <c r="A5841" s="2">
        <v>14.544634</v>
      </c>
      <c r="B5841" s="1">
        <v>-2.9383810000000001</v>
      </c>
    </row>
    <row r="5842" spans="1:2" x14ac:dyDescent="0.25">
      <c r="A5842" s="2">
        <v>17.383178000000001</v>
      </c>
      <c r="B5842" s="1">
        <v>8.9916389999999993</v>
      </c>
    </row>
    <row r="5843" spans="1:2" x14ac:dyDescent="0.25">
      <c r="A5843" s="2">
        <v>15.527870999999999</v>
      </c>
      <c r="B5843" s="1">
        <v>-12.861309</v>
      </c>
    </row>
    <row r="5844" spans="1:2" x14ac:dyDescent="0.25">
      <c r="A5844" s="2">
        <v>4.4477000000000002</v>
      </c>
      <c r="B5844" s="1">
        <v>-10.565642</v>
      </c>
    </row>
    <row r="5845" spans="1:2" x14ac:dyDescent="0.25">
      <c r="A5845" s="2">
        <v>12.891953000000001</v>
      </c>
      <c r="B5845" s="1">
        <v>20.187235000000001</v>
      </c>
    </row>
    <row r="5846" spans="1:2" x14ac:dyDescent="0.25">
      <c r="A5846" s="2">
        <f>-18.924233</f>
        <v>-18.924233000000001</v>
      </c>
      <c r="B5846" s="1">
        <v>-17.688003999999999</v>
      </c>
    </row>
    <row r="5847" spans="1:2" x14ac:dyDescent="0.25">
      <c r="A5847" s="2">
        <v>19.874772</v>
      </c>
      <c r="B5847" s="1">
        <v>10.477212</v>
      </c>
    </row>
    <row r="5848" spans="1:2" x14ac:dyDescent="0.25">
      <c r="A5848" s="2">
        <v>12.305486</v>
      </c>
      <c r="B5848" s="1">
        <v>5.2301869999999999</v>
      </c>
    </row>
    <row r="5849" spans="1:2" x14ac:dyDescent="0.25">
      <c r="A5849" s="2">
        <f>-15.082001</f>
        <v>-15.082001</v>
      </c>
      <c r="B5849" s="1">
        <v>-17.537911999999999</v>
      </c>
    </row>
    <row r="5850" spans="1:2" x14ac:dyDescent="0.25">
      <c r="A5850" s="2">
        <v>-5.2853849999999998</v>
      </c>
      <c r="B5850" s="1">
        <v>15.868603</v>
      </c>
    </row>
    <row r="5851" spans="1:2" x14ac:dyDescent="0.25">
      <c r="A5851" s="2">
        <v>7.9145459999999996</v>
      </c>
      <c r="B5851" s="1">
        <v>-10.419931</v>
      </c>
    </row>
    <row r="5852" spans="1:2" x14ac:dyDescent="0.25">
      <c r="A5852" s="2">
        <v>11.783685999999999</v>
      </c>
      <c r="B5852" s="1">
        <v>1.1424589999999999</v>
      </c>
    </row>
    <row r="5853" spans="1:2" x14ac:dyDescent="0.25">
      <c r="A5853" s="2">
        <f>-2.299058</f>
        <v>-2.299058</v>
      </c>
      <c r="B5853" s="1">
        <v>-5.1085370000000001</v>
      </c>
    </row>
    <row r="5854" spans="1:2" x14ac:dyDescent="0.25">
      <c r="A5854" s="2">
        <v>5.8630699999999996</v>
      </c>
      <c r="B5854" s="1">
        <v>14.462446</v>
      </c>
    </row>
    <row r="5855" spans="1:2" x14ac:dyDescent="0.25">
      <c r="A5855" s="2">
        <f>-14.667291</f>
        <v>-14.667291000000001</v>
      </c>
      <c r="B5855" s="1">
        <v>-17.67389</v>
      </c>
    </row>
    <row r="5856" spans="1:2" x14ac:dyDescent="0.25">
      <c r="A5856" s="2">
        <f>-0.047146</f>
        <v>-4.7146E-2</v>
      </c>
      <c r="B5856" s="1">
        <v>-4.3648990000000003</v>
      </c>
    </row>
    <row r="5857" spans="1:2" x14ac:dyDescent="0.25">
      <c r="A5857" s="2">
        <v>7.9050060000000002</v>
      </c>
      <c r="B5857" s="1">
        <v>-16.165431000000002</v>
      </c>
    </row>
    <row r="5858" spans="1:2" x14ac:dyDescent="0.25">
      <c r="A5858" s="2">
        <v>8.384271</v>
      </c>
      <c r="B5858" s="1">
        <v>-11.215372</v>
      </c>
    </row>
    <row r="5859" spans="1:2" x14ac:dyDescent="0.25">
      <c r="A5859" s="2">
        <v>-16.890122000000002</v>
      </c>
      <c r="B5859" s="1">
        <v>19.666512000000001</v>
      </c>
    </row>
    <row r="5860" spans="1:2" x14ac:dyDescent="0.25">
      <c r="A5860" s="2">
        <f>-10.266457</f>
        <v>-10.266457000000001</v>
      </c>
      <c r="B5860" s="1">
        <v>-2.2962189999999998</v>
      </c>
    </row>
    <row r="5861" spans="1:2" x14ac:dyDescent="0.25">
      <c r="A5861" s="2">
        <v>-0.44900200000000001</v>
      </c>
      <c r="B5861" s="1">
        <v>14.417706000000001</v>
      </c>
    </row>
    <row r="5862" spans="1:2" x14ac:dyDescent="0.25">
      <c r="A5862" s="2">
        <v>12.340173</v>
      </c>
      <c r="B5862" s="1">
        <v>4.3773070000000001</v>
      </c>
    </row>
    <row r="5863" spans="1:2" x14ac:dyDescent="0.25">
      <c r="A5863" s="2">
        <v>13.471781999999999</v>
      </c>
      <c r="B5863" s="1">
        <v>-10.306566</v>
      </c>
    </row>
    <row r="5864" spans="1:2" x14ac:dyDescent="0.25">
      <c r="A5864" s="2">
        <v>-13.016424000000001</v>
      </c>
      <c r="B5864" s="1">
        <v>0.84507699999999997</v>
      </c>
    </row>
    <row r="5865" spans="1:2" x14ac:dyDescent="0.25">
      <c r="A5865" s="2">
        <v>-18.687073000000002</v>
      </c>
      <c r="B5865" s="1">
        <v>12.820595000000001</v>
      </c>
    </row>
    <row r="5866" spans="1:2" x14ac:dyDescent="0.25">
      <c r="A5866" s="2">
        <f>-7.642972</f>
        <v>-7.6429720000000003</v>
      </c>
      <c r="B5866" s="1">
        <v>-4.1620990000000004</v>
      </c>
    </row>
    <row r="5867" spans="1:2" x14ac:dyDescent="0.25">
      <c r="A5867" s="2">
        <v>1.710496</v>
      </c>
      <c r="B5867" s="1">
        <v>9.0241810000000005</v>
      </c>
    </row>
    <row r="5868" spans="1:2" x14ac:dyDescent="0.25">
      <c r="A5868" s="2">
        <v>13.656387</v>
      </c>
      <c r="B5868" s="1">
        <v>-16.187892999999999</v>
      </c>
    </row>
    <row r="5869" spans="1:2" x14ac:dyDescent="0.25">
      <c r="A5869" s="2">
        <v>-2.2735370000000001</v>
      </c>
      <c r="B5869" s="1">
        <v>2.5879270000000001</v>
      </c>
    </row>
    <row r="5870" spans="1:2" x14ac:dyDescent="0.25">
      <c r="A5870" s="2">
        <v>19.523267000000001</v>
      </c>
      <c r="B5870" s="1">
        <v>-17.041774</v>
      </c>
    </row>
    <row r="5871" spans="1:2" x14ac:dyDescent="0.25">
      <c r="A5871" s="2">
        <v>12.931267</v>
      </c>
      <c r="B5871" s="1">
        <v>9.0384869999999999</v>
      </c>
    </row>
    <row r="5872" spans="1:2" x14ac:dyDescent="0.25">
      <c r="A5872" s="2">
        <v>-6.7973499999999998</v>
      </c>
      <c r="B5872" s="1">
        <v>3.7359999999999997E-2</v>
      </c>
    </row>
    <row r="5873" spans="1:2" x14ac:dyDescent="0.25">
      <c r="A5873" s="2">
        <v>7.3627830000000003</v>
      </c>
      <c r="B5873" s="1">
        <v>18.505271</v>
      </c>
    </row>
    <row r="5874" spans="1:2" x14ac:dyDescent="0.25">
      <c r="A5874" s="2">
        <v>17.102153999999999</v>
      </c>
      <c r="B5874" s="1">
        <v>12.820294000000001</v>
      </c>
    </row>
    <row r="5875" spans="1:2" x14ac:dyDescent="0.25">
      <c r="A5875" s="2">
        <v>12.752373</v>
      </c>
      <c r="B5875" s="1">
        <v>5.389659</v>
      </c>
    </row>
    <row r="5876" spans="1:2" x14ac:dyDescent="0.25">
      <c r="A5876" s="2">
        <v>13.235738</v>
      </c>
      <c r="B5876" s="1">
        <v>9.7552330000000005</v>
      </c>
    </row>
    <row r="5877" spans="1:2" x14ac:dyDescent="0.25">
      <c r="A5877" s="2">
        <v>-4.2100309999999999</v>
      </c>
      <c r="B5877" s="1">
        <v>16.021094000000002</v>
      </c>
    </row>
    <row r="5878" spans="1:2" x14ac:dyDescent="0.25">
      <c r="A5878" s="2">
        <v>-1.523663</v>
      </c>
      <c r="B5878" s="1">
        <v>18.280775999999999</v>
      </c>
    </row>
    <row r="5879" spans="1:2" x14ac:dyDescent="0.25">
      <c r="A5879" s="2">
        <v>-19.206818999999999</v>
      </c>
      <c r="B5879" s="1">
        <v>6.3198249999999998</v>
      </c>
    </row>
    <row r="5880" spans="1:2" x14ac:dyDescent="0.25">
      <c r="A5880" s="2">
        <f>-3.184101</f>
        <v>-3.1841010000000001</v>
      </c>
      <c r="B5880" s="1">
        <v>-5.8550319999999996</v>
      </c>
    </row>
    <row r="5881" spans="1:2" x14ac:dyDescent="0.25">
      <c r="A5881" s="2">
        <v>5.3145319999999998</v>
      </c>
      <c r="B5881" s="1">
        <v>-11.646245</v>
      </c>
    </row>
    <row r="5882" spans="1:2" x14ac:dyDescent="0.25">
      <c r="A5882" s="2">
        <v>20.416077000000001</v>
      </c>
      <c r="B5882" s="1">
        <v>14.371549999999999</v>
      </c>
    </row>
    <row r="5883" spans="1:2" x14ac:dyDescent="0.25">
      <c r="A5883" s="2">
        <v>10.699617</v>
      </c>
      <c r="B5883" s="1">
        <v>17.258731999999998</v>
      </c>
    </row>
    <row r="5884" spans="1:2" x14ac:dyDescent="0.25">
      <c r="A5884" s="2">
        <v>20.426451</v>
      </c>
      <c r="B5884" s="1">
        <v>7.628819</v>
      </c>
    </row>
    <row r="5885" spans="1:2" x14ac:dyDescent="0.25">
      <c r="A5885" s="2">
        <f>-10.783814</f>
        <v>-10.783814</v>
      </c>
      <c r="B5885" s="1">
        <v>-6.4377490000000002</v>
      </c>
    </row>
    <row r="5886" spans="1:2" x14ac:dyDescent="0.25">
      <c r="A5886" s="2">
        <v>-3.0691790000000001</v>
      </c>
      <c r="B5886" s="1">
        <v>2.6164770000000002</v>
      </c>
    </row>
    <row r="5887" spans="1:2" x14ac:dyDescent="0.25">
      <c r="A5887" s="2">
        <v>-15.855449999999999</v>
      </c>
      <c r="B5887" s="1">
        <v>4.5571919999999997</v>
      </c>
    </row>
    <row r="5888" spans="1:2" x14ac:dyDescent="0.25">
      <c r="A5888" s="2">
        <v>5.0743429999999998</v>
      </c>
      <c r="B5888" s="1">
        <v>11.312315</v>
      </c>
    </row>
    <row r="5889" spans="1:2" x14ac:dyDescent="0.25">
      <c r="A5889" s="2">
        <v>7.7438140000000004</v>
      </c>
      <c r="B5889" s="1">
        <v>6.0176550000000004</v>
      </c>
    </row>
    <row r="5890" spans="1:2" x14ac:dyDescent="0.25">
      <c r="A5890" s="2">
        <v>5.6872100000000003</v>
      </c>
      <c r="B5890" s="1">
        <v>-7.2957049999999999</v>
      </c>
    </row>
    <row r="5891" spans="1:2" x14ac:dyDescent="0.25">
      <c r="A5891" s="2">
        <f>-14.788993</f>
        <v>-14.788993</v>
      </c>
      <c r="B5891" s="1">
        <v>-18.531994999999998</v>
      </c>
    </row>
    <row r="5892" spans="1:2" x14ac:dyDescent="0.25">
      <c r="A5892" s="2">
        <v>-12.526517</v>
      </c>
      <c r="B5892" s="1">
        <v>11.863884000000001</v>
      </c>
    </row>
    <row r="5893" spans="1:2" x14ac:dyDescent="0.25">
      <c r="A5893" s="2">
        <v>-16.356881000000001</v>
      </c>
      <c r="B5893" s="1">
        <v>19.460998</v>
      </c>
    </row>
    <row r="5894" spans="1:2" x14ac:dyDescent="0.25">
      <c r="A5894" s="2">
        <v>20.144545999999998</v>
      </c>
      <c r="B5894" s="1">
        <v>7.5459990000000001</v>
      </c>
    </row>
    <row r="5895" spans="1:2" x14ac:dyDescent="0.25">
      <c r="A5895" s="2">
        <f>-6.32704</f>
        <v>-6.3270400000000002</v>
      </c>
      <c r="B5895" s="1">
        <v>-8.5303950000000004</v>
      </c>
    </row>
    <row r="5896" spans="1:2" x14ac:dyDescent="0.25">
      <c r="A5896" s="2">
        <f>-14.120796</f>
        <v>-14.120796</v>
      </c>
      <c r="B5896" s="1">
        <v>-9.1092879999999994</v>
      </c>
    </row>
    <row r="5897" spans="1:2" x14ac:dyDescent="0.25">
      <c r="A5897" s="2">
        <v>1.1268</v>
      </c>
      <c r="B5897" s="1">
        <v>-11.356178</v>
      </c>
    </row>
    <row r="5898" spans="1:2" x14ac:dyDescent="0.25">
      <c r="A5898" s="2">
        <v>-16.349636</v>
      </c>
      <c r="B5898" s="1">
        <v>4.7779569999999998</v>
      </c>
    </row>
    <row r="5899" spans="1:2" x14ac:dyDescent="0.25">
      <c r="A5899" s="2">
        <v>6.9167829999999997</v>
      </c>
      <c r="B5899" s="1">
        <v>5.4427289999999999</v>
      </c>
    </row>
    <row r="5900" spans="1:2" x14ac:dyDescent="0.25">
      <c r="A5900" s="2">
        <v>-13.796457999999999</v>
      </c>
      <c r="B5900" s="1">
        <v>6.1780660000000003</v>
      </c>
    </row>
    <row r="5901" spans="1:2" x14ac:dyDescent="0.25">
      <c r="A5901" s="2">
        <v>4.5444570000000004</v>
      </c>
      <c r="B5901" s="1">
        <v>-2.9940799999999999</v>
      </c>
    </row>
    <row r="5902" spans="1:2" x14ac:dyDescent="0.25">
      <c r="A5902" s="2">
        <f>-17.064217</f>
        <v>-17.064216999999999</v>
      </c>
      <c r="B5902" s="1">
        <v>-4.6785100000000002</v>
      </c>
    </row>
    <row r="5903" spans="1:2" x14ac:dyDescent="0.25">
      <c r="A5903" s="2">
        <f>-12.513724</f>
        <v>-12.513724</v>
      </c>
      <c r="B5903" s="1">
        <v>-13.724461</v>
      </c>
    </row>
    <row r="5904" spans="1:2" x14ac:dyDescent="0.25">
      <c r="A5904" s="2">
        <v>-17.215626</v>
      </c>
      <c r="B5904" s="1">
        <v>15.778077</v>
      </c>
    </row>
    <row r="5905" spans="1:2" x14ac:dyDescent="0.25">
      <c r="A5905" s="2">
        <v>-9.4116049999999998</v>
      </c>
      <c r="B5905" s="1">
        <v>10.877789999999999</v>
      </c>
    </row>
    <row r="5906" spans="1:2" x14ac:dyDescent="0.25">
      <c r="A5906" s="2">
        <v>19.551316</v>
      </c>
      <c r="B5906" s="1">
        <v>11.923211999999999</v>
      </c>
    </row>
    <row r="5907" spans="1:2" x14ac:dyDescent="0.25">
      <c r="A5907" s="2">
        <v>19.714476999999999</v>
      </c>
      <c r="B5907" s="1">
        <v>3.087955</v>
      </c>
    </row>
    <row r="5908" spans="1:2" x14ac:dyDescent="0.25">
      <c r="A5908" s="2">
        <v>4.7320080000000004</v>
      </c>
      <c r="B5908" s="1">
        <v>20.637688000000001</v>
      </c>
    </row>
    <row r="5909" spans="1:2" x14ac:dyDescent="0.25">
      <c r="A5909" s="2">
        <v>8.4460259999999998</v>
      </c>
      <c r="B5909" s="1">
        <v>-16.568297999999999</v>
      </c>
    </row>
    <row r="5910" spans="1:2" x14ac:dyDescent="0.25">
      <c r="A5910" s="2">
        <v>8.6496879999999994</v>
      </c>
      <c r="B5910" s="1">
        <v>-15.697438999999999</v>
      </c>
    </row>
    <row r="5911" spans="1:2" x14ac:dyDescent="0.25">
      <c r="A5911" s="2">
        <v>-12.543839999999999</v>
      </c>
      <c r="B5911" s="1">
        <v>18.918493000000002</v>
      </c>
    </row>
    <row r="5912" spans="1:2" x14ac:dyDescent="0.25">
      <c r="A5912" s="2">
        <f>-14.574801</f>
        <v>-14.574801000000001</v>
      </c>
      <c r="B5912" s="1">
        <v>-17.455679</v>
      </c>
    </row>
    <row r="5913" spans="1:2" x14ac:dyDescent="0.25">
      <c r="A5913" s="2">
        <f>-18.747314</f>
        <v>-18.747313999999999</v>
      </c>
      <c r="B5913" s="1">
        <v>-17.997546</v>
      </c>
    </row>
    <row r="5914" spans="1:2" x14ac:dyDescent="0.25">
      <c r="A5914" s="2">
        <f>-17.393301</f>
        <v>-17.393301000000001</v>
      </c>
      <c r="B5914" s="1">
        <v>-4.8125939999999998</v>
      </c>
    </row>
    <row r="5915" spans="1:2" x14ac:dyDescent="0.25">
      <c r="A5915" s="2">
        <f>-12.119277</f>
        <v>-12.119277</v>
      </c>
      <c r="B5915" s="1">
        <v>-6.6665789999999996</v>
      </c>
    </row>
    <row r="5916" spans="1:2" x14ac:dyDescent="0.25">
      <c r="A5916" s="2">
        <f>-2.973187</f>
        <v>-2.9731869999999998</v>
      </c>
      <c r="B5916" s="1">
        <v>-17.209793999999999</v>
      </c>
    </row>
    <row r="5917" spans="1:2" x14ac:dyDescent="0.25">
      <c r="A5917" s="2">
        <f>-18.753916</f>
        <v>-18.753916</v>
      </c>
      <c r="B5917" s="1">
        <v>-17.899685000000002</v>
      </c>
    </row>
    <row r="5918" spans="1:2" x14ac:dyDescent="0.25">
      <c r="A5918" s="2">
        <f>-7.308044</f>
        <v>-7.3080439999999998</v>
      </c>
      <c r="B5918" s="1">
        <v>-4.3150329999999997</v>
      </c>
    </row>
    <row r="5919" spans="1:2" x14ac:dyDescent="0.25">
      <c r="A5919" s="2">
        <v>-12.774391</v>
      </c>
      <c r="B5919" s="1">
        <v>0.95021199999999995</v>
      </c>
    </row>
    <row r="5920" spans="1:2" x14ac:dyDescent="0.25">
      <c r="A5920" s="2">
        <v>16.664507</v>
      </c>
      <c r="B5920" s="1">
        <v>-7.8905830000000003</v>
      </c>
    </row>
    <row r="5921" spans="1:2" x14ac:dyDescent="0.25">
      <c r="A5921" s="2">
        <v>11.216791000000001</v>
      </c>
      <c r="B5921" s="1">
        <v>0.174009</v>
      </c>
    </row>
    <row r="5922" spans="1:2" x14ac:dyDescent="0.25">
      <c r="A5922" s="2">
        <f>-9.686655</f>
        <v>-9.686655</v>
      </c>
      <c r="B5922" s="1">
        <v>-2.5141990000000001</v>
      </c>
    </row>
    <row r="5923" spans="1:2" x14ac:dyDescent="0.25">
      <c r="A5923" s="2">
        <v>1.8798189999999999</v>
      </c>
      <c r="B5923" s="1">
        <v>-11.8499</v>
      </c>
    </row>
    <row r="5924" spans="1:2" x14ac:dyDescent="0.25">
      <c r="A5924" s="2">
        <v>-8.4742259999999998</v>
      </c>
      <c r="B5924" s="1">
        <v>7.3023550000000004</v>
      </c>
    </row>
    <row r="5925" spans="1:2" x14ac:dyDescent="0.25">
      <c r="A5925" s="2">
        <f>-11.042738</f>
        <v>-11.042738</v>
      </c>
      <c r="B5925" s="1">
        <v>-6.5370780000000002</v>
      </c>
    </row>
    <row r="5926" spans="1:2" x14ac:dyDescent="0.25">
      <c r="A5926" s="2">
        <v>-17.035747000000001</v>
      </c>
      <c r="B5926" s="1">
        <v>8.6464850000000002</v>
      </c>
    </row>
    <row r="5927" spans="1:2" x14ac:dyDescent="0.25">
      <c r="A5927" s="2">
        <v>2.7812E-2</v>
      </c>
      <c r="B5927" s="1">
        <v>6.2962720000000001</v>
      </c>
    </row>
    <row r="5928" spans="1:2" x14ac:dyDescent="0.25">
      <c r="A5928" s="2">
        <v>13.330071</v>
      </c>
      <c r="B5928" s="1">
        <v>9.5064530000000005</v>
      </c>
    </row>
    <row r="5929" spans="1:2" x14ac:dyDescent="0.25">
      <c r="A5929" s="2">
        <v>7.1629680000000002</v>
      </c>
      <c r="B5929" s="1">
        <v>18.168075000000002</v>
      </c>
    </row>
    <row r="5930" spans="1:2" x14ac:dyDescent="0.25">
      <c r="A5930" s="2">
        <v>4.8400860000000003</v>
      </c>
      <c r="B5930" s="1">
        <v>-15.175468</v>
      </c>
    </row>
    <row r="5931" spans="1:2" x14ac:dyDescent="0.25">
      <c r="A5931" s="2">
        <v>-13.374084</v>
      </c>
      <c r="B5931" s="1">
        <v>7.4597509999999998</v>
      </c>
    </row>
    <row r="5932" spans="1:2" x14ac:dyDescent="0.25">
      <c r="A5932" s="2">
        <v>19.071207999999999</v>
      </c>
      <c r="B5932" s="1">
        <v>2.5832069999999998</v>
      </c>
    </row>
    <row r="5933" spans="1:2" x14ac:dyDescent="0.25">
      <c r="A5933" s="2">
        <v>3.102668</v>
      </c>
      <c r="B5933" s="1">
        <v>15.215913</v>
      </c>
    </row>
    <row r="5934" spans="1:2" x14ac:dyDescent="0.25">
      <c r="A5934" s="2">
        <v>12.381686</v>
      </c>
      <c r="B5934" s="1">
        <v>4.6060999999999996</v>
      </c>
    </row>
    <row r="5935" spans="1:2" x14ac:dyDescent="0.25">
      <c r="A5935" s="2">
        <v>12.596772</v>
      </c>
      <c r="B5935" s="1">
        <v>-16.867906000000001</v>
      </c>
    </row>
    <row r="5936" spans="1:2" x14ac:dyDescent="0.25">
      <c r="A5936" s="2">
        <v>20.531863999999999</v>
      </c>
      <c r="B5936" s="1">
        <v>-11.867146</v>
      </c>
    </row>
    <row r="5937" spans="1:2" x14ac:dyDescent="0.25">
      <c r="A5937" s="2">
        <v>-10.456339</v>
      </c>
      <c r="B5937" s="1">
        <v>21.309747999999999</v>
      </c>
    </row>
    <row r="5938" spans="1:2" x14ac:dyDescent="0.25">
      <c r="A5938" s="2">
        <v>-1.811877</v>
      </c>
      <c r="B5938" s="1">
        <v>10.363113999999999</v>
      </c>
    </row>
    <row r="5939" spans="1:2" x14ac:dyDescent="0.25">
      <c r="A5939" s="2">
        <v>-15.212415999999999</v>
      </c>
      <c r="B5939" s="1">
        <v>3.4420220000000001</v>
      </c>
    </row>
    <row r="5940" spans="1:2" x14ac:dyDescent="0.25">
      <c r="A5940" s="2">
        <v>3.9473780000000001</v>
      </c>
      <c r="B5940" s="1">
        <v>4.9889229999999998</v>
      </c>
    </row>
    <row r="5941" spans="1:2" x14ac:dyDescent="0.25">
      <c r="A5941" s="2">
        <v>-17.976899</v>
      </c>
      <c r="B5941" s="1">
        <v>6.4492089999999997</v>
      </c>
    </row>
    <row r="5942" spans="1:2" x14ac:dyDescent="0.25">
      <c r="A5942" s="2">
        <v>-4.6967169999999996</v>
      </c>
      <c r="B5942" s="1">
        <v>5.1260060000000003</v>
      </c>
    </row>
    <row r="5943" spans="1:2" x14ac:dyDescent="0.25">
      <c r="A5943" s="2">
        <v>15.493613</v>
      </c>
      <c r="B5943" s="1">
        <v>-13.700241</v>
      </c>
    </row>
    <row r="5944" spans="1:2" x14ac:dyDescent="0.25">
      <c r="A5944" s="2">
        <v>4.5819850000000004</v>
      </c>
      <c r="B5944" s="1">
        <v>-14.871784999999999</v>
      </c>
    </row>
    <row r="5945" spans="1:2" x14ac:dyDescent="0.25">
      <c r="A5945" s="2">
        <v>-8.60595</v>
      </c>
      <c r="B5945" s="1">
        <v>17.554670000000002</v>
      </c>
    </row>
    <row r="5946" spans="1:2" x14ac:dyDescent="0.25">
      <c r="A5946" s="2">
        <v>10.602929</v>
      </c>
      <c r="B5946" s="1">
        <v>17.485673999999999</v>
      </c>
    </row>
    <row r="5947" spans="1:2" x14ac:dyDescent="0.25">
      <c r="A5947" s="2">
        <v>17.952134000000001</v>
      </c>
      <c r="B5947" s="1">
        <v>-1.330281</v>
      </c>
    </row>
    <row r="5948" spans="1:2" x14ac:dyDescent="0.25">
      <c r="A5948" s="2">
        <v>-14.97026</v>
      </c>
      <c r="B5948" s="1">
        <v>4.2696290000000001</v>
      </c>
    </row>
    <row r="5949" spans="1:2" x14ac:dyDescent="0.25">
      <c r="A5949" s="2">
        <v>4.5838599999999996</v>
      </c>
      <c r="B5949" s="1">
        <v>-18.829805</v>
      </c>
    </row>
    <row r="5950" spans="1:2" x14ac:dyDescent="0.25">
      <c r="A5950" s="2">
        <f>-9.585372</f>
        <v>-9.5853719999999996</v>
      </c>
      <c r="B5950" s="1">
        <v>-10.622403</v>
      </c>
    </row>
    <row r="5951" spans="1:2" x14ac:dyDescent="0.25">
      <c r="A5951" s="2">
        <v>6.2385820000000001</v>
      </c>
      <c r="B5951" s="1">
        <v>2.2073269999999998</v>
      </c>
    </row>
    <row r="5952" spans="1:2" x14ac:dyDescent="0.25">
      <c r="A5952" s="2">
        <v>5.469957</v>
      </c>
      <c r="B5952" s="1">
        <v>-6.7128730000000001</v>
      </c>
    </row>
    <row r="5953" spans="1:2" x14ac:dyDescent="0.25">
      <c r="A5953" s="2">
        <v>-2.9575840000000002</v>
      </c>
      <c r="B5953" s="1">
        <v>2.280872</v>
      </c>
    </row>
    <row r="5954" spans="1:2" x14ac:dyDescent="0.25">
      <c r="A5954" s="2">
        <v>-16.528537</v>
      </c>
      <c r="B5954" s="1">
        <v>19.681246999999999</v>
      </c>
    </row>
    <row r="5955" spans="1:2" x14ac:dyDescent="0.25">
      <c r="A5955" s="2">
        <v>2.246991</v>
      </c>
      <c r="B5955" s="1">
        <v>-12.692373</v>
      </c>
    </row>
    <row r="5956" spans="1:2" x14ac:dyDescent="0.25">
      <c r="A5956" s="2">
        <v>-0.55498700000000001</v>
      </c>
      <c r="B5956" s="1">
        <v>14.566032</v>
      </c>
    </row>
    <row r="5957" spans="1:2" x14ac:dyDescent="0.25">
      <c r="A5957" s="2">
        <v>-16.287195000000001</v>
      </c>
      <c r="B5957" s="1">
        <v>15.841664</v>
      </c>
    </row>
    <row r="5958" spans="1:2" x14ac:dyDescent="0.25">
      <c r="A5958" s="2">
        <v>13.198219999999999</v>
      </c>
      <c r="B5958" s="1">
        <v>14.716319</v>
      </c>
    </row>
    <row r="5959" spans="1:2" x14ac:dyDescent="0.25">
      <c r="A5959" s="2">
        <f>-13.211981</f>
        <v>-13.211981</v>
      </c>
      <c r="B5959" s="1">
        <v>-1.9082079999999999</v>
      </c>
    </row>
    <row r="5960" spans="1:2" x14ac:dyDescent="0.25">
      <c r="A5960" s="2">
        <v>12.193127</v>
      </c>
      <c r="B5960" s="1">
        <v>20.589596</v>
      </c>
    </row>
    <row r="5961" spans="1:2" x14ac:dyDescent="0.25">
      <c r="A5961" s="2">
        <v>4.421208</v>
      </c>
      <c r="B5961" s="1">
        <v>-14.425412</v>
      </c>
    </row>
    <row r="5962" spans="1:2" x14ac:dyDescent="0.25">
      <c r="A5962" s="2">
        <v>-6.9825699999999999</v>
      </c>
      <c r="B5962" s="1">
        <v>0.34392099999999998</v>
      </c>
    </row>
    <row r="5963" spans="1:2" x14ac:dyDescent="0.25">
      <c r="A5963" s="2">
        <v>19.085671999999999</v>
      </c>
      <c r="B5963" s="1">
        <v>6.7871740000000003</v>
      </c>
    </row>
    <row r="5964" spans="1:2" x14ac:dyDescent="0.25">
      <c r="A5964" s="2">
        <v>8.1719419999999996</v>
      </c>
      <c r="B5964" s="1">
        <v>17.514946999999999</v>
      </c>
    </row>
    <row r="5965" spans="1:2" x14ac:dyDescent="0.25">
      <c r="A5965" s="2">
        <v>3.8955999999999998E-2</v>
      </c>
      <c r="B5965" s="1">
        <v>-0.41128399999999998</v>
      </c>
    </row>
    <row r="5966" spans="1:2" x14ac:dyDescent="0.25">
      <c r="A5966" s="2">
        <v>19.4237</v>
      </c>
      <c r="B5966" s="1">
        <v>21.43844</v>
      </c>
    </row>
    <row r="5967" spans="1:2" x14ac:dyDescent="0.25">
      <c r="A5967" s="2">
        <v>-19.218371999999999</v>
      </c>
      <c r="B5967" s="1">
        <v>6.0832309999999996</v>
      </c>
    </row>
    <row r="5968" spans="1:2" x14ac:dyDescent="0.25">
      <c r="A5968" s="2">
        <f>-2.395134</f>
        <v>-2.3951340000000001</v>
      </c>
      <c r="B5968" s="1">
        <v>-10.702138</v>
      </c>
    </row>
    <row r="5969" spans="1:2" x14ac:dyDescent="0.25">
      <c r="A5969" s="2">
        <v>-13.489777</v>
      </c>
      <c r="B5969" s="1">
        <v>6.5427239999999998</v>
      </c>
    </row>
    <row r="5970" spans="1:2" x14ac:dyDescent="0.25">
      <c r="A5970" s="2">
        <v>-9.9461840000000006</v>
      </c>
      <c r="B5970" s="1">
        <v>3.4022169999999998</v>
      </c>
    </row>
    <row r="5971" spans="1:2" x14ac:dyDescent="0.25">
      <c r="A5971" s="2">
        <v>-10.607211</v>
      </c>
      <c r="B5971" s="1">
        <v>20.656196999999999</v>
      </c>
    </row>
    <row r="5972" spans="1:2" x14ac:dyDescent="0.25">
      <c r="A5972" s="2">
        <v>15.211126999999999</v>
      </c>
      <c r="B5972" s="1">
        <v>5.1480410000000001</v>
      </c>
    </row>
    <row r="5973" spans="1:2" x14ac:dyDescent="0.25">
      <c r="A5973" s="2">
        <v>16.07141</v>
      </c>
      <c r="B5973" s="1">
        <v>-13.647757</v>
      </c>
    </row>
    <row r="5974" spans="1:2" x14ac:dyDescent="0.25">
      <c r="A5974" s="2">
        <v>-4.5283749999999996</v>
      </c>
      <c r="B5974" s="1">
        <v>16.150383000000001</v>
      </c>
    </row>
    <row r="5975" spans="1:2" x14ac:dyDescent="0.25">
      <c r="A5975" s="2">
        <f>-8.797762</f>
        <v>-8.7977620000000005</v>
      </c>
      <c r="B5975" s="1">
        <v>-17.360517999999999</v>
      </c>
    </row>
    <row r="5976" spans="1:2" x14ac:dyDescent="0.25">
      <c r="A5976" s="2">
        <v>4.2710850000000002</v>
      </c>
      <c r="B5976" s="1">
        <v>20.372302999999999</v>
      </c>
    </row>
    <row r="5977" spans="1:2" x14ac:dyDescent="0.25">
      <c r="A5977" s="2">
        <v>16.929690000000001</v>
      </c>
      <c r="B5977" s="1">
        <v>13.166971999999999</v>
      </c>
    </row>
    <row r="5978" spans="1:2" x14ac:dyDescent="0.25">
      <c r="A5978" s="2">
        <v>-13.079088</v>
      </c>
      <c r="B5978" s="1">
        <v>6.548165</v>
      </c>
    </row>
    <row r="5979" spans="1:2" x14ac:dyDescent="0.25">
      <c r="A5979" s="2">
        <v>5.602112</v>
      </c>
      <c r="B5979" s="1">
        <v>10.860578</v>
      </c>
    </row>
    <row r="5980" spans="1:2" x14ac:dyDescent="0.25">
      <c r="A5980" s="2">
        <v>-17.922537999999999</v>
      </c>
      <c r="B5980" s="1">
        <v>12.945437</v>
      </c>
    </row>
    <row r="5981" spans="1:2" x14ac:dyDescent="0.25">
      <c r="A5981" s="2">
        <v>16.410073000000001</v>
      </c>
      <c r="B5981" s="1">
        <v>12.775456</v>
      </c>
    </row>
    <row r="5982" spans="1:2" x14ac:dyDescent="0.25">
      <c r="A5982" s="2">
        <v>4.4106889999999996</v>
      </c>
      <c r="B5982" s="1">
        <v>-19.133310999999999</v>
      </c>
    </row>
    <row r="5983" spans="1:2" x14ac:dyDescent="0.25">
      <c r="A5983" s="2">
        <v>-12.313772999999999</v>
      </c>
      <c r="B5983" s="1">
        <v>14.681501000000001</v>
      </c>
    </row>
    <row r="5984" spans="1:2" x14ac:dyDescent="0.25">
      <c r="A5984" s="2">
        <v>1.105775</v>
      </c>
      <c r="B5984" s="1">
        <v>-16.344491999999999</v>
      </c>
    </row>
    <row r="5985" spans="1:2" x14ac:dyDescent="0.25">
      <c r="A5985" s="2">
        <v>-12.534234</v>
      </c>
      <c r="B5985" s="1">
        <v>18.056825</v>
      </c>
    </row>
    <row r="5986" spans="1:2" x14ac:dyDescent="0.25">
      <c r="A5986" s="2">
        <v>0.219748</v>
      </c>
      <c r="B5986" s="1">
        <v>-0.50556400000000001</v>
      </c>
    </row>
    <row r="5987" spans="1:2" x14ac:dyDescent="0.25">
      <c r="A5987" s="2">
        <v>-17.757436999999999</v>
      </c>
      <c r="B5987" s="1">
        <v>6.469913</v>
      </c>
    </row>
    <row r="5988" spans="1:2" x14ac:dyDescent="0.25">
      <c r="A5988" s="2">
        <f>-6.612002</f>
        <v>-6.6120020000000004</v>
      </c>
      <c r="B5988" s="1">
        <v>-8.3092059999999996</v>
      </c>
    </row>
    <row r="5989" spans="1:2" x14ac:dyDescent="0.25">
      <c r="A5989" s="2">
        <v>16.964034999999999</v>
      </c>
      <c r="B5989" s="1">
        <v>-17.850147</v>
      </c>
    </row>
    <row r="5990" spans="1:2" x14ac:dyDescent="0.25">
      <c r="A5990" s="2">
        <v>3.7165180000000002</v>
      </c>
      <c r="B5990" s="1">
        <v>-3.5005229999999998</v>
      </c>
    </row>
    <row r="5991" spans="1:2" x14ac:dyDescent="0.25">
      <c r="A5991" s="2">
        <f>-9.369014</f>
        <v>-9.369014</v>
      </c>
      <c r="B5991" s="1">
        <v>-11.435755</v>
      </c>
    </row>
    <row r="5992" spans="1:2" x14ac:dyDescent="0.25">
      <c r="A5992" s="2">
        <f>-18.671822</f>
        <v>-18.671821999999999</v>
      </c>
      <c r="B5992" s="1">
        <v>-0.98241299999999998</v>
      </c>
    </row>
    <row r="5993" spans="1:2" x14ac:dyDescent="0.25">
      <c r="A5993" s="2">
        <v>13.559125999999999</v>
      </c>
      <c r="B5993" s="1">
        <v>-9.1804690000000004</v>
      </c>
    </row>
    <row r="5994" spans="1:2" x14ac:dyDescent="0.25">
      <c r="A5994" s="2">
        <v>18.610474</v>
      </c>
      <c r="B5994" s="1">
        <v>-0.89701299999999995</v>
      </c>
    </row>
    <row r="5995" spans="1:2" x14ac:dyDescent="0.25">
      <c r="A5995" s="2">
        <v>-12.676850999999999</v>
      </c>
      <c r="B5995" s="1">
        <v>11.968245</v>
      </c>
    </row>
    <row r="5996" spans="1:2" x14ac:dyDescent="0.25">
      <c r="A5996" s="2">
        <v>6.6245999999999999E-2</v>
      </c>
      <c r="B5996" s="1">
        <v>-7.3900999999999994E-2</v>
      </c>
    </row>
    <row r="5997" spans="1:2" x14ac:dyDescent="0.25">
      <c r="A5997" s="2">
        <v>3.170515</v>
      </c>
      <c r="B5997" s="1">
        <v>5.2469999999999999</v>
      </c>
    </row>
    <row r="5998" spans="1:2" x14ac:dyDescent="0.25">
      <c r="A5998" s="2">
        <v>-8.4810739999999996</v>
      </c>
      <c r="B5998" s="1">
        <v>7.8138589999999999</v>
      </c>
    </row>
    <row r="5999" spans="1:2" x14ac:dyDescent="0.25">
      <c r="A5999" s="2">
        <v>20.410955000000001</v>
      </c>
      <c r="B5999" s="1">
        <v>11.360666</v>
      </c>
    </row>
    <row r="6000" spans="1:2" x14ac:dyDescent="0.25">
      <c r="A6000" s="2">
        <v>-6.0489009999999999</v>
      </c>
      <c r="B6000" s="1">
        <v>8.3471000000000004E-2</v>
      </c>
    </row>
    <row r="6001" spans="1:2" x14ac:dyDescent="0.25">
      <c r="A6001" s="2">
        <v>10.306863999999999</v>
      </c>
      <c r="B6001" s="1">
        <v>-13.674690999999999</v>
      </c>
    </row>
    <row r="6002" spans="1:2" x14ac:dyDescent="0.25">
      <c r="A6002" s="2">
        <f>-2.753084</f>
        <v>-2.7530839999999999</v>
      </c>
      <c r="B6002" s="1">
        <v>-10.324444</v>
      </c>
    </row>
    <row r="6003" spans="1:2" x14ac:dyDescent="0.25">
      <c r="A6003" s="2">
        <v>20.123875000000002</v>
      </c>
      <c r="B6003" s="1">
        <v>-15.991728</v>
      </c>
    </row>
    <row r="6004" spans="1:2" x14ac:dyDescent="0.25">
      <c r="A6004" s="2">
        <f>-18.450842</f>
        <v>-18.450842000000002</v>
      </c>
      <c r="B6004" s="1">
        <v>-18.420112</v>
      </c>
    </row>
    <row r="6005" spans="1:2" x14ac:dyDescent="0.25">
      <c r="A6005" s="2">
        <v>4.4166460000000001</v>
      </c>
      <c r="B6005" s="1">
        <v>5.1197010000000001</v>
      </c>
    </row>
    <row r="6006" spans="1:2" x14ac:dyDescent="0.25">
      <c r="A6006" s="2">
        <f>-2.667176</f>
        <v>-2.667176</v>
      </c>
      <c r="B6006" s="1">
        <v>-18.122266</v>
      </c>
    </row>
    <row r="6007" spans="1:2" x14ac:dyDescent="0.25">
      <c r="A6007" s="2">
        <f>-7.523684</f>
        <v>-7.5236840000000003</v>
      </c>
      <c r="B6007" s="1">
        <v>-4.6151910000000003</v>
      </c>
    </row>
    <row r="6008" spans="1:2" x14ac:dyDescent="0.25">
      <c r="A6008" s="2">
        <v>2.1034109999999999</v>
      </c>
      <c r="B6008" s="1">
        <v>-7.6775779999999996</v>
      </c>
    </row>
    <row r="6009" spans="1:2" x14ac:dyDescent="0.25">
      <c r="A6009" s="2">
        <v>20.066652999999999</v>
      </c>
      <c r="B6009" s="1">
        <v>10.916255</v>
      </c>
    </row>
    <row r="6010" spans="1:2" x14ac:dyDescent="0.25">
      <c r="A6010" s="2">
        <v>20.062811</v>
      </c>
      <c r="B6010" s="1">
        <v>7.779433</v>
      </c>
    </row>
    <row r="6011" spans="1:2" x14ac:dyDescent="0.25">
      <c r="A6011" s="2">
        <v>-4.9693360000000002</v>
      </c>
      <c r="B6011" s="1">
        <v>5.4912020000000004</v>
      </c>
    </row>
    <row r="6012" spans="1:2" x14ac:dyDescent="0.25">
      <c r="A6012" s="2">
        <v>2.2250139999999998</v>
      </c>
      <c r="B6012" s="1">
        <v>8.9770660000000007</v>
      </c>
    </row>
    <row r="6013" spans="1:2" x14ac:dyDescent="0.25">
      <c r="A6013" s="2">
        <f>-17.042623</f>
        <v>-17.042622999999999</v>
      </c>
      <c r="B6013" s="1">
        <v>-11.726972</v>
      </c>
    </row>
    <row r="6014" spans="1:2" x14ac:dyDescent="0.25">
      <c r="A6014" s="2">
        <v>-12.194977</v>
      </c>
      <c r="B6014" s="1">
        <v>19.014296999999999</v>
      </c>
    </row>
    <row r="6015" spans="1:2" x14ac:dyDescent="0.25">
      <c r="A6015" s="2">
        <v>19.619828999999999</v>
      </c>
      <c r="B6015" s="1">
        <v>7.6966340000000004</v>
      </c>
    </row>
    <row r="6016" spans="1:2" x14ac:dyDescent="0.25">
      <c r="A6016" s="2">
        <v>-9.6778119999999994</v>
      </c>
      <c r="B6016" s="1">
        <v>3.4259490000000001</v>
      </c>
    </row>
    <row r="6017" spans="1:2" x14ac:dyDescent="0.25">
      <c r="A6017" s="2">
        <v>19.420133</v>
      </c>
      <c r="B6017" s="1">
        <v>-8.3107330000000008</v>
      </c>
    </row>
    <row r="6018" spans="1:2" x14ac:dyDescent="0.25">
      <c r="A6018" s="2">
        <v>2.0842000000000001</v>
      </c>
      <c r="B6018" s="1">
        <v>15.436624</v>
      </c>
    </row>
    <row r="6019" spans="1:2" x14ac:dyDescent="0.25">
      <c r="A6019" s="2">
        <v>-4.3948619999999998</v>
      </c>
      <c r="B6019" s="1">
        <v>20.595427000000001</v>
      </c>
    </row>
    <row r="6020" spans="1:2" x14ac:dyDescent="0.25">
      <c r="A6020" s="2">
        <v>16.948316999999999</v>
      </c>
      <c r="B6020" s="1">
        <v>20.880979</v>
      </c>
    </row>
    <row r="6021" spans="1:2" x14ac:dyDescent="0.25">
      <c r="A6021" s="2">
        <v>8.7207509999999999</v>
      </c>
      <c r="B6021" s="1">
        <v>10.886714</v>
      </c>
    </row>
    <row r="6022" spans="1:2" x14ac:dyDescent="0.25">
      <c r="A6022" s="2">
        <v>5.3703120000000002</v>
      </c>
      <c r="B6022" s="1">
        <v>-10.720514</v>
      </c>
    </row>
    <row r="6023" spans="1:2" x14ac:dyDescent="0.25">
      <c r="A6023" s="2">
        <v>5.3559049999999999</v>
      </c>
      <c r="B6023" s="1">
        <v>-7.7970170000000003</v>
      </c>
    </row>
    <row r="6024" spans="1:2" x14ac:dyDescent="0.25">
      <c r="A6024" s="2">
        <v>4.528149</v>
      </c>
      <c r="B6024" s="1">
        <v>-10.895419</v>
      </c>
    </row>
    <row r="6025" spans="1:2" x14ac:dyDescent="0.25">
      <c r="A6025" s="2">
        <v>20.799672000000001</v>
      </c>
      <c r="B6025" s="1">
        <v>14.805073</v>
      </c>
    </row>
    <row r="6026" spans="1:2" x14ac:dyDescent="0.25">
      <c r="A6026" s="2">
        <v>0.69438999999999995</v>
      </c>
      <c r="B6026" s="1">
        <v>-12.62433</v>
      </c>
    </row>
    <row r="6027" spans="1:2" x14ac:dyDescent="0.25">
      <c r="A6027" s="2">
        <f>-14.63227</f>
        <v>-14.63227</v>
      </c>
      <c r="B6027" s="1">
        <v>-2.8855590000000002</v>
      </c>
    </row>
    <row r="6028" spans="1:2" x14ac:dyDescent="0.25">
      <c r="A6028" s="2">
        <f>-16.652626</f>
        <v>-16.652626000000001</v>
      </c>
      <c r="B6028" s="1">
        <v>-7.748329</v>
      </c>
    </row>
    <row r="6029" spans="1:2" x14ac:dyDescent="0.25">
      <c r="A6029" s="2">
        <v>12.945072</v>
      </c>
      <c r="B6029" s="1">
        <v>4.4374269999999996</v>
      </c>
    </row>
    <row r="6030" spans="1:2" x14ac:dyDescent="0.25">
      <c r="A6030" s="2">
        <v>-3.074551</v>
      </c>
      <c r="B6030" s="1">
        <v>2.423162</v>
      </c>
    </row>
    <row r="6031" spans="1:2" x14ac:dyDescent="0.25">
      <c r="A6031" s="2">
        <v>-8.3691580000000005</v>
      </c>
      <c r="B6031" s="1">
        <v>7.3857790000000003</v>
      </c>
    </row>
    <row r="6032" spans="1:2" x14ac:dyDescent="0.25">
      <c r="A6032" s="2">
        <f>-9.410805</f>
        <v>-9.4108049999999999</v>
      </c>
      <c r="B6032" s="1">
        <v>-10.152183000000001</v>
      </c>
    </row>
    <row r="6033" spans="1:2" x14ac:dyDescent="0.25">
      <c r="A6033" s="2">
        <v>-9.8680009999999996</v>
      </c>
      <c r="B6033" s="1">
        <v>4.2201870000000001</v>
      </c>
    </row>
    <row r="6034" spans="1:2" x14ac:dyDescent="0.25">
      <c r="A6034" s="2">
        <f>-14.346665</f>
        <v>-14.346665</v>
      </c>
      <c r="B6034" s="1">
        <v>-17.156573999999999</v>
      </c>
    </row>
    <row r="6035" spans="1:2" x14ac:dyDescent="0.25">
      <c r="A6035" s="2">
        <v>14.540957000000001</v>
      </c>
      <c r="B6035" s="1">
        <v>5.7232479999999999</v>
      </c>
    </row>
    <row r="6036" spans="1:2" x14ac:dyDescent="0.25">
      <c r="A6036" s="2">
        <v>-3.9669189999999999</v>
      </c>
      <c r="B6036" s="1">
        <v>16.357520999999998</v>
      </c>
    </row>
    <row r="6037" spans="1:2" x14ac:dyDescent="0.25">
      <c r="A6037" s="2">
        <f>-16.373157</f>
        <v>-16.373156999999999</v>
      </c>
      <c r="B6037" s="1">
        <v>-11.599035000000001</v>
      </c>
    </row>
    <row r="6038" spans="1:2" x14ac:dyDescent="0.25">
      <c r="A6038" s="2">
        <v>7.8243660000000004</v>
      </c>
      <c r="B6038" s="1">
        <v>18.138021999999999</v>
      </c>
    </row>
    <row r="6039" spans="1:2" x14ac:dyDescent="0.25">
      <c r="A6039" s="2">
        <v>-12.569093000000001</v>
      </c>
      <c r="B6039" s="1">
        <v>1.5974900000000001</v>
      </c>
    </row>
    <row r="6040" spans="1:2" x14ac:dyDescent="0.25">
      <c r="A6040" s="2">
        <v>-18.350517</v>
      </c>
      <c r="B6040" s="1">
        <v>6.3372919999999997</v>
      </c>
    </row>
    <row r="6041" spans="1:2" x14ac:dyDescent="0.25">
      <c r="A6041" s="2">
        <v>6.1661020000000004</v>
      </c>
      <c r="B6041" s="1">
        <v>-7.7100949999999999</v>
      </c>
    </row>
    <row r="6042" spans="1:2" x14ac:dyDescent="0.25">
      <c r="A6042" s="2">
        <v>16.507973</v>
      </c>
      <c r="B6042" s="1">
        <v>8.7242650000000008</v>
      </c>
    </row>
    <row r="6043" spans="1:2" x14ac:dyDescent="0.25">
      <c r="A6043" s="2">
        <v>5.3319919999999996</v>
      </c>
      <c r="B6043" s="1">
        <v>-14.733335</v>
      </c>
    </row>
    <row r="6044" spans="1:2" x14ac:dyDescent="0.25">
      <c r="A6044" s="2">
        <v>7.522259</v>
      </c>
      <c r="B6044" s="1">
        <v>5.2431760000000001</v>
      </c>
    </row>
    <row r="6045" spans="1:2" x14ac:dyDescent="0.25">
      <c r="A6045" s="2">
        <v>19.92531</v>
      </c>
      <c r="B6045" s="1">
        <v>-8.314705</v>
      </c>
    </row>
    <row r="6046" spans="1:2" x14ac:dyDescent="0.25">
      <c r="A6046" s="2">
        <f>-9.175485</f>
        <v>-9.1754850000000001</v>
      </c>
      <c r="B6046" s="1">
        <v>-10.667146000000001</v>
      </c>
    </row>
    <row r="6047" spans="1:2" x14ac:dyDescent="0.25">
      <c r="A6047" s="2">
        <v>13.496619000000001</v>
      </c>
      <c r="B6047" s="1">
        <v>-16.747536</v>
      </c>
    </row>
    <row r="6048" spans="1:2" x14ac:dyDescent="0.25">
      <c r="A6048" s="2">
        <v>11.607772000000001</v>
      </c>
      <c r="B6048" s="1">
        <v>16.549045</v>
      </c>
    </row>
    <row r="6049" spans="1:2" x14ac:dyDescent="0.25">
      <c r="A6049" s="2">
        <v>0.26001099999999999</v>
      </c>
      <c r="B6049" s="1">
        <v>6.1318460000000004</v>
      </c>
    </row>
    <row r="6050" spans="1:2" x14ac:dyDescent="0.25">
      <c r="A6050" s="2">
        <f>-16.80756</f>
        <v>-16.807559999999999</v>
      </c>
      <c r="B6050" s="1">
        <v>-11.578125999999999</v>
      </c>
    </row>
    <row r="6051" spans="1:2" x14ac:dyDescent="0.25">
      <c r="A6051" s="2">
        <v>8.2370699999999992</v>
      </c>
      <c r="B6051" s="1">
        <v>-0.62604300000000002</v>
      </c>
    </row>
    <row r="6052" spans="1:2" x14ac:dyDescent="0.25">
      <c r="A6052" s="2">
        <v>16.428599999999999</v>
      </c>
      <c r="B6052" s="1">
        <v>20.121123000000001</v>
      </c>
    </row>
    <row r="6053" spans="1:2" x14ac:dyDescent="0.25">
      <c r="A6053" s="2">
        <v>-8.2632290000000008</v>
      </c>
      <c r="B6053" s="1">
        <v>17.206772000000001</v>
      </c>
    </row>
    <row r="6054" spans="1:2" x14ac:dyDescent="0.25">
      <c r="A6054" s="2">
        <v>1.7053769999999999</v>
      </c>
      <c r="B6054" s="1">
        <v>5.9094530000000001</v>
      </c>
    </row>
    <row r="6055" spans="1:2" x14ac:dyDescent="0.25">
      <c r="A6055" s="2">
        <f>-3.389045</f>
        <v>-3.3890449999999999</v>
      </c>
      <c r="B6055" s="1">
        <v>-1.8577680000000001</v>
      </c>
    </row>
    <row r="6056" spans="1:2" x14ac:dyDescent="0.25">
      <c r="A6056" s="2">
        <f>-2.824469</f>
        <v>-2.8244690000000001</v>
      </c>
      <c r="B6056" s="1">
        <v>-10.834417999999999</v>
      </c>
    </row>
    <row r="6057" spans="1:2" x14ac:dyDescent="0.25">
      <c r="A6057" s="2">
        <v>14.005019000000001</v>
      </c>
      <c r="B6057" s="1">
        <v>-9.1926079999999999</v>
      </c>
    </row>
    <row r="6058" spans="1:2" x14ac:dyDescent="0.25">
      <c r="A6058" s="2">
        <v>-3.8301820000000002</v>
      </c>
      <c r="B6058" s="1">
        <v>21.043420000000001</v>
      </c>
    </row>
    <row r="6059" spans="1:2" x14ac:dyDescent="0.25">
      <c r="A6059" s="2">
        <v>18.723327999999999</v>
      </c>
      <c r="B6059" s="1">
        <v>18.258049</v>
      </c>
    </row>
    <row r="6060" spans="1:2" x14ac:dyDescent="0.25">
      <c r="A6060" s="2">
        <v>5.2615069999999999</v>
      </c>
      <c r="B6060" s="1">
        <v>10.389063999999999</v>
      </c>
    </row>
    <row r="6061" spans="1:2" x14ac:dyDescent="0.25">
      <c r="A6061" s="2">
        <f>-15.897627</f>
        <v>-15.897627</v>
      </c>
      <c r="B6061" s="1">
        <v>-8.2018219999999999</v>
      </c>
    </row>
    <row r="6062" spans="1:2" x14ac:dyDescent="0.25">
      <c r="A6062" s="2">
        <v>3.0493839999999999</v>
      </c>
      <c r="B6062" s="1">
        <v>14.824593</v>
      </c>
    </row>
    <row r="6063" spans="1:2" x14ac:dyDescent="0.25">
      <c r="A6063" s="2">
        <f>-4.24086</f>
        <v>-4.2408599999999996</v>
      </c>
      <c r="B6063" s="1">
        <v>-1.088797</v>
      </c>
    </row>
    <row r="6064" spans="1:2" x14ac:dyDescent="0.25">
      <c r="A6064" s="2">
        <v>5.3106939999999998</v>
      </c>
      <c r="B6064" s="1">
        <v>-15.642379</v>
      </c>
    </row>
    <row r="6065" spans="1:2" x14ac:dyDescent="0.25">
      <c r="A6065" s="2">
        <f>-7.089341</f>
        <v>-7.0893410000000001</v>
      </c>
      <c r="B6065" s="1">
        <v>-4.291544</v>
      </c>
    </row>
    <row r="6066" spans="1:2" x14ac:dyDescent="0.25">
      <c r="A6066" s="2">
        <f>-17.86752</f>
        <v>-17.867519999999999</v>
      </c>
      <c r="B6066" s="1">
        <v>-18.218888</v>
      </c>
    </row>
    <row r="6067" spans="1:2" x14ac:dyDescent="0.25">
      <c r="A6067" s="2">
        <v>-0.15434800000000001</v>
      </c>
      <c r="B6067" s="1">
        <v>18.258901000000002</v>
      </c>
    </row>
    <row r="6068" spans="1:2" x14ac:dyDescent="0.25">
      <c r="A6068" s="2">
        <v>-16.603843000000001</v>
      </c>
      <c r="B6068" s="1">
        <v>19.727584</v>
      </c>
    </row>
    <row r="6069" spans="1:2" x14ac:dyDescent="0.25">
      <c r="A6069" s="2">
        <v>4.2633859999999997</v>
      </c>
      <c r="B6069" s="1">
        <v>21.201578000000001</v>
      </c>
    </row>
    <row r="6070" spans="1:2" x14ac:dyDescent="0.25">
      <c r="A6070" s="2">
        <v>20.149594</v>
      </c>
      <c r="B6070" s="1">
        <v>-5.3231229999999998</v>
      </c>
    </row>
    <row r="6071" spans="1:2" x14ac:dyDescent="0.25">
      <c r="A6071" s="2">
        <v>7.8143359999999999</v>
      </c>
      <c r="B6071" s="1">
        <v>-9.9765099999999993</v>
      </c>
    </row>
    <row r="6072" spans="1:2" x14ac:dyDescent="0.25">
      <c r="A6072" s="2">
        <v>-13.149513000000001</v>
      </c>
      <c r="B6072" s="1">
        <v>18.397238999999999</v>
      </c>
    </row>
    <row r="6073" spans="1:2" x14ac:dyDescent="0.25">
      <c r="A6073" s="2">
        <v>13.24471</v>
      </c>
      <c r="B6073" s="1">
        <v>9.5483419999999999</v>
      </c>
    </row>
    <row r="6074" spans="1:2" x14ac:dyDescent="0.25">
      <c r="A6074" s="2">
        <f>-2.152345</f>
        <v>-2.152345</v>
      </c>
      <c r="B6074" s="1">
        <v>-10.156993</v>
      </c>
    </row>
    <row r="6075" spans="1:2" x14ac:dyDescent="0.25">
      <c r="A6075" s="2">
        <v>-12.793922</v>
      </c>
      <c r="B6075" s="1">
        <v>18.355277999999998</v>
      </c>
    </row>
    <row r="6076" spans="1:2" x14ac:dyDescent="0.25">
      <c r="A6076" s="2">
        <v>20.312929</v>
      </c>
      <c r="B6076" s="1">
        <v>20.374773999999999</v>
      </c>
    </row>
    <row r="6077" spans="1:2" x14ac:dyDescent="0.25">
      <c r="A6077" s="2">
        <v>-12.704660000000001</v>
      </c>
      <c r="B6077" s="1">
        <v>15.673681999999999</v>
      </c>
    </row>
    <row r="6078" spans="1:2" x14ac:dyDescent="0.25">
      <c r="A6078" s="2">
        <v>-15.910375</v>
      </c>
      <c r="B6078" s="1">
        <v>8.6329539999999998</v>
      </c>
    </row>
    <row r="6079" spans="1:2" x14ac:dyDescent="0.25">
      <c r="A6079" s="2">
        <v>5.1636870000000004</v>
      </c>
      <c r="B6079" s="1">
        <v>21.521705999999998</v>
      </c>
    </row>
    <row r="6080" spans="1:2" x14ac:dyDescent="0.25">
      <c r="A6080" s="2">
        <v>-13.273752999999999</v>
      </c>
      <c r="B6080" s="1">
        <v>11.908053000000001</v>
      </c>
    </row>
    <row r="6081" spans="1:2" x14ac:dyDescent="0.25">
      <c r="A6081" s="2">
        <v>-14.921502</v>
      </c>
      <c r="B6081" s="1">
        <v>3.649248</v>
      </c>
    </row>
    <row r="6082" spans="1:2" x14ac:dyDescent="0.25">
      <c r="A6082" s="2">
        <v>-8.3189390000000003</v>
      </c>
      <c r="B6082" s="1">
        <v>17.884136999999999</v>
      </c>
    </row>
    <row r="6083" spans="1:2" x14ac:dyDescent="0.25">
      <c r="A6083" s="2">
        <v>7.5162459999999998</v>
      </c>
      <c r="B6083" s="1">
        <v>-0.94176400000000005</v>
      </c>
    </row>
    <row r="6084" spans="1:2" x14ac:dyDescent="0.25">
      <c r="A6084" s="2">
        <v>3.8948160000000001</v>
      </c>
      <c r="B6084" s="1">
        <v>-19.143788000000001</v>
      </c>
    </row>
    <row r="6085" spans="1:2" x14ac:dyDescent="0.25">
      <c r="A6085" s="2">
        <v>1.2436990000000001</v>
      </c>
      <c r="B6085" s="1">
        <v>-11.755739999999999</v>
      </c>
    </row>
    <row r="6086" spans="1:2" x14ac:dyDescent="0.25">
      <c r="A6086" s="2">
        <v>-12.124359</v>
      </c>
      <c r="B6086" s="1">
        <v>12.487885</v>
      </c>
    </row>
    <row r="6087" spans="1:2" x14ac:dyDescent="0.25">
      <c r="A6087" s="2">
        <v>-1.0953170000000001</v>
      </c>
      <c r="B6087" s="1">
        <v>18.312935</v>
      </c>
    </row>
    <row r="6088" spans="1:2" x14ac:dyDescent="0.25">
      <c r="A6088" s="2">
        <v>-12.202045</v>
      </c>
      <c r="B6088" s="1">
        <v>11.845511999999999</v>
      </c>
    </row>
    <row r="6089" spans="1:2" x14ac:dyDescent="0.25">
      <c r="A6089" s="2">
        <v>8.1279950000000003</v>
      </c>
      <c r="B6089" s="1">
        <v>-10.590287</v>
      </c>
    </row>
    <row r="6090" spans="1:2" x14ac:dyDescent="0.25">
      <c r="A6090" s="2">
        <f>-16.788391</f>
        <v>-16.788391000000001</v>
      </c>
      <c r="B6090" s="1">
        <v>-4.2455590000000001</v>
      </c>
    </row>
    <row r="6091" spans="1:2" x14ac:dyDescent="0.25">
      <c r="A6091" s="2">
        <f>-0.659728</f>
        <v>-0.65972799999999998</v>
      </c>
      <c r="B6091" s="1">
        <v>-0.595912</v>
      </c>
    </row>
    <row r="6092" spans="1:2" x14ac:dyDescent="0.25">
      <c r="A6092" s="2">
        <v>19.931972999999999</v>
      </c>
      <c r="B6092" s="1">
        <v>7.0988189999999998</v>
      </c>
    </row>
    <row r="6093" spans="1:2" x14ac:dyDescent="0.25">
      <c r="A6093" s="2">
        <v>0.98739699999999997</v>
      </c>
      <c r="B6093" s="1">
        <v>-3.5616129999999999</v>
      </c>
    </row>
    <row r="6094" spans="1:2" x14ac:dyDescent="0.25">
      <c r="A6094" s="2">
        <v>4.11266</v>
      </c>
      <c r="B6094" s="1">
        <v>-3.7537129999999999</v>
      </c>
    </row>
    <row r="6095" spans="1:2" x14ac:dyDescent="0.25">
      <c r="A6095" s="2">
        <v>-1.251728</v>
      </c>
      <c r="B6095" s="1">
        <v>14.09454</v>
      </c>
    </row>
    <row r="6096" spans="1:2" x14ac:dyDescent="0.25">
      <c r="A6096" s="2">
        <f>-2.857043</f>
        <v>-2.857043</v>
      </c>
      <c r="B6096" s="1">
        <v>-1.2401169999999999</v>
      </c>
    </row>
    <row r="6097" spans="1:2" x14ac:dyDescent="0.25">
      <c r="A6097" s="2">
        <v>11.449603</v>
      </c>
      <c r="B6097" s="1">
        <v>-7.076365</v>
      </c>
    </row>
    <row r="6098" spans="1:2" x14ac:dyDescent="0.25">
      <c r="A6098" s="2">
        <v>-4.8247039999999997</v>
      </c>
      <c r="B6098" s="1">
        <v>8.7566410000000001</v>
      </c>
    </row>
    <row r="6099" spans="1:2" x14ac:dyDescent="0.25">
      <c r="A6099" s="2">
        <f>-3.924333</f>
        <v>-3.9243329999999998</v>
      </c>
      <c r="B6099" s="1">
        <v>-1.2967960000000001</v>
      </c>
    </row>
    <row r="6100" spans="1:2" x14ac:dyDescent="0.25">
      <c r="A6100" s="2">
        <v>12.423727</v>
      </c>
      <c r="B6100" s="1">
        <v>5.2495950000000002</v>
      </c>
    </row>
    <row r="6101" spans="1:2" x14ac:dyDescent="0.25">
      <c r="A6101" s="2">
        <f>-12.820334</f>
        <v>-12.820334000000001</v>
      </c>
      <c r="B6101" s="1">
        <v>-14.445805999999999</v>
      </c>
    </row>
    <row r="6102" spans="1:2" x14ac:dyDescent="0.25">
      <c r="A6102" s="2">
        <v>-12.771535</v>
      </c>
      <c r="B6102" s="1">
        <v>15.836879</v>
      </c>
    </row>
    <row r="6103" spans="1:2" x14ac:dyDescent="0.25">
      <c r="A6103" s="2">
        <v>16.803329999999999</v>
      </c>
      <c r="B6103" s="1">
        <v>-17.237276999999999</v>
      </c>
    </row>
    <row r="6104" spans="1:2" x14ac:dyDescent="0.25">
      <c r="A6104" s="2">
        <v>9.2434290000000008</v>
      </c>
      <c r="B6104" s="1">
        <v>11.120479</v>
      </c>
    </row>
    <row r="6105" spans="1:2" x14ac:dyDescent="0.25">
      <c r="A6105" s="2">
        <f>-3.21161</f>
        <v>-3.2116099999999999</v>
      </c>
      <c r="B6105" s="1">
        <v>-5.6411709999999999</v>
      </c>
    </row>
    <row r="6106" spans="1:2" x14ac:dyDescent="0.25">
      <c r="A6106" s="2">
        <f>-9.251807</f>
        <v>-9.2518069999999994</v>
      </c>
      <c r="B6106" s="1">
        <v>-17.139040000000001</v>
      </c>
    </row>
    <row r="6107" spans="1:2" x14ac:dyDescent="0.25">
      <c r="A6107" s="2">
        <f>-13.232474</f>
        <v>-13.232474</v>
      </c>
      <c r="B6107" s="1">
        <v>-9.5215139999999998</v>
      </c>
    </row>
    <row r="6108" spans="1:2" x14ac:dyDescent="0.25">
      <c r="A6108" s="2">
        <v>7.729806</v>
      </c>
      <c r="B6108" s="1">
        <v>18.665410999999999</v>
      </c>
    </row>
    <row r="6109" spans="1:2" x14ac:dyDescent="0.25">
      <c r="A6109" s="2">
        <v>21.213508999999998</v>
      </c>
      <c r="B6109" s="1">
        <v>14.313738000000001</v>
      </c>
    </row>
    <row r="6110" spans="1:2" x14ac:dyDescent="0.25">
      <c r="A6110" s="2">
        <v>-13.689816</v>
      </c>
      <c r="B6110" s="1">
        <v>6.1336779999999997</v>
      </c>
    </row>
    <row r="6111" spans="1:2" x14ac:dyDescent="0.25">
      <c r="A6111" s="2">
        <v>18.293531000000002</v>
      </c>
      <c r="B6111" s="1">
        <v>-1.282322</v>
      </c>
    </row>
    <row r="6112" spans="1:2" x14ac:dyDescent="0.25">
      <c r="A6112" s="2">
        <v>11.200495999999999</v>
      </c>
      <c r="B6112" s="1">
        <v>-13.677757</v>
      </c>
    </row>
    <row r="6113" spans="1:2" x14ac:dyDescent="0.25">
      <c r="A6113" s="2">
        <f>-9.27237</f>
        <v>-9.2723700000000004</v>
      </c>
      <c r="B6113" s="1">
        <v>-11.811878</v>
      </c>
    </row>
    <row r="6114" spans="1:2" x14ac:dyDescent="0.25">
      <c r="A6114" s="2">
        <v>14.704058</v>
      </c>
      <c r="B6114" s="1">
        <v>6.1105830000000001</v>
      </c>
    </row>
    <row r="6115" spans="1:2" x14ac:dyDescent="0.25">
      <c r="A6115" s="2">
        <v>13.41583</v>
      </c>
      <c r="B6115" s="1">
        <v>-9.9186890000000005</v>
      </c>
    </row>
    <row r="6116" spans="1:2" x14ac:dyDescent="0.25">
      <c r="A6116" s="2">
        <f>-2.277434</f>
        <v>-2.277434</v>
      </c>
      <c r="B6116" s="1">
        <v>-17.174234999999999</v>
      </c>
    </row>
    <row r="6117" spans="1:2" x14ac:dyDescent="0.25">
      <c r="A6117" s="2">
        <f>-3.634711</f>
        <v>-3.6347109999999998</v>
      </c>
      <c r="B6117" s="1">
        <v>-1.6586959999999999</v>
      </c>
    </row>
    <row r="6118" spans="1:2" x14ac:dyDescent="0.25">
      <c r="A6118" s="2">
        <v>-1.3691390000000001</v>
      </c>
      <c r="B6118" s="1">
        <v>14.310679</v>
      </c>
    </row>
    <row r="6119" spans="1:2" x14ac:dyDescent="0.25">
      <c r="A6119" s="2">
        <f>-6.920574</f>
        <v>-6.9205740000000002</v>
      </c>
      <c r="B6119" s="1">
        <v>-0.75900100000000004</v>
      </c>
    </row>
    <row r="6120" spans="1:2" x14ac:dyDescent="0.25">
      <c r="A6120" s="2">
        <v>10.405582000000001</v>
      </c>
      <c r="B6120" s="1">
        <v>0.58808700000000003</v>
      </c>
    </row>
    <row r="6121" spans="1:2" x14ac:dyDescent="0.25">
      <c r="A6121" s="2">
        <v>13.749625</v>
      </c>
      <c r="B6121" s="1">
        <v>-10.114822</v>
      </c>
    </row>
    <row r="6122" spans="1:2" x14ac:dyDescent="0.25">
      <c r="A6122" s="2">
        <v>18.938918000000001</v>
      </c>
      <c r="B6122" s="1">
        <v>3.1419649999999999</v>
      </c>
    </row>
    <row r="6123" spans="1:2" x14ac:dyDescent="0.25">
      <c r="A6123" s="2">
        <v>13.07794</v>
      </c>
      <c r="B6123" s="1">
        <v>13.625251</v>
      </c>
    </row>
    <row r="6124" spans="1:2" x14ac:dyDescent="0.25">
      <c r="A6124" s="2">
        <v>16.277335999999998</v>
      </c>
      <c r="B6124" s="1">
        <v>20.295027000000001</v>
      </c>
    </row>
    <row r="6125" spans="1:2" x14ac:dyDescent="0.25">
      <c r="A6125" s="2">
        <f>-2.508341</f>
        <v>-2.5083410000000002</v>
      </c>
      <c r="B6125" s="1">
        <v>-10.079093</v>
      </c>
    </row>
    <row r="6126" spans="1:2" x14ac:dyDescent="0.25">
      <c r="A6126" s="2">
        <v>-8.0060590000000005</v>
      </c>
      <c r="B6126" s="1">
        <v>18.563872</v>
      </c>
    </row>
    <row r="6127" spans="1:2" x14ac:dyDescent="0.25">
      <c r="A6127" s="2">
        <f>-17.264021</f>
        <v>-17.264021</v>
      </c>
      <c r="B6127" s="1">
        <v>-3.96238</v>
      </c>
    </row>
    <row r="6128" spans="1:2" x14ac:dyDescent="0.25">
      <c r="A6128" s="2">
        <v>4.7228979999999998</v>
      </c>
      <c r="B6128" s="1">
        <v>-4.0441880000000001</v>
      </c>
    </row>
    <row r="6129" spans="1:2" x14ac:dyDescent="0.25">
      <c r="A6129" s="2">
        <v>5.2663510000000002</v>
      </c>
      <c r="B6129" s="1">
        <v>1.4383900000000001</v>
      </c>
    </row>
    <row r="6130" spans="1:2" x14ac:dyDescent="0.25">
      <c r="A6130" s="2">
        <v>-4.9895149999999999</v>
      </c>
      <c r="B6130" s="1">
        <v>20.448011999999999</v>
      </c>
    </row>
    <row r="6131" spans="1:2" x14ac:dyDescent="0.25">
      <c r="A6131" s="2">
        <f>-16.455833</f>
        <v>-16.455832999999998</v>
      </c>
      <c r="B6131" s="1">
        <v>-7.8782170000000002</v>
      </c>
    </row>
    <row r="6132" spans="1:2" x14ac:dyDescent="0.25">
      <c r="A6132" s="2">
        <v>4.9215270000000002</v>
      </c>
      <c r="B6132" s="1">
        <v>-2.9911660000000002</v>
      </c>
    </row>
    <row r="6133" spans="1:2" x14ac:dyDescent="0.25">
      <c r="A6133" s="2">
        <v>20.659979</v>
      </c>
      <c r="B6133" s="1">
        <v>7.481986</v>
      </c>
    </row>
    <row r="6134" spans="1:2" x14ac:dyDescent="0.25">
      <c r="A6134" s="2">
        <f>-0.590962</f>
        <v>-0.59096199999999999</v>
      </c>
      <c r="B6134" s="1">
        <v>-0.75258400000000003</v>
      </c>
    </row>
    <row r="6135" spans="1:2" x14ac:dyDescent="0.25">
      <c r="A6135" s="2">
        <v>-17.657364999999999</v>
      </c>
      <c r="B6135" s="1">
        <v>6.1012940000000002</v>
      </c>
    </row>
    <row r="6136" spans="1:2" x14ac:dyDescent="0.25">
      <c r="A6136" s="2">
        <f>-3.75961</f>
        <v>-3.7596099999999999</v>
      </c>
      <c r="B6136" s="1">
        <v>-13.827863000000001</v>
      </c>
    </row>
    <row r="6137" spans="1:2" x14ac:dyDescent="0.25">
      <c r="A6137" s="2">
        <v>14.888888</v>
      </c>
      <c r="B6137" s="1">
        <v>1.2037659999999999</v>
      </c>
    </row>
    <row r="6138" spans="1:2" x14ac:dyDescent="0.25">
      <c r="A6138" s="2">
        <v>-0.474414</v>
      </c>
      <c r="B6138" s="1">
        <v>11.460381</v>
      </c>
    </row>
    <row r="6139" spans="1:2" x14ac:dyDescent="0.25">
      <c r="A6139" s="2">
        <v>13.059134999999999</v>
      </c>
      <c r="B6139" s="1">
        <v>8.9938950000000002</v>
      </c>
    </row>
    <row r="6140" spans="1:2" x14ac:dyDescent="0.25">
      <c r="A6140" s="2">
        <v>20.124098</v>
      </c>
      <c r="B6140" s="1">
        <v>-15.539440000000001</v>
      </c>
    </row>
    <row r="6141" spans="1:2" x14ac:dyDescent="0.25">
      <c r="A6141" s="2">
        <f>-3.020271</f>
        <v>-3.0202710000000002</v>
      </c>
      <c r="B6141" s="1">
        <v>-10.473731000000001</v>
      </c>
    </row>
    <row r="6142" spans="1:2" x14ac:dyDescent="0.25">
      <c r="A6142" s="2">
        <v>-0.103867</v>
      </c>
      <c r="B6142" s="1">
        <v>7.2802000000000006E-2</v>
      </c>
    </row>
    <row r="6143" spans="1:2" x14ac:dyDescent="0.25">
      <c r="A6143" s="2">
        <v>-12.080829</v>
      </c>
      <c r="B6143" s="1">
        <v>16.009936</v>
      </c>
    </row>
    <row r="6144" spans="1:2" x14ac:dyDescent="0.25">
      <c r="A6144" s="2">
        <f>-6.443261</f>
        <v>-6.4432609999999997</v>
      </c>
      <c r="B6144" s="1">
        <v>-8.4043919999999996</v>
      </c>
    </row>
    <row r="6145" spans="1:2" x14ac:dyDescent="0.25">
      <c r="A6145" s="2">
        <v>-12.885293000000001</v>
      </c>
      <c r="B6145" s="1">
        <v>6.7298840000000002</v>
      </c>
    </row>
    <row r="6146" spans="1:2" x14ac:dyDescent="0.25">
      <c r="A6146" s="2">
        <v>11.175902000000001</v>
      </c>
      <c r="B6146" s="1">
        <v>0.88704400000000005</v>
      </c>
    </row>
    <row r="6147" spans="1:2" x14ac:dyDescent="0.25">
      <c r="A6147" s="2">
        <v>2.3889640000000001</v>
      </c>
      <c r="B6147" s="1">
        <v>-16.448629</v>
      </c>
    </row>
    <row r="6148" spans="1:2" x14ac:dyDescent="0.25">
      <c r="A6148" s="2">
        <f>-16.712297</f>
        <v>-16.712297</v>
      </c>
      <c r="B6148" s="1">
        <v>-11.11345</v>
      </c>
    </row>
    <row r="6149" spans="1:2" x14ac:dyDescent="0.25">
      <c r="A6149" s="2">
        <v>1.5416339999999999</v>
      </c>
      <c r="B6149" s="1">
        <v>-16.969148000000001</v>
      </c>
    </row>
    <row r="6150" spans="1:2" x14ac:dyDescent="0.25">
      <c r="A6150" s="2">
        <v>2.345402</v>
      </c>
      <c r="B6150" s="1">
        <v>8.9490850000000002</v>
      </c>
    </row>
    <row r="6151" spans="1:2" x14ac:dyDescent="0.25">
      <c r="A6151" s="2">
        <v>6.2321059999999999</v>
      </c>
      <c r="B6151" s="1">
        <v>14.269173</v>
      </c>
    </row>
    <row r="6152" spans="1:2" x14ac:dyDescent="0.25">
      <c r="A6152" s="2">
        <v>0.84783200000000003</v>
      </c>
      <c r="B6152" s="1">
        <v>-12.089439</v>
      </c>
    </row>
    <row r="6153" spans="1:2" x14ac:dyDescent="0.25">
      <c r="A6153" s="2">
        <v>5.8776169999999999</v>
      </c>
      <c r="B6153" s="1">
        <v>-7.0418190000000003</v>
      </c>
    </row>
    <row r="6154" spans="1:2" x14ac:dyDescent="0.25">
      <c r="A6154" s="2">
        <v>4.3570539999999998</v>
      </c>
      <c r="B6154" s="1">
        <v>5.0777780000000003</v>
      </c>
    </row>
    <row r="6155" spans="1:2" x14ac:dyDescent="0.25">
      <c r="A6155" s="2">
        <v>-1.1173150000000001</v>
      </c>
      <c r="B6155" s="1">
        <v>18.656575</v>
      </c>
    </row>
    <row r="6156" spans="1:2" x14ac:dyDescent="0.25">
      <c r="A6156" s="2">
        <v>13.51512</v>
      </c>
      <c r="B6156" s="1">
        <v>14.488595999999999</v>
      </c>
    </row>
    <row r="6157" spans="1:2" x14ac:dyDescent="0.25">
      <c r="A6157" s="2">
        <v>16.800826000000001</v>
      </c>
      <c r="B6157" s="1">
        <v>13.595613999999999</v>
      </c>
    </row>
    <row r="6158" spans="1:2" x14ac:dyDescent="0.25">
      <c r="A6158" s="2">
        <f>-11.4638</f>
        <v>-11.463800000000001</v>
      </c>
      <c r="B6158" s="1">
        <v>-6.4884769999999996</v>
      </c>
    </row>
    <row r="6159" spans="1:2" x14ac:dyDescent="0.25">
      <c r="A6159" s="2">
        <f>-10.63485</f>
        <v>-10.63485</v>
      </c>
      <c r="B6159" s="1">
        <v>-2.4732729999999998</v>
      </c>
    </row>
    <row r="6160" spans="1:2" x14ac:dyDescent="0.25">
      <c r="A6160" s="2">
        <v>6.4105100000000004</v>
      </c>
      <c r="B6160" s="1">
        <v>14.484821999999999</v>
      </c>
    </row>
    <row r="6161" spans="1:2" x14ac:dyDescent="0.25">
      <c r="A6161" s="2">
        <v>-8.7256719999999994</v>
      </c>
      <c r="B6161" s="1">
        <v>16.999831</v>
      </c>
    </row>
    <row r="6162" spans="1:2" x14ac:dyDescent="0.25">
      <c r="A6162" s="2">
        <v>15.232961</v>
      </c>
      <c r="B6162" s="1">
        <v>1.937748</v>
      </c>
    </row>
    <row r="6163" spans="1:2" x14ac:dyDescent="0.25">
      <c r="A6163" s="2">
        <v>-9.710369</v>
      </c>
      <c r="B6163" s="1">
        <v>4.4359169999999999</v>
      </c>
    </row>
    <row r="6164" spans="1:2" x14ac:dyDescent="0.25">
      <c r="A6164" s="2">
        <v>-4.9092169999999999</v>
      </c>
      <c r="B6164" s="1">
        <v>5.695538</v>
      </c>
    </row>
    <row r="6165" spans="1:2" x14ac:dyDescent="0.25">
      <c r="A6165" s="2">
        <v>-11.873357</v>
      </c>
      <c r="B6165" s="1">
        <v>1.2156629999999999</v>
      </c>
    </row>
    <row r="6166" spans="1:2" x14ac:dyDescent="0.25">
      <c r="A6166" s="2">
        <v>-4.1345510000000001</v>
      </c>
      <c r="B6166" s="1">
        <v>12.507996</v>
      </c>
    </row>
    <row r="6167" spans="1:2" x14ac:dyDescent="0.25">
      <c r="A6167" s="2">
        <v>0.43418400000000001</v>
      </c>
      <c r="B6167" s="1">
        <v>-4.3546620000000003</v>
      </c>
    </row>
    <row r="6168" spans="1:2" x14ac:dyDescent="0.25">
      <c r="A6168" s="2">
        <v>8.1478339999999996</v>
      </c>
      <c r="B6168" s="1">
        <v>-15.885681</v>
      </c>
    </row>
    <row r="6169" spans="1:2" x14ac:dyDescent="0.25">
      <c r="A6169" s="2">
        <v>15.728082000000001</v>
      </c>
      <c r="B6169" s="1">
        <v>-7.5310100000000002</v>
      </c>
    </row>
    <row r="6170" spans="1:2" x14ac:dyDescent="0.25">
      <c r="A6170" s="2">
        <v>4.933465</v>
      </c>
      <c r="B6170" s="1">
        <v>-8.2329869999999996</v>
      </c>
    </row>
    <row r="6171" spans="1:2" x14ac:dyDescent="0.25">
      <c r="A6171" s="2">
        <v>19.639678</v>
      </c>
      <c r="B6171" s="1">
        <v>3.4763670000000002</v>
      </c>
    </row>
    <row r="6172" spans="1:2" x14ac:dyDescent="0.25">
      <c r="A6172" s="2">
        <v>6.9803319999999998</v>
      </c>
      <c r="B6172" s="1">
        <v>-1.213001</v>
      </c>
    </row>
    <row r="6173" spans="1:2" x14ac:dyDescent="0.25">
      <c r="A6173" s="2">
        <v>-4.3290150000000001</v>
      </c>
      <c r="B6173" s="1">
        <v>20.014925000000002</v>
      </c>
    </row>
    <row r="6174" spans="1:2" x14ac:dyDescent="0.25">
      <c r="A6174" s="2">
        <v>20.916316999999999</v>
      </c>
      <c r="B6174" s="1">
        <v>-16.255782</v>
      </c>
    </row>
    <row r="6175" spans="1:2" x14ac:dyDescent="0.25">
      <c r="A6175" s="2">
        <v>16.748151</v>
      </c>
      <c r="B6175" s="1">
        <v>13.186318</v>
      </c>
    </row>
    <row r="6176" spans="1:2" x14ac:dyDescent="0.25">
      <c r="A6176" s="2">
        <f>-14.017506</f>
        <v>-14.017505999999999</v>
      </c>
      <c r="B6176" s="1">
        <v>-2.4138090000000001</v>
      </c>
    </row>
    <row r="6177" spans="1:2" x14ac:dyDescent="0.25">
      <c r="A6177" s="2">
        <f>-19.10902</f>
        <v>-19.109020000000001</v>
      </c>
      <c r="B6177" s="1">
        <v>-1.1914830000000001</v>
      </c>
    </row>
    <row r="6178" spans="1:2" x14ac:dyDescent="0.25">
      <c r="A6178" s="2">
        <v>6.1026319999999998</v>
      </c>
      <c r="B6178" s="1">
        <v>1.3097099999999999</v>
      </c>
    </row>
    <row r="6179" spans="1:2" x14ac:dyDescent="0.25">
      <c r="A6179" s="2">
        <v>19.709312000000001</v>
      </c>
      <c r="B6179" s="1">
        <v>-9.2783709999999999</v>
      </c>
    </row>
    <row r="6180" spans="1:2" x14ac:dyDescent="0.25">
      <c r="A6180" s="2">
        <f>-3.699603</f>
        <v>-3.6996030000000002</v>
      </c>
      <c r="B6180" s="1">
        <v>-1.3676410000000001</v>
      </c>
    </row>
    <row r="6181" spans="1:2" x14ac:dyDescent="0.25">
      <c r="A6181" s="2">
        <v>-1.34405</v>
      </c>
      <c r="B6181" s="1">
        <v>14.776484999999999</v>
      </c>
    </row>
    <row r="6182" spans="1:2" x14ac:dyDescent="0.25">
      <c r="A6182" s="2">
        <f>-2.745265</f>
        <v>-2.7452649999999998</v>
      </c>
      <c r="B6182" s="1">
        <v>-17.727799000000001</v>
      </c>
    </row>
    <row r="6183" spans="1:2" x14ac:dyDescent="0.25">
      <c r="A6183" s="2">
        <v>-12.343463</v>
      </c>
      <c r="B6183" s="1">
        <v>18.871113999999999</v>
      </c>
    </row>
    <row r="6184" spans="1:2" x14ac:dyDescent="0.25">
      <c r="A6184" s="2">
        <v>-8.8325910000000007</v>
      </c>
      <c r="B6184" s="1">
        <v>6.8097349999999999</v>
      </c>
    </row>
    <row r="6185" spans="1:2" x14ac:dyDescent="0.25">
      <c r="A6185" s="2">
        <v>-4.8718279999999998</v>
      </c>
      <c r="B6185" s="1">
        <v>9.170147</v>
      </c>
    </row>
    <row r="6186" spans="1:2" x14ac:dyDescent="0.25">
      <c r="A6186" s="2">
        <v>4.2382989999999996</v>
      </c>
      <c r="B6186" s="1">
        <v>4.6505380000000001</v>
      </c>
    </row>
    <row r="6187" spans="1:2" x14ac:dyDescent="0.25">
      <c r="A6187" s="2">
        <f>-18.30517</f>
        <v>-18.30517</v>
      </c>
      <c r="B6187" s="1">
        <v>-1.2535240000000001</v>
      </c>
    </row>
    <row r="6188" spans="1:2" x14ac:dyDescent="0.25">
      <c r="A6188" s="2">
        <f>-3.315449</f>
        <v>-3.3154490000000001</v>
      </c>
      <c r="B6188" s="1">
        <v>-5.4049250000000004</v>
      </c>
    </row>
    <row r="6189" spans="1:2" x14ac:dyDescent="0.25">
      <c r="A6189" s="2">
        <v>16.518184999999999</v>
      </c>
      <c r="B6189" s="1">
        <v>12.885491999999999</v>
      </c>
    </row>
    <row r="6190" spans="1:2" x14ac:dyDescent="0.25">
      <c r="A6190" s="2">
        <v>-9.1342669999999995</v>
      </c>
      <c r="B6190" s="1">
        <v>6.8541550000000004</v>
      </c>
    </row>
    <row r="6191" spans="1:2" x14ac:dyDescent="0.25">
      <c r="A6191" s="2">
        <v>19.547018000000001</v>
      </c>
      <c r="B6191" s="1">
        <v>20.659732999999999</v>
      </c>
    </row>
    <row r="6192" spans="1:2" x14ac:dyDescent="0.25">
      <c r="A6192" s="2">
        <v>19.266219</v>
      </c>
      <c r="B6192" s="1">
        <v>-8.6044459999999994</v>
      </c>
    </row>
    <row r="6193" spans="1:2" x14ac:dyDescent="0.25">
      <c r="A6193" s="2">
        <v>-10.126308999999999</v>
      </c>
      <c r="B6193" s="1">
        <v>21.453257000000001</v>
      </c>
    </row>
    <row r="6194" spans="1:2" x14ac:dyDescent="0.25">
      <c r="A6194" s="2">
        <v>8.3815410000000004</v>
      </c>
      <c r="B6194" s="1">
        <v>-2.2694190000000001</v>
      </c>
    </row>
    <row r="6195" spans="1:2" x14ac:dyDescent="0.25">
      <c r="A6195" s="2">
        <v>20.504024999999999</v>
      </c>
      <c r="B6195" s="1">
        <v>10.59252</v>
      </c>
    </row>
    <row r="6196" spans="1:2" x14ac:dyDescent="0.25">
      <c r="A6196" s="2">
        <v>21.049309999999998</v>
      </c>
      <c r="B6196" s="1">
        <v>14.604989</v>
      </c>
    </row>
    <row r="6197" spans="1:2" x14ac:dyDescent="0.25">
      <c r="A6197" s="2">
        <v>-8.7595989999999997</v>
      </c>
      <c r="B6197" s="1">
        <v>10.925117999999999</v>
      </c>
    </row>
    <row r="6198" spans="1:2" x14ac:dyDescent="0.25">
      <c r="A6198" s="2">
        <f>-17.731444</f>
        <v>-17.731444</v>
      </c>
      <c r="B6198" s="1">
        <v>-4.2524480000000002</v>
      </c>
    </row>
    <row r="6199" spans="1:2" x14ac:dyDescent="0.25">
      <c r="A6199" s="2">
        <v>4.9293690000000003</v>
      </c>
      <c r="B6199" s="1">
        <v>-18.790348000000002</v>
      </c>
    </row>
    <row r="6200" spans="1:2" x14ac:dyDescent="0.25">
      <c r="A6200" s="2">
        <v>12.354680999999999</v>
      </c>
      <c r="B6200" s="1">
        <v>-15.852209999999999</v>
      </c>
    </row>
    <row r="6201" spans="1:2" x14ac:dyDescent="0.25">
      <c r="A6201" s="2">
        <f>-3.354429</f>
        <v>-3.3544290000000001</v>
      </c>
      <c r="B6201" s="1">
        <v>-14.688563</v>
      </c>
    </row>
    <row r="6202" spans="1:2" x14ac:dyDescent="0.25">
      <c r="A6202" s="2">
        <v>18.567672999999999</v>
      </c>
      <c r="B6202" s="1">
        <v>-0.86275999999999997</v>
      </c>
    </row>
    <row r="6203" spans="1:2" x14ac:dyDescent="0.25">
      <c r="A6203" s="2">
        <v>8.7458629999999999</v>
      </c>
      <c r="B6203" s="1">
        <v>11.735899</v>
      </c>
    </row>
    <row r="6204" spans="1:2" x14ac:dyDescent="0.25">
      <c r="A6204" s="2">
        <v>20.198361999999999</v>
      </c>
      <c r="B6204" s="1">
        <v>3.2629169999999998</v>
      </c>
    </row>
    <row r="6205" spans="1:2" x14ac:dyDescent="0.25">
      <c r="A6205" s="2">
        <v>-13.865468</v>
      </c>
      <c r="B6205" s="1">
        <v>11.174583</v>
      </c>
    </row>
    <row r="6206" spans="1:2" x14ac:dyDescent="0.25">
      <c r="A6206" s="2">
        <f>-14.244902</f>
        <v>-14.244902</v>
      </c>
      <c r="B6206" s="1">
        <v>-1.478607</v>
      </c>
    </row>
    <row r="6207" spans="1:2" x14ac:dyDescent="0.25">
      <c r="A6207" s="2">
        <v>-17.790008</v>
      </c>
      <c r="B6207" s="1">
        <v>12.369548</v>
      </c>
    </row>
    <row r="6208" spans="1:2" x14ac:dyDescent="0.25">
      <c r="A6208" s="2">
        <v>5.3497089999999998</v>
      </c>
      <c r="B6208" s="1">
        <v>-18.465406000000002</v>
      </c>
    </row>
    <row r="6209" spans="1:2" x14ac:dyDescent="0.25">
      <c r="A6209" s="2">
        <v>21.349571000000001</v>
      </c>
      <c r="B6209" s="1">
        <v>-5.1931440000000002</v>
      </c>
    </row>
    <row r="6210" spans="1:2" x14ac:dyDescent="0.25">
      <c r="A6210" s="2">
        <v>1.35381</v>
      </c>
      <c r="B6210" s="1">
        <v>-7.2977939999999997</v>
      </c>
    </row>
    <row r="6211" spans="1:2" x14ac:dyDescent="0.25">
      <c r="A6211" s="2">
        <f>-5.894239</f>
        <v>-5.8942389999999998</v>
      </c>
      <c r="B6211" s="1">
        <v>-8.6112880000000001</v>
      </c>
    </row>
    <row r="6212" spans="1:2" x14ac:dyDescent="0.25">
      <c r="A6212" s="2">
        <v>-8.5247980000000005</v>
      </c>
      <c r="B6212" s="1">
        <v>7.6937040000000003</v>
      </c>
    </row>
    <row r="6213" spans="1:2" x14ac:dyDescent="0.25">
      <c r="A6213" s="2">
        <v>17.237753999999999</v>
      </c>
      <c r="B6213" s="1">
        <v>20.942402999999999</v>
      </c>
    </row>
    <row r="6214" spans="1:2" x14ac:dyDescent="0.25">
      <c r="A6214" s="2">
        <f>-13.158601</f>
        <v>-13.158601000000001</v>
      </c>
      <c r="B6214" s="1">
        <v>-9.6355269999999997</v>
      </c>
    </row>
    <row r="6215" spans="1:2" x14ac:dyDescent="0.25">
      <c r="A6215" s="2">
        <v>-15.922307</v>
      </c>
      <c r="B6215" s="1">
        <v>19.928132999999999</v>
      </c>
    </row>
    <row r="6216" spans="1:2" x14ac:dyDescent="0.25">
      <c r="A6216" s="2">
        <v>10.877357999999999</v>
      </c>
      <c r="B6216" s="1">
        <v>-0.48743700000000001</v>
      </c>
    </row>
    <row r="6217" spans="1:2" x14ac:dyDescent="0.25">
      <c r="A6217" s="2">
        <v>20.289735</v>
      </c>
      <c r="B6217" s="1">
        <v>2.579278</v>
      </c>
    </row>
    <row r="6218" spans="1:2" x14ac:dyDescent="0.25">
      <c r="A6218" s="2">
        <v>-3.9297469999999999</v>
      </c>
      <c r="B6218" s="1">
        <v>13.111307</v>
      </c>
    </row>
    <row r="6219" spans="1:2" x14ac:dyDescent="0.25">
      <c r="A6219" s="2">
        <v>-7.7289940000000001</v>
      </c>
      <c r="B6219" s="1">
        <v>17.228884000000001</v>
      </c>
    </row>
    <row r="6220" spans="1:2" x14ac:dyDescent="0.25">
      <c r="A6220" s="2">
        <v>16.566600000000001</v>
      </c>
      <c r="B6220" s="1">
        <v>19.552033000000002</v>
      </c>
    </row>
    <row r="6221" spans="1:2" x14ac:dyDescent="0.25">
      <c r="A6221" s="2">
        <v>3.4985240000000002</v>
      </c>
      <c r="B6221" s="1">
        <v>-4.4465159999999999</v>
      </c>
    </row>
    <row r="6222" spans="1:2" x14ac:dyDescent="0.25">
      <c r="A6222" s="2">
        <v>20.190856</v>
      </c>
      <c r="B6222" s="1">
        <v>-12.151441</v>
      </c>
    </row>
    <row r="6223" spans="1:2" x14ac:dyDescent="0.25">
      <c r="A6223" s="2">
        <v>-9.5849639999999994</v>
      </c>
      <c r="B6223" s="1">
        <v>11.646269</v>
      </c>
    </row>
    <row r="6224" spans="1:2" x14ac:dyDescent="0.25">
      <c r="A6224" s="2">
        <v>-12.379464</v>
      </c>
      <c r="B6224" s="1">
        <v>14.982275</v>
      </c>
    </row>
    <row r="6225" spans="1:2" x14ac:dyDescent="0.25">
      <c r="A6225" s="2">
        <v>-1.664269</v>
      </c>
      <c r="B6225" s="1">
        <v>15.062493</v>
      </c>
    </row>
    <row r="6226" spans="1:2" x14ac:dyDescent="0.25">
      <c r="A6226" s="2">
        <v>16.58259</v>
      </c>
      <c r="B6226" s="1">
        <v>13.338207000000001</v>
      </c>
    </row>
    <row r="6227" spans="1:2" x14ac:dyDescent="0.25">
      <c r="A6227" s="2">
        <v>-16.945212999999999</v>
      </c>
      <c r="B6227" s="1">
        <v>15.62311</v>
      </c>
    </row>
    <row r="6228" spans="1:2" x14ac:dyDescent="0.25">
      <c r="A6228" s="2">
        <v>-4.2063350000000002</v>
      </c>
      <c r="B6228" s="1">
        <v>15.469204</v>
      </c>
    </row>
    <row r="6229" spans="1:2" x14ac:dyDescent="0.25">
      <c r="A6229" s="2">
        <v>19.317034</v>
      </c>
      <c r="B6229" s="1">
        <v>2.796287</v>
      </c>
    </row>
    <row r="6230" spans="1:2" x14ac:dyDescent="0.25">
      <c r="A6230" s="2">
        <v>9.629861</v>
      </c>
      <c r="B6230" s="1">
        <v>11.230352999999999</v>
      </c>
    </row>
    <row r="6231" spans="1:2" x14ac:dyDescent="0.25">
      <c r="A6231" s="2">
        <v>16.498639000000001</v>
      </c>
      <c r="B6231" s="1">
        <v>-12.56766</v>
      </c>
    </row>
    <row r="6232" spans="1:2" x14ac:dyDescent="0.25">
      <c r="A6232" s="2">
        <v>7.3646570000000002</v>
      </c>
      <c r="B6232" s="1">
        <v>18.775715999999999</v>
      </c>
    </row>
    <row r="6233" spans="1:2" x14ac:dyDescent="0.25">
      <c r="A6233" s="2">
        <v>13.583696</v>
      </c>
      <c r="B6233" s="1">
        <v>14.693098000000001</v>
      </c>
    </row>
    <row r="6234" spans="1:2" x14ac:dyDescent="0.25">
      <c r="A6234" s="2">
        <f>-3.044871</f>
        <v>-3.0448710000000001</v>
      </c>
      <c r="B6234" s="1">
        <v>-4.2527920000000003</v>
      </c>
    </row>
    <row r="6235" spans="1:2" x14ac:dyDescent="0.25">
      <c r="A6235" s="2">
        <v>15.971330999999999</v>
      </c>
      <c r="B6235" s="1">
        <v>5.4125899999999998</v>
      </c>
    </row>
    <row r="6236" spans="1:2" x14ac:dyDescent="0.25">
      <c r="A6236" s="2">
        <v>19.119109000000002</v>
      </c>
      <c r="B6236" s="1">
        <v>20.385458</v>
      </c>
    </row>
    <row r="6237" spans="1:2" x14ac:dyDescent="0.25">
      <c r="A6237" s="2">
        <v>-16.253592999999999</v>
      </c>
      <c r="B6237" s="1">
        <v>15.661514</v>
      </c>
    </row>
    <row r="6238" spans="1:2" x14ac:dyDescent="0.25">
      <c r="A6238" s="2">
        <f>-3.65137</f>
        <v>-3.65137</v>
      </c>
      <c r="B6238" s="1">
        <v>-2.0585330000000002</v>
      </c>
    </row>
    <row r="6239" spans="1:2" x14ac:dyDescent="0.25">
      <c r="A6239" s="2">
        <v>11.735143000000001</v>
      </c>
      <c r="B6239" s="1">
        <v>5.4059759999999999</v>
      </c>
    </row>
    <row r="6240" spans="1:2" x14ac:dyDescent="0.25">
      <c r="A6240" s="2">
        <v>15.732855000000001</v>
      </c>
      <c r="B6240" s="1">
        <v>6.06419</v>
      </c>
    </row>
    <row r="6241" spans="1:2" x14ac:dyDescent="0.25">
      <c r="A6241" s="2">
        <v>3.1532269999999998</v>
      </c>
      <c r="B6241" s="1">
        <v>9.6473549999999992</v>
      </c>
    </row>
    <row r="6242" spans="1:2" x14ac:dyDescent="0.25">
      <c r="A6242" s="2">
        <f>-13.993707</f>
        <v>-13.993707000000001</v>
      </c>
      <c r="B6242" s="1">
        <v>-2.6777790000000001</v>
      </c>
    </row>
    <row r="6243" spans="1:2" x14ac:dyDescent="0.25">
      <c r="A6243" s="2">
        <v>-13.163050999999999</v>
      </c>
      <c r="B6243" s="1">
        <v>1.1309499999999999</v>
      </c>
    </row>
    <row r="6244" spans="1:2" x14ac:dyDescent="0.25">
      <c r="A6244" s="2">
        <v>19.107876000000001</v>
      </c>
      <c r="B6244" s="1">
        <v>2.7267679999999999</v>
      </c>
    </row>
    <row r="6245" spans="1:2" x14ac:dyDescent="0.25">
      <c r="A6245" s="2">
        <f>-17.797211</f>
        <v>-17.797211000000001</v>
      </c>
      <c r="B6245" s="1">
        <v>-1.6236379999999999</v>
      </c>
    </row>
    <row r="6246" spans="1:2" x14ac:dyDescent="0.25">
      <c r="A6246" s="2">
        <v>-4.5539750000000003</v>
      </c>
      <c r="B6246" s="1">
        <v>16.344595000000002</v>
      </c>
    </row>
    <row r="6247" spans="1:2" x14ac:dyDescent="0.25">
      <c r="A6247" s="2">
        <v>5.5618980000000002</v>
      </c>
      <c r="B6247" s="1">
        <v>-14.63508</v>
      </c>
    </row>
    <row r="6248" spans="1:2" x14ac:dyDescent="0.25">
      <c r="A6248" s="2">
        <v>-12.216638</v>
      </c>
      <c r="B6248" s="1">
        <v>15.184986</v>
      </c>
    </row>
    <row r="6249" spans="1:2" x14ac:dyDescent="0.25">
      <c r="A6249" s="2">
        <f>-6.672589</f>
        <v>-6.6725890000000003</v>
      </c>
      <c r="B6249" s="1">
        <v>-0.51143799999999995</v>
      </c>
    </row>
    <row r="6250" spans="1:2" x14ac:dyDescent="0.25">
      <c r="A6250" s="2">
        <v>14.800032</v>
      </c>
      <c r="B6250" s="1">
        <v>-4.3430809999999997</v>
      </c>
    </row>
    <row r="6251" spans="1:2" x14ac:dyDescent="0.25">
      <c r="A6251" s="2">
        <v>5.4407509999999997</v>
      </c>
      <c r="B6251" s="1">
        <v>0.79414099999999999</v>
      </c>
    </row>
    <row r="6252" spans="1:2" x14ac:dyDescent="0.25">
      <c r="A6252" s="2">
        <f>-13.742233</f>
        <v>-13.742233000000001</v>
      </c>
      <c r="B6252" s="1">
        <v>-1.9391309999999999</v>
      </c>
    </row>
    <row r="6253" spans="1:2" x14ac:dyDescent="0.25">
      <c r="A6253" s="2">
        <v>20.345082000000001</v>
      </c>
      <c r="B6253" s="1">
        <v>-16.402419999999999</v>
      </c>
    </row>
    <row r="6254" spans="1:2" x14ac:dyDescent="0.25">
      <c r="A6254" s="2">
        <v>7.7364379999999997</v>
      </c>
      <c r="B6254" s="1">
        <v>-10.794384000000001</v>
      </c>
    </row>
    <row r="6255" spans="1:2" x14ac:dyDescent="0.25">
      <c r="A6255" s="2">
        <v>8.5704049999999992</v>
      </c>
      <c r="B6255" s="1">
        <v>-15.881148</v>
      </c>
    </row>
    <row r="6256" spans="1:2" x14ac:dyDescent="0.25">
      <c r="A6256" s="2">
        <f>-10.736909</f>
        <v>-10.736909000000001</v>
      </c>
      <c r="B6256" s="1">
        <v>-1.786707</v>
      </c>
    </row>
    <row r="6257" spans="1:2" x14ac:dyDescent="0.25">
      <c r="A6257" s="2">
        <v>10.597478000000001</v>
      </c>
      <c r="B6257" s="1">
        <v>16.451529000000001</v>
      </c>
    </row>
    <row r="6258" spans="1:2" x14ac:dyDescent="0.25">
      <c r="A6258" s="2">
        <v>1.849917</v>
      </c>
      <c r="B6258" s="1">
        <v>-12.948432</v>
      </c>
    </row>
    <row r="6259" spans="1:2" x14ac:dyDescent="0.25">
      <c r="A6259" s="2">
        <v>20.002683000000001</v>
      </c>
      <c r="B6259" s="1">
        <v>2.447994</v>
      </c>
    </row>
    <row r="6260" spans="1:2" x14ac:dyDescent="0.25">
      <c r="A6260" s="2">
        <f>-4.281481</f>
        <v>-4.2814810000000003</v>
      </c>
      <c r="B6260" s="1">
        <v>-1.1553580000000001</v>
      </c>
    </row>
    <row r="6261" spans="1:2" x14ac:dyDescent="0.25">
      <c r="A6261" s="2">
        <f>-17.986871</f>
        <v>-17.986871000000001</v>
      </c>
      <c r="B6261" s="1">
        <v>-0.81298499999999996</v>
      </c>
    </row>
    <row r="6262" spans="1:2" x14ac:dyDescent="0.25">
      <c r="A6262" s="2">
        <v>5.0391019999999997</v>
      </c>
      <c r="B6262" s="1">
        <v>-18.213218000000001</v>
      </c>
    </row>
    <row r="6263" spans="1:2" x14ac:dyDescent="0.25">
      <c r="A6263" s="2">
        <v>14.542414000000001</v>
      </c>
      <c r="B6263" s="1">
        <v>-3.5306190000000002</v>
      </c>
    </row>
    <row r="6264" spans="1:2" x14ac:dyDescent="0.25">
      <c r="A6264" s="2">
        <v>-18.772141000000001</v>
      </c>
      <c r="B6264" s="1">
        <v>6.7335390000000004</v>
      </c>
    </row>
    <row r="6265" spans="1:2" x14ac:dyDescent="0.25">
      <c r="A6265" s="2">
        <f>-16.950764</f>
        <v>-16.950763999999999</v>
      </c>
      <c r="B6265" s="1">
        <v>-4.7951139999999999</v>
      </c>
    </row>
    <row r="6266" spans="1:2" x14ac:dyDescent="0.25">
      <c r="A6266" s="2">
        <v>-9.5212649999999996</v>
      </c>
      <c r="B6266" s="1">
        <v>20.473110999999999</v>
      </c>
    </row>
    <row r="6267" spans="1:2" x14ac:dyDescent="0.25">
      <c r="A6267" s="2">
        <v>16.667024000000001</v>
      </c>
      <c r="B6267" s="1">
        <v>13.789507</v>
      </c>
    </row>
    <row r="6268" spans="1:2" x14ac:dyDescent="0.25">
      <c r="A6268" s="2">
        <v>5.1258609999999996</v>
      </c>
      <c r="B6268" s="1">
        <v>21.419564999999999</v>
      </c>
    </row>
    <row r="6269" spans="1:2" x14ac:dyDescent="0.25">
      <c r="A6269" s="2">
        <v>5.7316640000000003</v>
      </c>
      <c r="B6269" s="1">
        <v>11.126656000000001</v>
      </c>
    </row>
    <row r="6270" spans="1:2" x14ac:dyDescent="0.25">
      <c r="A6270" s="2">
        <v>-1.4143760000000001</v>
      </c>
      <c r="B6270" s="1">
        <v>10.675951</v>
      </c>
    </row>
    <row r="6271" spans="1:2" x14ac:dyDescent="0.25">
      <c r="A6271" s="2">
        <v>13.094132</v>
      </c>
      <c r="B6271" s="1">
        <v>19.854149</v>
      </c>
    </row>
    <row r="6272" spans="1:2" x14ac:dyDescent="0.25">
      <c r="A6272" s="2">
        <v>5.4756229999999997</v>
      </c>
      <c r="B6272" s="1">
        <v>-7.139678</v>
      </c>
    </row>
    <row r="6273" spans="1:2" x14ac:dyDescent="0.25">
      <c r="A6273" s="2">
        <v>12.796134</v>
      </c>
      <c r="B6273" s="1">
        <v>-15.778181999999999</v>
      </c>
    </row>
    <row r="6274" spans="1:2" x14ac:dyDescent="0.25">
      <c r="A6274" s="2">
        <v>13.357621</v>
      </c>
      <c r="B6274" s="1">
        <v>-16.30255</v>
      </c>
    </row>
    <row r="6275" spans="1:2" x14ac:dyDescent="0.25">
      <c r="A6275" s="2">
        <f>-3.569735</f>
        <v>-3.5697350000000001</v>
      </c>
      <c r="B6275" s="1">
        <v>-13.555005</v>
      </c>
    </row>
    <row r="6276" spans="1:2" x14ac:dyDescent="0.25">
      <c r="A6276" s="2">
        <v>13.129670000000001</v>
      </c>
      <c r="B6276" s="1">
        <v>-9.9959089999999993</v>
      </c>
    </row>
    <row r="6277" spans="1:2" x14ac:dyDescent="0.25">
      <c r="A6277" s="2">
        <v>14.244904999999999</v>
      </c>
      <c r="B6277" s="1">
        <v>13.56091</v>
      </c>
    </row>
    <row r="6278" spans="1:2" x14ac:dyDescent="0.25">
      <c r="A6278" s="2">
        <f>-6.404437</f>
        <v>-6.4044369999999997</v>
      </c>
      <c r="B6278" s="1">
        <v>-8.9006939999999997</v>
      </c>
    </row>
    <row r="6279" spans="1:2" x14ac:dyDescent="0.25">
      <c r="A6279" s="2">
        <v>12.597783</v>
      </c>
      <c r="B6279" s="1">
        <v>14.344305</v>
      </c>
    </row>
    <row r="6280" spans="1:2" x14ac:dyDescent="0.25">
      <c r="A6280" s="2">
        <v>-12.338911</v>
      </c>
      <c r="B6280" s="1">
        <v>1.7385710000000001</v>
      </c>
    </row>
    <row r="6281" spans="1:2" x14ac:dyDescent="0.25">
      <c r="A6281" s="2">
        <f>-16.095384</f>
        <v>-16.095383999999999</v>
      </c>
      <c r="B6281" s="1">
        <v>-5.0361070000000003</v>
      </c>
    </row>
    <row r="6282" spans="1:2" x14ac:dyDescent="0.25">
      <c r="A6282" s="2">
        <v>15.802775</v>
      </c>
      <c r="B6282" s="1">
        <v>-7.3499509999999999</v>
      </c>
    </row>
    <row r="6283" spans="1:2" x14ac:dyDescent="0.25">
      <c r="A6283" s="2">
        <v>-16.352710999999999</v>
      </c>
      <c r="B6283" s="1">
        <v>20.269864999999999</v>
      </c>
    </row>
    <row r="6284" spans="1:2" x14ac:dyDescent="0.25">
      <c r="A6284" s="2">
        <v>16.802305</v>
      </c>
      <c r="B6284" s="1">
        <v>9.5079879999999992</v>
      </c>
    </row>
    <row r="6285" spans="1:2" x14ac:dyDescent="0.25">
      <c r="A6285" s="2">
        <v>-2.932671</v>
      </c>
      <c r="B6285" s="1">
        <v>2.458717</v>
      </c>
    </row>
    <row r="6286" spans="1:2" x14ac:dyDescent="0.25">
      <c r="A6286" s="2">
        <f>-10.418419</f>
        <v>-10.418419</v>
      </c>
      <c r="B6286" s="1">
        <v>-1.9843850000000001</v>
      </c>
    </row>
    <row r="6287" spans="1:2" x14ac:dyDescent="0.25">
      <c r="A6287" s="2">
        <v>1.2509589999999999</v>
      </c>
      <c r="B6287" s="1">
        <v>-12.388373</v>
      </c>
    </row>
    <row r="6288" spans="1:2" x14ac:dyDescent="0.25">
      <c r="A6288" s="2">
        <v>15.820354</v>
      </c>
      <c r="B6288" s="1">
        <v>-7.726013</v>
      </c>
    </row>
    <row r="6289" spans="1:2" x14ac:dyDescent="0.25">
      <c r="A6289" s="2">
        <v>-0.94647400000000004</v>
      </c>
      <c r="B6289" s="1">
        <v>11.392345000000001</v>
      </c>
    </row>
    <row r="6290" spans="1:2" x14ac:dyDescent="0.25">
      <c r="A6290" s="2">
        <f>-15.187291</f>
        <v>-15.187291</v>
      </c>
      <c r="B6290" s="1">
        <v>-7.8875060000000001</v>
      </c>
    </row>
    <row r="6291" spans="1:2" x14ac:dyDescent="0.25">
      <c r="A6291" s="2">
        <v>17.386955</v>
      </c>
      <c r="B6291" s="1">
        <v>-17.791004000000001</v>
      </c>
    </row>
    <row r="6292" spans="1:2" x14ac:dyDescent="0.25">
      <c r="A6292" s="2">
        <v>15.939028</v>
      </c>
      <c r="B6292" s="1">
        <v>9.0792190000000002</v>
      </c>
    </row>
    <row r="6293" spans="1:2" x14ac:dyDescent="0.25">
      <c r="A6293" s="2">
        <v>20.176344</v>
      </c>
      <c r="B6293" s="1">
        <v>20.726275999999999</v>
      </c>
    </row>
    <row r="6294" spans="1:2" x14ac:dyDescent="0.25">
      <c r="A6294" s="2">
        <v>10.978066999999999</v>
      </c>
      <c r="B6294" s="1">
        <v>0.72791899999999998</v>
      </c>
    </row>
    <row r="6295" spans="1:2" x14ac:dyDescent="0.25">
      <c r="A6295" s="2">
        <v>-15.606128999999999</v>
      </c>
      <c r="B6295" s="1">
        <v>3.550656</v>
      </c>
    </row>
    <row r="6296" spans="1:2" x14ac:dyDescent="0.25">
      <c r="A6296" s="2">
        <v>-16.810552999999999</v>
      </c>
      <c r="B6296" s="1">
        <v>8.7745859999999993</v>
      </c>
    </row>
    <row r="6297" spans="1:2" x14ac:dyDescent="0.25">
      <c r="A6297" s="2">
        <v>-12.416662000000001</v>
      </c>
      <c r="B6297" s="1">
        <v>18.607892</v>
      </c>
    </row>
    <row r="6298" spans="1:2" x14ac:dyDescent="0.25">
      <c r="A6298" s="2">
        <v>11.324968999999999</v>
      </c>
      <c r="B6298" s="1">
        <v>-7.2841680000000002</v>
      </c>
    </row>
    <row r="6299" spans="1:2" x14ac:dyDescent="0.25">
      <c r="A6299" s="2">
        <v>16.067851000000001</v>
      </c>
      <c r="B6299" s="1">
        <v>20.105948999999999</v>
      </c>
    </row>
    <row r="6300" spans="1:2" x14ac:dyDescent="0.25">
      <c r="A6300" s="2">
        <v>2.8170579999999998</v>
      </c>
      <c r="B6300" s="1">
        <v>8.7902920000000009</v>
      </c>
    </row>
    <row r="6301" spans="1:2" x14ac:dyDescent="0.25">
      <c r="A6301" s="2">
        <f>-15.654256</f>
        <v>-15.654256</v>
      </c>
      <c r="B6301" s="1">
        <v>-7.3933330000000002</v>
      </c>
    </row>
    <row r="6302" spans="1:2" x14ac:dyDescent="0.25">
      <c r="A6302" s="2">
        <v>-12.416244000000001</v>
      </c>
      <c r="B6302" s="1">
        <v>6.7415820000000002</v>
      </c>
    </row>
    <row r="6303" spans="1:2" x14ac:dyDescent="0.25">
      <c r="A6303" s="2">
        <v>-12.973748000000001</v>
      </c>
      <c r="B6303" s="1">
        <v>1.569366</v>
      </c>
    </row>
    <row r="6304" spans="1:2" x14ac:dyDescent="0.25">
      <c r="A6304" s="2">
        <v>10.593470999999999</v>
      </c>
      <c r="B6304" s="1">
        <v>0.42274699999999998</v>
      </c>
    </row>
    <row r="6305" spans="1:2" x14ac:dyDescent="0.25">
      <c r="A6305" s="2">
        <v>-3.7975129999999999</v>
      </c>
      <c r="B6305" s="1">
        <v>19.990165999999999</v>
      </c>
    </row>
    <row r="6306" spans="1:2" x14ac:dyDescent="0.25">
      <c r="A6306" s="2">
        <f>-6.354485</f>
        <v>-6.3544850000000004</v>
      </c>
      <c r="B6306" s="1">
        <v>-0.727719</v>
      </c>
    </row>
    <row r="6307" spans="1:2" x14ac:dyDescent="0.25">
      <c r="A6307" s="2">
        <v>4.2985319999999998</v>
      </c>
      <c r="B6307" s="1">
        <v>4.9215179999999998</v>
      </c>
    </row>
    <row r="6308" spans="1:2" x14ac:dyDescent="0.25">
      <c r="A6308" s="2">
        <v>-4.5835749999999997</v>
      </c>
      <c r="B6308" s="1">
        <v>12.503106000000001</v>
      </c>
    </row>
    <row r="6309" spans="1:2" x14ac:dyDescent="0.25">
      <c r="A6309" s="2">
        <v>-16.626514</v>
      </c>
      <c r="B6309" s="1">
        <v>16.250938999999999</v>
      </c>
    </row>
    <row r="6310" spans="1:2" x14ac:dyDescent="0.25">
      <c r="A6310" s="2">
        <v>7.7769909999999998</v>
      </c>
      <c r="B6310" s="1">
        <v>5.3631070000000003</v>
      </c>
    </row>
    <row r="6311" spans="1:2" x14ac:dyDescent="0.25">
      <c r="A6311" s="2">
        <v>16.254035999999999</v>
      </c>
      <c r="B6311" s="1">
        <v>-8.2862749999999998</v>
      </c>
    </row>
    <row r="6312" spans="1:2" x14ac:dyDescent="0.25">
      <c r="A6312" s="2">
        <v>-5.2010899999999998</v>
      </c>
      <c r="B6312" s="1">
        <v>15.588507999999999</v>
      </c>
    </row>
    <row r="6313" spans="1:2" x14ac:dyDescent="0.25">
      <c r="A6313" s="2">
        <v>20.294184000000001</v>
      </c>
      <c r="B6313" s="1">
        <v>-4.4482730000000004</v>
      </c>
    </row>
    <row r="6314" spans="1:2" x14ac:dyDescent="0.25">
      <c r="A6314" s="2">
        <v>-17.313144000000001</v>
      </c>
      <c r="B6314" s="1">
        <v>15.90283</v>
      </c>
    </row>
    <row r="6315" spans="1:2" x14ac:dyDescent="0.25">
      <c r="A6315" s="2">
        <v>10.021993999999999</v>
      </c>
      <c r="B6315" s="1">
        <v>17.096914000000002</v>
      </c>
    </row>
    <row r="6316" spans="1:2" x14ac:dyDescent="0.25">
      <c r="A6316" s="2">
        <f>-18.003637</f>
        <v>-18.003637000000001</v>
      </c>
      <c r="B6316" s="1">
        <v>-17.786586</v>
      </c>
    </row>
    <row r="6317" spans="1:2" x14ac:dyDescent="0.25">
      <c r="A6317" s="2">
        <f>-3.570333</f>
        <v>-3.5703330000000002</v>
      </c>
      <c r="B6317" s="1">
        <v>-2.2157339999999999</v>
      </c>
    </row>
    <row r="6318" spans="1:2" x14ac:dyDescent="0.25">
      <c r="A6318" s="2">
        <v>19.566772</v>
      </c>
      <c r="B6318" s="1">
        <v>3.4977469999999999</v>
      </c>
    </row>
    <row r="6319" spans="1:2" x14ac:dyDescent="0.25">
      <c r="A6319" s="2">
        <v>-17.189063999999998</v>
      </c>
      <c r="B6319" s="1">
        <v>20.286183999999999</v>
      </c>
    </row>
    <row r="6320" spans="1:2" x14ac:dyDescent="0.25">
      <c r="A6320" s="2">
        <v>-4.1926079999999999</v>
      </c>
      <c r="B6320" s="1">
        <v>19.814713999999999</v>
      </c>
    </row>
    <row r="6321" spans="1:2" x14ac:dyDescent="0.25">
      <c r="A6321" s="2">
        <v>16.150700000000001</v>
      </c>
      <c r="B6321" s="1">
        <v>-13.198327000000001</v>
      </c>
    </row>
    <row r="6322" spans="1:2" x14ac:dyDescent="0.25">
      <c r="A6322" s="2">
        <v>5.4795959999999999</v>
      </c>
      <c r="B6322" s="1">
        <v>11.625292999999999</v>
      </c>
    </row>
    <row r="6323" spans="1:2" x14ac:dyDescent="0.25">
      <c r="A6323" s="2">
        <v>-17.867108000000002</v>
      </c>
      <c r="B6323" s="1">
        <v>6.4309719999999997</v>
      </c>
    </row>
    <row r="6324" spans="1:2" x14ac:dyDescent="0.25">
      <c r="A6324" s="2">
        <f>-3.642498</f>
        <v>-3.6424979999999998</v>
      </c>
      <c r="B6324" s="1">
        <v>-4.73102</v>
      </c>
    </row>
    <row r="6325" spans="1:2" x14ac:dyDescent="0.25">
      <c r="A6325" s="2">
        <v>12.939296000000001</v>
      </c>
      <c r="B6325" s="1">
        <v>14.317226</v>
      </c>
    </row>
    <row r="6326" spans="1:2" x14ac:dyDescent="0.25">
      <c r="A6326" s="2">
        <v>-12.396927</v>
      </c>
      <c r="B6326" s="1">
        <v>15.703488</v>
      </c>
    </row>
    <row r="6327" spans="1:2" x14ac:dyDescent="0.25">
      <c r="A6327" s="2">
        <v>2.70722</v>
      </c>
      <c r="B6327" s="1">
        <v>15.887069</v>
      </c>
    </row>
    <row r="6328" spans="1:2" x14ac:dyDescent="0.25">
      <c r="A6328" s="2">
        <f>-6.796207</f>
        <v>-6.7962069999999999</v>
      </c>
      <c r="B6328" s="1">
        <v>-4.3979340000000002</v>
      </c>
    </row>
    <row r="6329" spans="1:2" x14ac:dyDescent="0.25">
      <c r="A6329" s="2">
        <v>18.432168000000001</v>
      </c>
      <c r="B6329" s="1">
        <v>-0.683531</v>
      </c>
    </row>
    <row r="6330" spans="1:2" x14ac:dyDescent="0.25">
      <c r="A6330" s="2">
        <v>10.991944</v>
      </c>
      <c r="B6330" s="1">
        <v>17.731223</v>
      </c>
    </row>
    <row r="6331" spans="1:2" x14ac:dyDescent="0.25">
      <c r="A6331" s="2">
        <f>-3.368718</f>
        <v>-3.3687179999999999</v>
      </c>
      <c r="B6331" s="1">
        <v>-4.9605969999999999</v>
      </c>
    </row>
    <row r="6332" spans="1:2" x14ac:dyDescent="0.25">
      <c r="A6332" s="2">
        <v>-1.257868</v>
      </c>
      <c r="B6332" s="1">
        <v>14.498167</v>
      </c>
    </row>
    <row r="6333" spans="1:2" x14ac:dyDescent="0.25">
      <c r="A6333" s="2">
        <v>19.762829</v>
      </c>
      <c r="B6333" s="1">
        <v>-16.596561999999999</v>
      </c>
    </row>
    <row r="6334" spans="1:2" x14ac:dyDescent="0.25">
      <c r="A6334" s="2">
        <v>-8.5520200000000006</v>
      </c>
      <c r="B6334" s="1">
        <v>11.759600000000001</v>
      </c>
    </row>
    <row r="6335" spans="1:2" x14ac:dyDescent="0.25">
      <c r="A6335" s="2">
        <v>19.443522000000002</v>
      </c>
      <c r="B6335" s="1">
        <v>20.170897</v>
      </c>
    </row>
    <row r="6336" spans="1:2" x14ac:dyDescent="0.25">
      <c r="A6336" s="2">
        <v>15.867476999999999</v>
      </c>
      <c r="B6336" s="1">
        <v>-6.8616190000000001</v>
      </c>
    </row>
    <row r="6337" spans="1:2" x14ac:dyDescent="0.25">
      <c r="A6337" s="2">
        <v>18.685134000000001</v>
      </c>
      <c r="B6337" s="1">
        <v>-8.3883869999999998</v>
      </c>
    </row>
    <row r="6338" spans="1:2" x14ac:dyDescent="0.25">
      <c r="A6338" s="2">
        <v>-16.442990000000002</v>
      </c>
      <c r="B6338" s="1">
        <v>9.1419949999999996</v>
      </c>
    </row>
    <row r="6339" spans="1:2" x14ac:dyDescent="0.25">
      <c r="A6339" s="2">
        <v>-12.159772</v>
      </c>
      <c r="B6339" s="1">
        <v>1.0704070000000001</v>
      </c>
    </row>
    <row r="6340" spans="1:2" x14ac:dyDescent="0.25">
      <c r="A6340" s="2">
        <v>-11.649699</v>
      </c>
      <c r="B6340" s="1">
        <v>15.333622999999999</v>
      </c>
    </row>
    <row r="6341" spans="1:2" x14ac:dyDescent="0.25">
      <c r="A6341" s="2">
        <v>-18.551261</v>
      </c>
      <c r="B6341" s="1">
        <v>11.836266</v>
      </c>
    </row>
    <row r="6342" spans="1:2" x14ac:dyDescent="0.25">
      <c r="A6342" s="2">
        <f>-2.301371</f>
        <v>-2.3013710000000001</v>
      </c>
      <c r="B6342" s="1">
        <v>-5.0327710000000003</v>
      </c>
    </row>
    <row r="6343" spans="1:2" x14ac:dyDescent="0.25">
      <c r="A6343" s="2">
        <v>-13.224971999999999</v>
      </c>
      <c r="B6343" s="1">
        <v>12.000703</v>
      </c>
    </row>
    <row r="6344" spans="1:2" x14ac:dyDescent="0.25">
      <c r="A6344" s="2">
        <f>-17.53853</f>
        <v>-17.538530000000002</v>
      </c>
      <c r="B6344" s="1">
        <v>-4.39961</v>
      </c>
    </row>
    <row r="6345" spans="1:2" x14ac:dyDescent="0.25">
      <c r="A6345" s="2">
        <v>2.102868</v>
      </c>
      <c r="B6345" s="1">
        <v>10.028813</v>
      </c>
    </row>
    <row r="6346" spans="1:2" x14ac:dyDescent="0.25">
      <c r="A6346" s="2">
        <v>10.893397999999999</v>
      </c>
      <c r="B6346" s="1">
        <v>17.668213000000002</v>
      </c>
    </row>
    <row r="6347" spans="1:2" x14ac:dyDescent="0.25">
      <c r="A6347" s="2">
        <v>1.9292499999999999</v>
      </c>
      <c r="B6347" s="1">
        <v>9.3438949999999998</v>
      </c>
    </row>
    <row r="6348" spans="1:2" x14ac:dyDescent="0.25">
      <c r="A6348" s="2">
        <v>18.932912999999999</v>
      </c>
      <c r="B6348" s="1">
        <v>3.6126490000000002</v>
      </c>
    </row>
    <row r="6349" spans="1:2" x14ac:dyDescent="0.25">
      <c r="A6349" s="2">
        <v>-7.7450429999999999</v>
      </c>
      <c r="B6349" s="1">
        <v>17.146118999999999</v>
      </c>
    </row>
    <row r="6350" spans="1:2" x14ac:dyDescent="0.25">
      <c r="A6350" s="2">
        <v>3.4683670000000002</v>
      </c>
      <c r="B6350" s="1">
        <v>4.9479819999999997</v>
      </c>
    </row>
    <row r="6351" spans="1:2" x14ac:dyDescent="0.25">
      <c r="A6351" s="2">
        <v>-8.6294520000000006</v>
      </c>
      <c r="B6351" s="1">
        <v>3.155135</v>
      </c>
    </row>
    <row r="6352" spans="1:2" x14ac:dyDescent="0.25">
      <c r="A6352" s="2">
        <v>-16.642188000000001</v>
      </c>
      <c r="B6352" s="1">
        <v>4.1720899999999999</v>
      </c>
    </row>
    <row r="6353" spans="1:2" x14ac:dyDescent="0.25">
      <c r="A6353" s="2">
        <v>13.281497</v>
      </c>
      <c r="B6353" s="1">
        <v>14.117483999999999</v>
      </c>
    </row>
    <row r="6354" spans="1:2" x14ac:dyDescent="0.25">
      <c r="A6354" s="2">
        <v>-18.334669000000002</v>
      </c>
      <c r="B6354" s="1">
        <v>12.07849</v>
      </c>
    </row>
    <row r="6355" spans="1:2" x14ac:dyDescent="0.25">
      <c r="A6355" s="2">
        <f>-13.018724</f>
        <v>-13.018724000000001</v>
      </c>
      <c r="B6355" s="1">
        <v>-14.112228</v>
      </c>
    </row>
    <row r="6356" spans="1:2" x14ac:dyDescent="0.25">
      <c r="A6356" s="2">
        <v>7.8094150000000004</v>
      </c>
      <c r="B6356" s="1">
        <v>6.003781</v>
      </c>
    </row>
    <row r="6357" spans="1:2" x14ac:dyDescent="0.25">
      <c r="A6357" s="2">
        <v>14.745595</v>
      </c>
      <c r="B6357" s="1">
        <v>5.1741099999999998</v>
      </c>
    </row>
    <row r="6358" spans="1:2" x14ac:dyDescent="0.25">
      <c r="A6358" s="2">
        <f>-2.577738</f>
        <v>-2.5777380000000001</v>
      </c>
      <c r="B6358" s="1">
        <v>-17.907874</v>
      </c>
    </row>
    <row r="6359" spans="1:2" x14ac:dyDescent="0.25">
      <c r="A6359" s="2">
        <v>15.334082</v>
      </c>
      <c r="B6359" s="1">
        <v>5.4319649999999999</v>
      </c>
    </row>
    <row r="6360" spans="1:2" x14ac:dyDescent="0.25">
      <c r="A6360" s="2">
        <v>-7.5657040000000002</v>
      </c>
      <c r="B6360" s="1">
        <v>7.6209259999999999</v>
      </c>
    </row>
    <row r="6361" spans="1:2" x14ac:dyDescent="0.25">
      <c r="A6361" s="2">
        <v>6.7248669999999997</v>
      </c>
      <c r="B6361" s="1">
        <v>15.369165000000001</v>
      </c>
    </row>
    <row r="6362" spans="1:2" x14ac:dyDescent="0.25">
      <c r="A6362" s="2">
        <f>-3.776686</f>
        <v>-3.7766860000000002</v>
      </c>
      <c r="B6362" s="1">
        <v>-13.702401</v>
      </c>
    </row>
    <row r="6363" spans="1:2" x14ac:dyDescent="0.25">
      <c r="A6363" s="2">
        <f>-18.119785</f>
        <v>-18.119785</v>
      </c>
      <c r="B6363" s="1">
        <v>-0.94615000000000005</v>
      </c>
    </row>
    <row r="6364" spans="1:2" x14ac:dyDescent="0.25">
      <c r="A6364" s="2">
        <v>-12.291923000000001</v>
      </c>
      <c r="B6364" s="1">
        <v>19.007403</v>
      </c>
    </row>
    <row r="6365" spans="1:2" x14ac:dyDescent="0.25">
      <c r="A6365" s="2">
        <v>5.2074100000000003</v>
      </c>
      <c r="B6365" s="1">
        <v>2.3056800000000002</v>
      </c>
    </row>
    <row r="6366" spans="1:2" x14ac:dyDescent="0.25">
      <c r="A6366" s="2">
        <v>20.101088000000001</v>
      </c>
      <c r="B6366" s="1">
        <v>-16.492512999999999</v>
      </c>
    </row>
    <row r="6367" spans="1:2" x14ac:dyDescent="0.25">
      <c r="A6367" s="2">
        <v>1.1248990000000001</v>
      </c>
      <c r="B6367" s="1">
        <v>5.9292439999999997</v>
      </c>
    </row>
    <row r="6368" spans="1:2" x14ac:dyDescent="0.25">
      <c r="A6368" s="2">
        <v>12.507287</v>
      </c>
      <c r="B6368" s="1">
        <v>9.3796230000000005</v>
      </c>
    </row>
    <row r="6369" spans="1:2" x14ac:dyDescent="0.25">
      <c r="A6369" s="2">
        <v>14.35904</v>
      </c>
      <c r="B6369" s="1">
        <v>1.7954699999999999</v>
      </c>
    </row>
    <row r="6370" spans="1:2" x14ac:dyDescent="0.25">
      <c r="A6370" s="2">
        <v>12.206388</v>
      </c>
      <c r="B6370" s="1">
        <v>9.3674970000000002</v>
      </c>
    </row>
    <row r="6371" spans="1:2" x14ac:dyDescent="0.25">
      <c r="A6371" s="2">
        <v>21.189578000000001</v>
      </c>
      <c r="B6371" s="1">
        <v>-12.711081</v>
      </c>
    </row>
    <row r="6372" spans="1:2" x14ac:dyDescent="0.25">
      <c r="A6372" s="2">
        <v>20.088722000000001</v>
      </c>
      <c r="B6372" s="1">
        <v>11.005286</v>
      </c>
    </row>
    <row r="6373" spans="1:2" x14ac:dyDescent="0.25">
      <c r="A6373" s="2">
        <v>15.498511000000001</v>
      </c>
      <c r="B6373" s="1">
        <v>-7.5566120000000003</v>
      </c>
    </row>
    <row r="6374" spans="1:2" x14ac:dyDescent="0.25">
      <c r="A6374" s="2">
        <f>-3.636511</f>
        <v>-3.636511</v>
      </c>
      <c r="B6374" s="1">
        <v>-1.5386869999999999</v>
      </c>
    </row>
    <row r="6375" spans="1:2" x14ac:dyDescent="0.25">
      <c r="A6375" s="2">
        <v>6.595879</v>
      </c>
      <c r="B6375" s="1">
        <v>15.318027000000001</v>
      </c>
    </row>
    <row r="6376" spans="1:2" x14ac:dyDescent="0.25">
      <c r="A6376" s="2">
        <v>5.1581149999999996</v>
      </c>
      <c r="B6376" s="1">
        <v>-19.013444</v>
      </c>
    </row>
    <row r="6377" spans="1:2" x14ac:dyDescent="0.25">
      <c r="A6377" s="2">
        <v>-9.7415599999999998</v>
      </c>
      <c r="B6377" s="1">
        <v>20.899462</v>
      </c>
    </row>
    <row r="6378" spans="1:2" x14ac:dyDescent="0.25">
      <c r="A6378" s="2">
        <v>12.723020999999999</v>
      </c>
      <c r="B6378" s="1">
        <v>9.6305560000000003</v>
      </c>
    </row>
    <row r="6379" spans="1:2" x14ac:dyDescent="0.25">
      <c r="A6379" s="2">
        <v>4.5124389999999996</v>
      </c>
      <c r="B6379" s="1">
        <v>-10.838222999999999</v>
      </c>
    </row>
    <row r="6380" spans="1:2" x14ac:dyDescent="0.25">
      <c r="A6380" s="2">
        <v>10.594075999999999</v>
      </c>
      <c r="B6380" s="1">
        <v>-13.614247000000001</v>
      </c>
    </row>
    <row r="6381" spans="1:2" x14ac:dyDescent="0.25">
      <c r="A6381" s="2">
        <v>18.330313</v>
      </c>
      <c r="B6381" s="1">
        <v>17.631157000000002</v>
      </c>
    </row>
    <row r="6382" spans="1:2" x14ac:dyDescent="0.25">
      <c r="A6382" s="2">
        <v>-17.577375</v>
      </c>
      <c r="B6382" s="1">
        <v>12.743726000000001</v>
      </c>
    </row>
    <row r="6383" spans="1:2" x14ac:dyDescent="0.25">
      <c r="A6383" s="2">
        <f>-6.771067</f>
        <v>-6.7710670000000004</v>
      </c>
      <c r="B6383" s="1">
        <v>-8.8685589999999994</v>
      </c>
    </row>
    <row r="6384" spans="1:2" x14ac:dyDescent="0.25">
      <c r="A6384" s="2">
        <v>15.944689</v>
      </c>
      <c r="B6384" s="1">
        <v>-13.944098</v>
      </c>
    </row>
    <row r="6385" spans="1:2" x14ac:dyDescent="0.25">
      <c r="A6385" s="2">
        <f>-19.002816</f>
        <v>-19.002815999999999</v>
      </c>
      <c r="B6385" s="1">
        <v>-17.724346000000001</v>
      </c>
    </row>
    <row r="6386" spans="1:2" x14ac:dyDescent="0.25">
      <c r="A6386" s="2">
        <v>-15.514697</v>
      </c>
      <c r="B6386" s="1">
        <v>19.110447000000001</v>
      </c>
    </row>
    <row r="6387" spans="1:2" x14ac:dyDescent="0.25">
      <c r="A6387" s="2">
        <v>1.950318</v>
      </c>
      <c r="B6387" s="1">
        <v>-16.404297</v>
      </c>
    </row>
    <row r="6388" spans="1:2" x14ac:dyDescent="0.25">
      <c r="A6388" s="2">
        <v>2.3703159999999999</v>
      </c>
      <c r="B6388" s="1">
        <v>15.230390999999999</v>
      </c>
    </row>
    <row r="6389" spans="1:2" x14ac:dyDescent="0.25">
      <c r="A6389" s="2">
        <v>-9.8479340000000004</v>
      </c>
      <c r="B6389" s="1">
        <v>20.638532000000001</v>
      </c>
    </row>
    <row r="6390" spans="1:2" x14ac:dyDescent="0.25">
      <c r="A6390" s="2">
        <f>-2.87994</f>
        <v>-2.8799399999999999</v>
      </c>
      <c r="B6390" s="1">
        <v>-5.6604099999999997</v>
      </c>
    </row>
    <row r="6391" spans="1:2" x14ac:dyDescent="0.25">
      <c r="A6391" s="2">
        <f>-13.714884</f>
        <v>-13.714884</v>
      </c>
      <c r="B6391" s="1">
        <v>-1.824721</v>
      </c>
    </row>
    <row r="6392" spans="1:2" x14ac:dyDescent="0.25">
      <c r="A6392" s="2">
        <v>10.834512999999999</v>
      </c>
      <c r="B6392" s="1">
        <v>-7.01389</v>
      </c>
    </row>
    <row r="6393" spans="1:2" x14ac:dyDescent="0.25">
      <c r="A6393" s="2">
        <v>-4.1680109999999999</v>
      </c>
      <c r="B6393" s="1">
        <v>16.111926</v>
      </c>
    </row>
    <row r="6394" spans="1:2" x14ac:dyDescent="0.25">
      <c r="A6394" s="2">
        <v>-5.3045479999999996</v>
      </c>
      <c r="B6394" s="1">
        <v>15.969988000000001</v>
      </c>
    </row>
    <row r="6395" spans="1:2" x14ac:dyDescent="0.25">
      <c r="A6395" s="2">
        <v>18.576345</v>
      </c>
      <c r="B6395" s="1">
        <v>-1.156925</v>
      </c>
    </row>
    <row r="6396" spans="1:2" x14ac:dyDescent="0.25">
      <c r="A6396" s="2">
        <v>-9.7255210000000005</v>
      </c>
      <c r="B6396" s="1">
        <v>20.808561999999998</v>
      </c>
    </row>
    <row r="6397" spans="1:2" x14ac:dyDescent="0.25">
      <c r="A6397" s="2">
        <f>-9.462864</f>
        <v>-9.4628639999999997</v>
      </c>
      <c r="B6397" s="1">
        <v>-11.137235</v>
      </c>
    </row>
    <row r="6398" spans="1:2" x14ac:dyDescent="0.25">
      <c r="A6398" s="2">
        <v>-16.092300000000002</v>
      </c>
      <c r="B6398" s="1">
        <v>3.9400580000000001</v>
      </c>
    </row>
    <row r="6399" spans="1:2" x14ac:dyDescent="0.25">
      <c r="A6399" s="2">
        <v>1.554057</v>
      </c>
      <c r="B6399" s="1">
        <v>-11.38819</v>
      </c>
    </row>
    <row r="6400" spans="1:2" x14ac:dyDescent="0.25">
      <c r="A6400" s="2">
        <v>-3.2323849999999998</v>
      </c>
      <c r="B6400" s="1">
        <v>2.6616759999999999</v>
      </c>
    </row>
    <row r="6401" spans="1:2" x14ac:dyDescent="0.25">
      <c r="A6401" s="2">
        <f>-18.874477</f>
        <v>-18.874476999999999</v>
      </c>
      <c r="B6401" s="1">
        <v>-17.528175000000001</v>
      </c>
    </row>
    <row r="6402" spans="1:2" x14ac:dyDescent="0.25">
      <c r="A6402" s="2">
        <v>16.640035000000001</v>
      </c>
      <c r="B6402" s="1">
        <v>-13.052661000000001</v>
      </c>
    </row>
    <row r="6403" spans="1:2" x14ac:dyDescent="0.25">
      <c r="A6403" s="2">
        <v>8.7991089999999996</v>
      </c>
      <c r="B6403" s="1">
        <v>10.700839999999999</v>
      </c>
    </row>
    <row r="6404" spans="1:2" x14ac:dyDescent="0.25">
      <c r="A6404" s="2">
        <v>20.192664000000001</v>
      </c>
      <c r="B6404" s="1">
        <v>-11.909889</v>
      </c>
    </row>
    <row r="6405" spans="1:2" x14ac:dyDescent="0.25">
      <c r="A6405" s="2">
        <v>20.312159000000001</v>
      </c>
      <c r="B6405" s="1">
        <v>-16.604835000000001</v>
      </c>
    </row>
    <row r="6406" spans="1:2" x14ac:dyDescent="0.25">
      <c r="A6406" s="2">
        <v>1.1613249999999999</v>
      </c>
      <c r="B6406" s="1">
        <v>-7.7978680000000002</v>
      </c>
    </row>
    <row r="6407" spans="1:2" x14ac:dyDescent="0.25">
      <c r="A6407" s="2">
        <v>8.5888570000000009</v>
      </c>
      <c r="B6407" s="1">
        <v>-16.506162</v>
      </c>
    </row>
    <row r="6408" spans="1:2" x14ac:dyDescent="0.25">
      <c r="A6408" s="2">
        <f>-11.444821</f>
        <v>-11.444820999999999</v>
      </c>
      <c r="B6408" s="1">
        <v>-6.3645750000000003</v>
      </c>
    </row>
    <row r="6409" spans="1:2" x14ac:dyDescent="0.25">
      <c r="A6409" s="2">
        <v>6.2690060000000001</v>
      </c>
      <c r="B6409" s="1">
        <v>-6.9454440000000002</v>
      </c>
    </row>
    <row r="6410" spans="1:2" x14ac:dyDescent="0.25">
      <c r="A6410" s="2">
        <v>5.7886850000000001</v>
      </c>
      <c r="B6410" s="1">
        <v>-7.7874879999999997</v>
      </c>
    </row>
    <row r="6411" spans="1:2" x14ac:dyDescent="0.25">
      <c r="A6411" s="2">
        <v>13.982787</v>
      </c>
      <c r="B6411" s="1">
        <v>-4.2115980000000004</v>
      </c>
    </row>
    <row r="6412" spans="1:2" x14ac:dyDescent="0.25">
      <c r="A6412" s="2">
        <v>21.070637000000001</v>
      </c>
      <c r="B6412" s="1">
        <v>14.9672</v>
      </c>
    </row>
    <row r="6413" spans="1:2" x14ac:dyDescent="0.25">
      <c r="A6413" s="2">
        <f>-3.260532</f>
        <v>-3.260532</v>
      </c>
      <c r="B6413" s="1">
        <v>-1.5847100000000001</v>
      </c>
    </row>
    <row r="6414" spans="1:2" x14ac:dyDescent="0.25">
      <c r="A6414" s="2">
        <v>-8.4864289999999993</v>
      </c>
      <c r="B6414" s="1">
        <v>7.8411020000000002</v>
      </c>
    </row>
    <row r="6415" spans="1:2" x14ac:dyDescent="0.25">
      <c r="A6415" s="2">
        <v>4.6506429999999996</v>
      </c>
      <c r="B6415" s="1">
        <v>21.027514</v>
      </c>
    </row>
    <row r="6416" spans="1:2" x14ac:dyDescent="0.25">
      <c r="A6416" s="2">
        <v>1.927691</v>
      </c>
      <c r="B6416" s="1">
        <v>-7.60114</v>
      </c>
    </row>
    <row r="6417" spans="1:2" x14ac:dyDescent="0.25">
      <c r="A6417" s="2">
        <v>18.601766000000001</v>
      </c>
      <c r="B6417" s="1">
        <v>-1.2267110000000001</v>
      </c>
    </row>
    <row r="6418" spans="1:2" x14ac:dyDescent="0.25">
      <c r="A6418" s="2">
        <v>-18.969041000000001</v>
      </c>
      <c r="B6418" s="1">
        <v>6.3702120000000004</v>
      </c>
    </row>
    <row r="6419" spans="1:2" x14ac:dyDescent="0.25">
      <c r="A6419" s="2">
        <f>-9.300516</f>
        <v>-9.300516</v>
      </c>
      <c r="B6419" s="1">
        <v>-17.233611</v>
      </c>
    </row>
    <row r="6420" spans="1:2" x14ac:dyDescent="0.25">
      <c r="A6420" s="2">
        <v>20.715561000000001</v>
      </c>
      <c r="B6420" s="1">
        <v>13.984576000000001</v>
      </c>
    </row>
    <row r="6421" spans="1:2" x14ac:dyDescent="0.25">
      <c r="A6421" s="2">
        <v>-12.196675000000001</v>
      </c>
      <c r="B6421" s="1">
        <v>0.478993</v>
      </c>
    </row>
    <row r="6422" spans="1:2" x14ac:dyDescent="0.25">
      <c r="A6422" s="2">
        <v>18.497805</v>
      </c>
      <c r="B6422" s="1">
        <v>-0.72444799999999998</v>
      </c>
    </row>
    <row r="6423" spans="1:2" x14ac:dyDescent="0.25">
      <c r="A6423" s="2">
        <f>-18.126263</f>
        <v>-18.126263000000002</v>
      </c>
      <c r="B6423" s="1">
        <v>-18.036372</v>
      </c>
    </row>
    <row r="6424" spans="1:2" x14ac:dyDescent="0.25">
      <c r="A6424" s="2">
        <f>-2.581441</f>
        <v>-2.5814409999999999</v>
      </c>
      <c r="B6424" s="1">
        <v>-4.825081</v>
      </c>
    </row>
    <row r="6425" spans="1:2" x14ac:dyDescent="0.25">
      <c r="A6425" s="2">
        <v>-3.5470679999999999</v>
      </c>
      <c r="B6425" s="1">
        <v>2.5161319999999998</v>
      </c>
    </row>
    <row r="6426" spans="1:2" x14ac:dyDescent="0.25">
      <c r="A6426" s="2">
        <v>8.3715349999999997</v>
      </c>
      <c r="B6426" s="1">
        <v>-10.906122999999999</v>
      </c>
    </row>
    <row r="6427" spans="1:2" x14ac:dyDescent="0.25">
      <c r="A6427" s="2">
        <v>4.8646120000000002</v>
      </c>
      <c r="B6427" s="1">
        <v>-14.874499999999999</v>
      </c>
    </row>
    <row r="6428" spans="1:2" x14ac:dyDescent="0.25">
      <c r="A6428" s="2">
        <v>5.3396160000000004</v>
      </c>
      <c r="B6428" s="1">
        <v>11.361411</v>
      </c>
    </row>
    <row r="6429" spans="1:2" x14ac:dyDescent="0.25">
      <c r="A6429" s="2">
        <v>9.2602320000000002</v>
      </c>
      <c r="B6429" s="1">
        <v>10.808116999999999</v>
      </c>
    </row>
    <row r="6430" spans="1:2" x14ac:dyDescent="0.25">
      <c r="A6430" s="2">
        <v>19.894438000000001</v>
      </c>
      <c r="B6430" s="1">
        <v>-8.7693779999999997</v>
      </c>
    </row>
    <row r="6431" spans="1:2" x14ac:dyDescent="0.25">
      <c r="A6431" s="2">
        <f>-3.547582</f>
        <v>-3.5475819999999998</v>
      </c>
      <c r="B6431" s="1">
        <v>-13.536447000000001</v>
      </c>
    </row>
    <row r="6432" spans="1:2" x14ac:dyDescent="0.25">
      <c r="A6432" s="2">
        <v>7.4243579999999998</v>
      </c>
      <c r="B6432" s="1">
        <v>5.4038539999999999</v>
      </c>
    </row>
    <row r="6433" spans="1:2" x14ac:dyDescent="0.25">
      <c r="A6433" s="2">
        <v>12.369194999999999</v>
      </c>
      <c r="B6433" s="1">
        <v>19.384435</v>
      </c>
    </row>
    <row r="6434" spans="1:2" x14ac:dyDescent="0.25">
      <c r="A6434" s="2">
        <v>4.7148469999999998</v>
      </c>
      <c r="B6434" s="1">
        <v>12.027022000000001</v>
      </c>
    </row>
    <row r="6435" spans="1:2" x14ac:dyDescent="0.25">
      <c r="A6435" s="2">
        <v>13.116754999999999</v>
      </c>
      <c r="B6435" s="1">
        <v>-15.658481999999999</v>
      </c>
    </row>
    <row r="6436" spans="1:2" x14ac:dyDescent="0.25">
      <c r="A6436" s="2">
        <v>-4.2895859999999999</v>
      </c>
      <c r="B6436" s="1">
        <v>15.993826</v>
      </c>
    </row>
    <row r="6437" spans="1:2" x14ac:dyDescent="0.25">
      <c r="A6437" s="2">
        <v>11.803675999999999</v>
      </c>
      <c r="B6437" s="1">
        <v>-6.5503729999999996</v>
      </c>
    </row>
    <row r="6438" spans="1:2" x14ac:dyDescent="0.25">
      <c r="A6438" s="2">
        <v>11.471738999999999</v>
      </c>
      <c r="B6438" s="1">
        <v>4.8946529999999999</v>
      </c>
    </row>
    <row r="6439" spans="1:2" x14ac:dyDescent="0.25">
      <c r="A6439" s="2">
        <v>-16.206949000000002</v>
      </c>
      <c r="B6439" s="1">
        <v>3.8517640000000002</v>
      </c>
    </row>
    <row r="6440" spans="1:2" x14ac:dyDescent="0.25">
      <c r="A6440" s="2">
        <v>1.037722</v>
      </c>
      <c r="B6440" s="1">
        <v>-16.823377000000001</v>
      </c>
    </row>
    <row r="6441" spans="1:2" x14ac:dyDescent="0.25">
      <c r="A6441" s="2">
        <v>1.485082</v>
      </c>
      <c r="B6441" s="1">
        <v>-7.3830429999999998</v>
      </c>
    </row>
    <row r="6442" spans="1:2" x14ac:dyDescent="0.25">
      <c r="A6442" s="2">
        <v>12.174947</v>
      </c>
      <c r="B6442" s="1">
        <v>4.685238</v>
      </c>
    </row>
    <row r="6443" spans="1:2" x14ac:dyDescent="0.25">
      <c r="A6443" s="2">
        <v>-0.50387599999999999</v>
      </c>
      <c r="B6443" s="1">
        <v>18.029909</v>
      </c>
    </row>
    <row r="6444" spans="1:2" x14ac:dyDescent="0.25">
      <c r="A6444" s="2">
        <v>2.800233</v>
      </c>
      <c r="B6444" s="1">
        <v>9.3954679999999993</v>
      </c>
    </row>
    <row r="6445" spans="1:2" x14ac:dyDescent="0.25">
      <c r="A6445" s="2">
        <f>-6.762241</f>
        <v>-6.7622410000000004</v>
      </c>
      <c r="B6445" s="1">
        <v>-8.0369329999999994</v>
      </c>
    </row>
    <row r="6446" spans="1:2" x14ac:dyDescent="0.25">
      <c r="A6446" s="2">
        <v>20.146971000000001</v>
      </c>
      <c r="B6446" s="1">
        <v>7.5840870000000002</v>
      </c>
    </row>
    <row r="6447" spans="1:2" x14ac:dyDescent="0.25">
      <c r="A6447" s="2">
        <v>13.359954999999999</v>
      </c>
      <c r="B6447" s="1">
        <v>-15.918908999999999</v>
      </c>
    </row>
    <row r="6448" spans="1:2" x14ac:dyDescent="0.25">
      <c r="A6448" s="2">
        <v>20.478878000000002</v>
      </c>
      <c r="B6448" s="1">
        <v>11.196733</v>
      </c>
    </row>
    <row r="6449" spans="1:2" x14ac:dyDescent="0.25">
      <c r="A6449" s="2">
        <v>16.979489000000001</v>
      </c>
      <c r="B6449" s="1">
        <v>-17.543203999999999</v>
      </c>
    </row>
    <row r="6450" spans="1:2" x14ac:dyDescent="0.25">
      <c r="A6450" s="2">
        <v>5.1754410000000002</v>
      </c>
      <c r="B6450" s="1">
        <v>-7.5837209999999997</v>
      </c>
    </row>
    <row r="6451" spans="1:2" x14ac:dyDescent="0.25">
      <c r="A6451" s="2">
        <f>-3.334629</f>
        <v>-3.3346290000000001</v>
      </c>
      <c r="B6451" s="1">
        <v>-5.3022660000000004</v>
      </c>
    </row>
    <row r="6452" spans="1:2" x14ac:dyDescent="0.25">
      <c r="A6452" s="2">
        <f>-5.992868</f>
        <v>-5.9928679999999996</v>
      </c>
      <c r="B6452" s="1">
        <v>-8.3764339999999997</v>
      </c>
    </row>
    <row r="6453" spans="1:2" x14ac:dyDescent="0.25">
      <c r="A6453" s="2">
        <v>0.56725800000000004</v>
      </c>
      <c r="B6453" s="1">
        <v>-3.989436</v>
      </c>
    </row>
    <row r="6454" spans="1:2" x14ac:dyDescent="0.25">
      <c r="A6454" s="2">
        <v>20.563237999999998</v>
      </c>
      <c r="B6454" s="1">
        <v>-16.400544</v>
      </c>
    </row>
    <row r="6455" spans="1:2" x14ac:dyDescent="0.25">
      <c r="A6455" s="2">
        <v>7.8558579999999996</v>
      </c>
      <c r="B6455" s="1">
        <v>-10.389789</v>
      </c>
    </row>
    <row r="6456" spans="1:2" x14ac:dyDescent="0.25">
      <c r="A6456" s="2">
        <v>5.0286109999999997</v>
      </c>
      <c r="B6456" s="1">
        <v>-11.651828</v>
      </c>
    </row>
    <row r="6457" spans="1:2" x14ac:dyDescent="0.25">
      <c r="A6457" s="2">
        <v>-9.3787090000000006</v>
      </c>
      <c r="B6457" s="1">
        <v>11.656045000000001</v>
      </c>
    </row>
    <row r="6458" spans="1:2" x14ac:dyDescent="0.25">
      <c r="A6458" s="2">
        <v>19.707096</v>
      </c>
      <c r="B6458" s="1">
        <v>3.211722</v>
      </c>
    </row>
    <row r="6459" spans="1:2" x14ac:dyDescent="0.25">
      <c r="A6459" s="2">
        <f>-3.310035</f>
        <v>-3.3100350000000001</v>
      </c>
      <c r="B6459" s="1">
        <v>-17.394458</v>
      </c>
    </row>
    <row r="6460" spans="1:2" x14ac:dyDescent="0.25">
      <c r="A6460" s="2">
        <f>-11.939305</f>
        <v>-11.939304999999999</v>
      </c>
      <c r="B6460" s="1">
        <v>-13.412945000000001</v>
      </c>
    </row>
    <row r="6461" spans="1:2" x14ac:dyDescent="0.25">
      <c r="A6461" s="2">
        <v>10.841129</v>
      </c>
      <c r="B6461" s="1">
        <v>-6.2283340000000003</v>
      </c>
    </row>
    <row r="6462" spans="1:2" x14ac:dyDescent="0.25">
      <c r="A6462" s="2">
        <v>-16.340198999999998</v>
      </c>
      <c r="B6462" s="1">
        <v>20.138096000000001</v>
      </c>
    </row>
    <row r="6463" spans="1:2" x14ac:dyDescent="0.25">
      <c r="A6463" s="2">
        <v>-12.268794</v>
      </c>
      <c r="B6463" s="1">
        <v>18.548819999999999</v>
      </c>
    </row>
    <row r="6464" spans="1:2" x14ac:dyDescent="0.25">
      <c r="A6464" s="2">
        <v>20.369475000000001</v>
      </c>
      <c r="B6464" s="1">
        <v>10.537853999999999</v>
      </c>
    </row>
    <row r="6465" spans="1:2" x14ac:dyDescent="0.25">
      <c r="A6465" s="2">
        <f>-11.510455</f>
        <v>-11.510455</v>
      </c>
      <c r="B6465" s="1">
        <v>-6.3540720000000004</v>
      </c>
    </row>
    <row r="6466" spans="1:2" x14ac:dyDescent="0.25">
      <c r="A6466" s="2">
        <f>-13.832084</f>
        <v>-13.832084</v>
      </c>
      <c r="B6466" s="1">
        <v>-1.8369489999999999</v>
      </c>
    </row>
    <row r="6467" spans="1:2" x14ac:dyDescent="0.25">
      <c r="A6467" s="2">
        <v>4.861415</v>
      </c>
      <c r="B6467" s="1">
        <v>-11.076223000000001</v>
      </c>
    </row>
    <row r="6468" spans="1:2" x14ac:dyDescent="0.25">
      <c r="A6468" s="2">
        <v>-16.977049000000001</v>
      </c>
      <c r="B6468" s="1">
        <v>15.128959</v>
      </c>
    </row>
    <row r="6469" spans="1:2" x14ac:dyDescent="0.25">
      <c r="A6469" s="2">
        <v>6.0558100000000001</v>
      </c>
      <c r="B6469" s="1">
        <v>11.064759</v>
      </c>
    </row>
    <row r="6470" spans="1:2" x14ac:dyDescent="0.25">
      <c r="A6470" s="2">
        <f>-16.509127</f>
        <v>-16.509126999999999</v>
      </c>
      <c r="B6470" s="1">
        <v>-10.93815</v>
      </c>
    </row>
    <row r="6471" spans="1:2" x14ac:dyDescent="0.25">
      <c r="A6471" s="2">
        <v>1.238561</v>
      </c>
      <c r="B6471" s="1">
        <v>-4.5664030000000002</v>
      </c>
    </row>
    <row r="6472" spans="1:2" x14ac:dyDescent="0.25">
      <c r="A6472" s="2">
        <v>8.7022099999999991</v>
      </c>
      <c r="B6472" s="1">
        <v>-9.9785799999999991</v>
      </c>
    </row>
    <row r="6473" spans="1:2" x14ac:dyDescent="0.25">
      <c r="A6473" s="2">
        <v>19.319502</v>
      </c>
      <c r="B6473" s="1">
        <v>-8.9998149999999999</v>
      </c>
    </row>
    <row r="6474" spans="1:2" x14ac:dyDescent="0.25">
      <c r="A6474" s="2">
        <f>-3.35049</f>
        <v>-3.3504900000000002</v>
      </c>
      <c r="B6474" s="1">
        <v>-5.2648380000000001</v>
      </c>
    </row>
    <row r="6475" spans="1:2" x14ac:dyDescent="0.25">
      <c r="A6475" s="2">
        <v>5.5948529999999996</v>
      </c>
      <c r="B6475" s="1">
        <v>11.066466999999999</v>
      </c>
    </row>
    <row r="6476" spans="1:2" x14ac:dyDescent="0.25">
      <c r="A6476" s="2">
        <v>-16.213906999999999</v>
      </c>
      <c r="B6476" s="1">
        <v>8.3930290000000003</v>
      </c>
    </row>
    <row r="6477" spans="1:2" x14ac:dyDescent="0.25">
      <c r="A6477" s="2">
        <v>-16.478881999999999</v>
      </c>
      <c r="B6477" s="1">
        <v>8.3330850000000005</v>
      </c>
    </row>
    <row r="6478" spans="1:2" x14ac:dyDescent="0.25">
      <c r="A6478" s="2">
        <v>5.8093579999999996</v>
      </c>
      <c r="B6478" s="1">
        <v>-6.8507920000000002</v>
      </c>
    </row>
    <row r="6479" spans="1:2" x14ac:dyDescent="0.25">
      <c r="A6479" s="2">
        <v>10.470224999999999</v>
      </c>
      <c r="B6479" s="1">
        <v>0.90974999999999995</v>
      </c>
    </row>
    <row r="6480" spans="1:2" x14ac:dyDescent="0.25">
      <c r="A6480" s="2">
        <v>15.870836000000001</v>
      </c>
      <c r="B6480" s="1">
        <v>-13.440759999999999</v>
      </c>
    </row>
    <row r="6481" spans="1:2" x14ac:dyDescent="0.25">
      <c r="A6481" s="2">
        <v>2.331534</v>
      </c>
      <c r="B6481" s="1">
        <v>9.2341890000000006</v>
      </c>
    </row>
    <row r="6482" spans="1:2" x14ac:dyDescent="0.25">
      <c r="A6482" s="2">
        <v>14.079153</v>
      </c>
      <c r="B6482" s="1">
        <v>-9.5121140000000004</v>
      </c>
    </row>
    <row r="6483" spans="1:2" x14ac:dyDescent="0.25">
      <c r="A6483" s="2">
        <v>20.468506000000001</v>
      </c>
      <c r="B6483" s="1">
        <v>-12.448808</v>
      </c>
    </row>
    <row r="6484" spans="1:2" x14ac:dyDescent="0.25">
      <c r="A6484" s="2">
        <f>-16.503225</f>
        <v>-16.503225</v>
      </c>
      <c r="B6484" s="1">
        <v>-4.62005</v>
      </c>
    </row>
    <row r="6485" spans="1:2" x14ac:dyDescent="0.25">
      <c r="A6485" s="2">
        <v>17.408266999999999</v>
      </c>
      <c r="B6485" s="1">
        <v>13.280120999999999</v>
      </c>
    </row>
    <row r="6486" spans="1:2" x14ac:dyDescent="0.25">
      <c r="A6486" s="2">
        <f>-19.164147</f>
        <v>-19.164147</v>
      </c>
      <c r="B6486" s="1">
        <v>-18.810448000000001</v>
      </c>
    </row>
    <row r="6487" spans="1:2" x14ac:dyDescent="0.25">
      <c r="A6487" s="2">
        <v>1.2236340000000001</v>
      </c>
      <c r="B6487" s="1">
        <v>-12.199469000000001</v>
      </c>
    </row>
    <row r="6488" spans="1:2" x14ac:dyDescent="0.25">
      <c r="A6488" s="2">
        <v>6.1300379999999999</v>
      </c>
      <c r="B6488" s="1">
        <v>1.2546040000000001</v>
      </c>
    </row>
    <row r="6489" spans="1:2" x14ac:dyDescent="0.25">
      <c r="A6489" s="2">
        <f>-6.448357</f>
        <v>-6.4483569999999997</v>
      </c>
      <c r="B6489" s="1">
        <v>-8.7644099999999998</v>
      </c>
    </row>
    <row r="6490" spans="1:2" x14ac:dyDescent="0.25">
      <c r="A6490" s="2">
        <v>5.3570419999999999</v>
      </c>
      <c r="B6490" s="1">
        <v>-7.012289</v>
      </c>
    </row>
    <row r="6491" spans="1:2" x14ac:dyDescent="0.25">
      <c r="A6491" s="2">
        <v>-0.19145000000000001</v>
      </c>
      <c r="B6491" s="1">
        <v>18.549098999999998</v>
      </c>
    </row>
    <row r="6492" spans="1:2" x14ac:dyDescent="0.25">
      <c r="A6492" s="2">
        <v>10.768938</v>
      </c>
      <c r="B6492" s="1">
        <v>-6.3136789999999996</v>
      </c>
    </row>
    <row r="6493" spans="1:2" x14ac:dyDescent="0.25">
      <c r="A6493" s="2">
        <f>-17.098107</f>
        <v>-17.098106999999999</v>
      </c>
      <c r="B6493" s="1">
        <v>-4.0391320000000004</v>
      </c>
    </row>
    <row r="6494" spans="1:2" x14ac:dyDescent="0.25">
      <c r="A6494" s="2">
        <v>14.129213999999999</v>
      </c>
      <c r="B6494" s="1">
        <v>14.194143</v>
      </c>
    </row>
    <row r="6495" spans="1:2" x14ac:dyDescent="0.25">
      <c r="A6495" s="2">
        <v>7.084117</v>
      </c>
      <c r="B6495" s="1">
        <v>18.680112999999999</v>
      </c>
    </row>
    <row r="6496" spans="1:2" x14ac:dyDescent="0.25">
      <c r="A6496" s="2">
        <v>-4.4900989999999998</v>
      </c>
      <c r="B6496" s="1">
        <v>20.555057999999999</v>
      </c>
    </row>
    <row r="6497" spans="1:2" x14ac:dyDescent="0.25">
      <c r="A6497" s="2">
        <v>15.019003</v>
      </c>
      <c r="B6497" s="1">
        <v>5.7922229999999999</v>
      </c>
    </row>
    <row r="6498" spans="1:2" x14ac:dyDescent="0.25">
      <c r="A6498" s="2">
        <v>12.111076000000001</v>
      </c>
      <c r="B6498" s="1">
        <v>5.3166229999999999</v>
      </c>
    </row>
    <row r="6499" spans="1:2" x14ac:dyDescent="0.25">
      <c r="A6499" s="2">
        <v>1.688091</v>
      </c>
      <c r="B6499" s="1">
        <v>-16.720745000000001</v>
      </c>
    </row>
    <row r="6500" spans="1:2" x14ac:dyDescent="0.25">
      <c r="A6500" s="2">
        <v>4.2631550000000002</v>
      </c>
      <c r="B6500" s="1">
        <v>5.1111740000000001</v>
      </c>
    </row>
    <row r="6501" spans="1:2" x14ac:dyDescent="0.25">
      <c r="A6501" s="2">
        <v>7.6962339999999996</v>
      </c>
      <c r="B6501" s="1">
        <v>-16.774906000000001</v>
      </c>
    </row>
    <row r="6502" spans="1:2" x14ac:dyDescent="0.25">
      <c r="A6502" s="2">
        <v>7.1346470000000002</v>
      </c>
      <c r="B6502" s="1">
        <v>5.7624769999999996</v>
      </c>
    </row>
    <row r="6503" spans="1:2" x14ac:dyDescent="0.25">
      <c r="A6503" s="2">
        <v>-16.086303000000001</v>
      </c>
      <c r="B6503" s="1">
        <v>16.525227000000001</v>
      </c>
    </row>
    <row r="6504" spans="1:2" x14ac:dyDescent="0.25">
      <c r="A6504" s="2">
        <f>-16.820081</f>
        <v>-16.820080999999998</v>
      </c>
      <c r="B6504" s="1">
        <v>-4.4113860000000003</v>
      </c>
    </row>
    <row r="6505" spans="1:2" x14ac:dyDescent="0.25">
      <c r="A6505" s="2">
        <f>-13.885721</f>
        <v>-13.885721</v>
      </c>
      <c r="B6505" s="1">
        <v>-9.4865530000000007</v>
      </c>
    </row>
    <row r="6506" spans="1:2" x14ac:dyDescent="0.25">
      <c r="A6506" s="2">
        <v>-16.404986999999998</v>
      </c>
      <c r="B6506" s="1">
        <v>20.213010000000001</v>
      </c>
    </row>
    <row r="6507" spans="1:2" x14ac:dyDescent="0.25">
      <c r="A6507" s="2">
        <v>-12.565263</v>
      </c>
      <c r="B6507" s="1">
        <v>0.49789800000000001</v>
      </c>
    </row>
    <row r="6508" spans="1:2" x14ac:dyDescent="0.25">
      <c r="A6508" s="2">
        <v>13.000890999999999</v>
      </c>
      <c r="B6508" s="1">
        <v>9.2876119999999993</v>
      </c>
    </row>
    <row r="6509" spans="1:2" x14ac:dyDescent="0.25">
      <c r="A6509" s="2">
        <v>-8.8784379999999992</v>
      </c>
      <c r="B6509" s="1">
        <v>20.212426000000001</v>
      </c>
    </row>
    <row r="6510" spans="1:2" x14ac:dyDescent="0.25">
      <c r="A6510" s="2">
        <f>-2.902993</f>
        <v>-2.9029929999999999</v>
      </c>
      <c r="B6510" s="1">
        <v>-5.2139899999999999</v>
      </c>
    </row>
    <row r="6511" spans="1:2" x14ac:dyDescent="0.25">
      <c r="A6511" s="2">
        <v>12.622434999999999</v>
      </c>
      <c r="B6511" s="1">
        <v>-16.273631000000002</v>
      </c>
    </row>
    <row r="6512" spans="1:2" x14ac:dyDescent="0.25">
      <c r="A6512" s="2">
        <v>-18.413654999999999</v>
      </c>
      <c r="B6512" s="1">
        <v>6.0121669999999998</v>
      </c>
    </row>
    <row r="6513" spans="1:2" x14ac:dyDescent="0.25">
      <c r="A6513" s="2">
        <f>-3.648173</f>
        <v>-3.6481729999999999</v>
      </c>
      <c r="B6513" s="1">
        <v>-1.7765169999999999</v>
      </c>
    </row>
    <row r="6514" spans="1:2" x14ac:dyDescent="0.25">
      <c r="A6514" s="2">
        <f>-16.966278</f>
        <v>-16.966277999999999</v>
      </c>
      <c r="B6514" s="1">
        <v>-4.714518</v>
      </c>
    </row>
    <row r="6515" spans="1:2" x14ac:dyDescent="0.25">
      <c r="A6515" s="2">
        <f>-16.505848</f>
        <v>-16.505848</v>
      </c>
      <c r="B6515" s="1">
        <v>-11.49761</v>
      </c>
    </row>
    <row r="6516" spans="1:2" x14ac:dyDescent="0.25">
      <c r="A6516" s="2">
        <f>-7.106843</f>
        <v>-7.1068429999999996</v>
      </c>
      <c r="B6516" s="1">
        <v>-0.12676899999999999</v>
      </c>
    </row>
    <row r="6517" spans="1:2" x14ac:dyDescent="0.25">
      <c r="A6517" s="2">
        <v>-4.1554380000000002</v>
      </c>
      <c r="B6517" s="1">
        <v>9.2130919999999996</v>
      </c>
    </row>
    <row r="6518" spans="1:2" x14ac:dyDescent="0.25">
      <c r="A6518" s="2">
        <v>-3.980442</v>
      </c>
      <c r="B6518" s="1">
        <v>16.035142</v>
      </c>
    </row>
    <row r="6519" spans="1:2" x14ac:dyDescent="0.25">
      <c r="A6519" s="2">
        <f>-6.141553</f>
        <v>-6.141553</v>
      </c>
      <c r="B6519" s="1">
        <v>-0.240289</v>
      </c>
    </row>
    <row r="6520" spans="1:2" x14ac:dyDescent="0.25">
      <c r="A6520" s="2">
        <f>-17.465827</f>
        <v>-17.465827000000001</v>
      </c>
      <c r="B6520" s="1">
        <v>-11.351642</v>
      </c>
    </row>
    <row r="6521" spans="1:2" x14ac:dyDescent="0.25">
      <c r="A6521" s="2">
        <v>12.694375000000001</v>
      </c>
      <c r="B6521" s="1">
        <v>4.6001190000000003</v>
      </c>
    </row>
    <row r="6522" spans="1:2" x14ac:dyDescent="0.25">
      <c r="A6522" s="2">
        <v>-8.4108319999999992</v>
      </c>
      <c r="B6522" s="1">
        <v>12.013876</v>
      </c>
    </row>
    <row r="6523" spans="1:2" x14ac:dyDescent="0.25">
      <c r="A6523" s="2">
        <v>1.3242419999999999</v>
      </c>
      <c r="B6523" s="1">
        <v>-11.990197</v>
      </c>
    </row>
    <row r="6524" spans="1:2" x14ac:dyDescent="0.25">
      <c r="A6524" s="2">
        <f>-10.380595</f>
        <v>-10.380595</v>
      </c>
      <c r="B6524" s="1">
        <v>-1.458361</v>
      </c>
    </row>
    <row r="6525" spans="1:2" x14ac:dyDescent="0.25">
      <c r="A6525" s="2">
        <v>-1.0530390000000001</v>
      </c>
      <c r="B6525" s="1">
        <v>14.267268</v>
      </c>
    </row>
    <row r="6526" spans="1:2" x14ac:dyDescent="0.25">
      <c r="A6526" s="2">
        <f>-17.603062</f>
        <v>-17.603062000000001</v>
      </c>
      <c r="B6526" s="1">
        <v>-11.400288</v>
      </c>
    </row>
    <row r="6527" spans="1:2" x14ac:dyDescent="0.25">
      <c r="A6527" s="2">
        <v>20.123788999999999</v>
      </c>
      <c r="B6527" s="1">
        <v>-15.854791000000001</v>
      </c>
    </row>
    <row r="6528" spans="1:2" x14ac:dyDescent="0.25">
      <c r="A6528" s="2">
        <v>-8.4621820000000003</v>
      </c>
      <c r="B6528" s="1">
        <v>7.1267990000000001</v>
      </c>
    </row>
    <row r="6529" spans="1:2" x14ac:dyDescent="0.25">
      <c r="A6529" s="2">
        <v>0.91490800000000005</v>
      </c>
      <c r="B6529" s="1">
        <v>-4.5235060000000002</v>
      </c>
    </row>
    <row r="6530" spans="1:2" x14ac:dyDescent="0.25">
      <c r="A6530" s="2">
        <v>-12.487511</v>
      </c>
      <c r="B6530" s="1">
        <v>15.208992</v>
      </c>
    </row>
    <row r="6531" spans="1:2" x14ac:dyDescent="0.25">
      <c r="A6531" s="2">
        <v>1.3927320000000001</v>
      </c>
      <c r="B6531" s="1">
        <v>6.2698499999999999</v>
      </c>
    </row>
    <row r="6532" spans="1:2" x14ac:dyDescent="0.25">
      <c r="A6532" s="2">
        <v>19.028184</v>
      </c>
      <c r="B6532" s="1">
        <v>17.541332000000001</v>
      </c>
    </row>
    <row r="6533" spans="1:2" x14ac:dyDescent="0.25">
      <c r="A6533" s="2">
        <v>1.171322</v>
      </c>
      <c r="B6533" s="1">
        <v>6.8312780000000002</v>
      </c>
    </row>
    <row r="6534" spans="1:2" x14ac:dyDescent="0.25">
      <c r="A6534" s="2">
        <v>2.0723560000000001</v>
      </c>
      <c r="B6534" s="1">
        <v>-8.0296979999999998</v>
      </c>
    </row>
    <row r="6535" spans="1:2" x14ac:dyDescent="0.25">
      <c r="A6535" s="2">
        <v>19.291526999999999</v>
      </c>
      <c r="B6535" s="1">
        <v>-15.889662</v>
      </c>
    </row>
    <row r="6536" spans="1:2" x14ac:dyDescent="0.25">
      <c r="A6536" s="2">
        <v>-4.118862</v>
      </c>
      <c r="B6536" s="1">
        <v>21.225421999999998</v>
      </c>
    </row>
    <row r="6537" spans="1:2" x14ac:dyDescent="0.25">
      <c r="A6537" s="2">
        <v>-2.3862410000000001</v>
      </c>
      <c r="B6537" s="1">
        <v>2.643529</v>
      </c>
    </row>
    <row r="6538" spans="1:2" x14ac:dyDescent="0.25">
      <c r="A6538" s="2">
        <v>-12.049901</v>
      </c>
      <c r="B6538" s="1">
        <v>0.75851800000000003</v>
      </c>
    </row>
    <row r="6539" spans="1:2" x14ac:dyDescent="0.25">
      <c r="A6539" s="2">
        <f>-13.447607</f>
        <v>-13.447607</v>
      </c>
      <c r="B6539" s="1">
        <v>-9.1077650000000006</v>
      </c>
    </row>
    <row r="6540" spans="1:2" x14ac:dyDescent="0.25">
      <c r="A6540" s="2">
        <v>-4.4074229999999996</v>
      </c>
      <c r="B6540" s="1">
        <v>13.274057000000001</v>
      </c>
    </row>
    <row r="6541" spans="1:2" x14ac:dyDescent="0.25">
      <c r="A6541" s="2">
        <v>5.4719300000000004</v>
      </c>
      <c r="B6541" s="1">
        <v>-11.001270999999999</v>
      </c>
    </row>
    <row r="6542" spans="1:2" x14ac:dyDescent="0.25">
      <c r="A6542" s="2">
        <v>0.86603200000000002</v>
      </c>
      <c r="B6542" s="1">
        <v>6.6152280000000001</v>
      </c>
    </row>
    <row r="6543" spans="1:2" x14ac:dyDescent="0.25">
      <c r="A6543" s="2">
        <v>20.461746999999999</v>
      </c>
      <c r="B6543" s="1">
        <v>21.092585</v>
      </c>
    </row>
    <row r="6544" spans="1:2" x14ac:dyDescent="0.25">
      <c r="A6544" s="2">
        <v>13.513942999999999</v>
      </c>
      <c r="B6544" s="1">
        <v>-10.631886</v>
      </c>
    </row>
    <row r="6545" spans="1:2" x14ac:dyDescent="0.25">
      <c r="A6545" s="2">
        <v>-4.1487509999999999</v>
      </c>
      <c r="B6545" s="1">
        <v>16.378981</v>
      </c>
    </row>
    <row r="6546" spans="1:2" x14ac:dyDescent="0.25">
      <c r="A6546" s="2">
        <f>-6.355016</f>
        <v>-6.355016</v>
      </c>
      <c r="B6546" s="1">
        <v>-8.2021200000000007</v>
      </c>
    </row>
    <row r="6547" spans="1:2" x14ac:dyDescent="0.25">
      <c r="A6547" s="2">
        <v>8.2261860000000002</v>
      </c>
      <c r="B6547" s="1">
        <v>-16.354918999999999</v>
      </c>
    </row>
    <row r="6548" spans="1:2" x14ac:dyDescent="0.25">
      <c r="A6548" s="2">
        <v>-8.6058579999999996</v>
      </c>
      <c r="B6548" s="1">
        <v>7.7435919999999996</v>
      </c>
    </row>
    <row r="6549" spans="1:2" x14ac:dyDescent="0.25">
      <c r="A6549" s="2">
        <f>-9.523001</f>
        <v>-9.5230010000000007</v>
      </c>
      <c r="B6549" s="1">
        <v>-10.854369</v>
      </c>
    </row>
    <row r="6550" spans="1:2" x14ac:dyDescent="0.25">
      <c r="A6550" s="2">
        <v>4.1829980000000004</v>
      </c>
      <c r="B6550" s="1">
        <v>-18.780144</v>
      </c>
    </row>
    <row r="6551" spans="1:2" x14ac:dyDescent="0.25">
      <c r="A6551" s="2">
        <v>17.447433</v>
      </c>
      <c r="B6551" s="1">
        <v>-1.135399</v>
      </c>
    </row>
    <row r="6552" spans="1:2" x14ac:dyDescent="0.25">
      <c r="A6552" s="2">
        <v>20.385178</v>
      </c>
      <c r="B6552" s="1">
        <v>11.040751999999999</v>
      </c>
    </row>
    <row r="6553" spans="1:2" x14ac:dyDescent="0.25">
      <c r="A6553" s="2">
        <f>-9.517949</f>
        <v>-9.5179489999999998</v>
      </c>
      <c r="B6553" s="1">
        <v>-16.835516999999999</v>
      </c>
    </row>
    <row r="6554" spans="1:2" x14ac:dyDescent="0.25">
      <c r="A6554" s="2">
        <f>-3.123918</f>
        <v>-3.1239180000000002</v>
      </c>
      <c r="B6554" s="1">
        <v>-13.681661</v>
      </c>
    </row>
    <row r="6555" spans="1:2" x14ac:dyDescent="0.25">
      <c r="A6555" s="2">
        <v>4.8550839999999997</v>
      </c>
      <c r="B6555" s="1">
        <v>20.550494</v>
      </c>
    </row>
    <row r="6556" spans="1:2" x14ac:dyDescent="0.25">
      <c r="A6556" s="2">
        <v>-12.660481000000001</v>
      </c>
      <c r="B6556" s="1">
        <v>12.105036</v>
      </c>
    </row>
    <row r="6557" spans="1:2" x14ac:dyDescent="0.25">
      <c r="A6557" s="2">
        <f>-16.56997</f>
        <v>-16.569970000000001</v>
      </c>
      <c r="B6557" s="1">
        <v>-11.31855</v>
      </c>
    </row>
    <row r="6558" spans="1:2" x14ac:dyDescent="0.25">
      <c r="A6558" s="2">
        <v>18.843409999999999</v>
      </c>
      <c r="B6558" s="1">
        <v>-8.853809</v>
      </c>
    </row>
    <row r="6559" spans="1:2" x14ac:dyDescent="0.25">
      <c r="A6559" s="2">
        <f>-12.76392</f>
        <v>-12.763920000000001</v>
      </c>
      <c r="B6559" s="1">
        <v>-13.799346999999999</v>
      </c>
    </row>
    <row r="6560" spans="1:2" x14ac:dyDescent="0.25">
      <c r="A6560" s="2">
        <v>0.74846800000000002</v>
      </c>
      <c r="B6560" s="1">
        <v>6.4713649999999996</v>
      </c>
    </row>
    <row r="6561" spans="1:2" x14ac:dyDescent="0.25">
      <c r="A6561" s="2">
        <v>19.681654999999999</v>
      </c>
      <c r="B6561" s="1">
        <v>8.1429340000000003</v>
      </c>
    </row>
    <row r="6562" spans="1:2" x14ac:dyDescent="0.25">
      <c r="A6562" s="2">
        <v>5.3158190000000003</v>
      </c>
      <c r="B6562" s="1">
        <v>-7.1444200000000002</v>
      </c>
    </row>
    <row r="6563" spans="1:2" x14ac:dyDescent="0.25">
      <c r="A6563" s="2">
        <v>-16.025911000000001</v>
      </c>
      <c r="B6563" s="1">
        <v>4.3985089999999998</v>
      </c>
    </row>
    <row r="6564" spans="1:2" x14ac:dyDescent="0.25">
      <c r="A6564" s="2">
        <v>-13.099906000000001</v>
      </c>
      <c r="B6564" s="1">
        <v>12.713314</v>
      </c>
    </row>
    <row r="6565" spans="1:2" x14ac:dyDescent="0.25">
      <c r="A6565" s="2">
        <v>-15.815394</v>
      </c>
      <c r="B6565" s="1">
        <v>19.454855999999999</v>
      </c>
    </row>
    <row r="6566" spans="1:2" x14ac:dyDescent="0.25">
      <c r="A6566" s="2">
        <f>-2.067233</f>
        <v>-2.0672329999999999</v>
      </c>
      <c r="B6566" s="1">
        <v>-4.4448559999999997</v>
      </c>
    </row>
    <row r="6567" spans="1:2" x14ac:dyDescent="0.25">
      <c r="A6567" s="2">
        <v>13.305847</v>
      </c>
      <c r="B6567" s="1">
        <v>-16.045309</v>
      </c>
    </row>
    <row r="6568" spans="1:2" x14ac:dyDescent="0.25">
      <c r="A6568" s="2">
        <v>5.4825239999999997</v>
      </c>
      <c r="B6568" s="1">
        <v>-7.4989129999999999</v>
      </c>
    </row>
    <row r="6569" spans="1:2" x14ac:dyDescent="0.25">
      <c r="A6569" s="2">
        <v>20.985092999999999</v>
      </c>
      <c r="B6569" s="1">
        <v>-4.6844989999999997</v>
      </c>
    </row>
    <row r="6570" spans="1:2" x14ac:dyDescent="0.25">
      <c r="A6570" s="2">
        <f>-14.194696</f>
        <v>-14.194696</v>
      </c>
      <c r="B6570" s="1">
        <v>-1.3308519999999999</v>
      </c>
    </row>
    <row r="6571" spans="1:2" x14ac:dyDescent="0.25">
      <c r="A6571" s="2">
        <v>10.753334000000001</v>
      </c>
      <c r="B6571" s="1">
        <v>17.055924999999998</v>
      </c>
    </row>
    <row r="6572" spans="1:2" x14ac:dyDescent="0.25">
      <c r="A6572" s="2">
        <v>-6.8666</v>
      </c>
      <c r="B6572" s="1">
        <v>0.19974</v>
      </c>
    </row>
    <row r="6573" spans="1:2" x14ac:dyDescent="0.25">
      <c r="A6573" s="2">
        <v>-4.4991269999999997</v>
      </c>
      <c r="B6573" s="1">
        <v>20.383302</v>
      </c>
    </row>
    <row r="6574" spans="1:2" x14ac:dyDescent="0.25">
      <c r="A6574" s="2">
        <f>-9.735625</f>
        <v>-9.7356250000000006</v>
      </c>
      <c r="B6574" s="1">
        <v>-10.836074</v>
      </c>
    </row>
    <row r="6575" spans="1:2" x14ac:dyDescent="0.25">
      <c r="A6575" s="2">
        <v>12.432865</v>
      </c>
      <c r="B6575" s="1">
        <v>9.6501599999999996</v>
      </c>
    </row>
    <row r="6576" spans="1:2" x14ac:dyDescent="0.25">
      <c r="A6576" s="2">
        <v>17.259757</v>
      </c>
      <c r="B6576" s="1">
        <v>8.9641889999999993</v>
      </c>
    </row>
    <row r="6577" spans="1:2" x14ac:dyDescent="0.25">
      <c r="A6577" s="2">
        <v>20.046220000000002</v>
      </c>
      <c r="B6577" s="1">
        <v>8.3543979999999998</v>
      </c>
    </row>
    <row r="6578" spans="1:2" x14ac:dyDescent="0.25">
      <c r="A6578" s="2">
        <v>-7.5527740000000003</v>
      </c>
      <c r="B6578" s="1">
        <v>7.3333360000000001</v>
      </c>
    </row>
    <row r="6579" spans="1:2" x14ac:dyDescent="0.25">
      <c r="A6579" s="2">
        <v>14.531732999999999</v>
      </c>
      <c r="B6579" s="1">
        <v>-3.785984</v>
      </c>
    </row>
    <row r="6580" spans="1:2" x14ac:dyDescent="0.25">
      <c r="A6580" s="2">
        <v>10.887632999999999</v>
      </c>
      <c r="B6580" s="1">
        <v>-6.1506829999999999</v>
      </c>
    </row>
    <row r="6581" spans="1:2" x14ac:dyDescent="0.25">
      <c r="A6581" s="2">
        <v>-18.126736999999999</v>
      </c>
      <c r="B6581" s="1">
        <v>13.44727</v>
      </c>
    </row>
    <row r="6582" spans="1:2" x14ac:dyDescent="0.25">
      <c r="A6582" s="2">
        <v>16.697742000000002</v>
      </c>
      <c r="B6582" s="1">
        <v>-17.065819000000001</v>
      </c>
    </row>
    <row r="6583" spans="1:2" x14ac:dyDescent="0.25">
      <c r="A6583" s="2">
        <v>-2.6763439999999998</v>
      </c>
      <c r="B6583" s="1">
        <v>2.4601440000000001</v>
      </c>
    </row>
    <row r="6584" spans="1:2" x14ac:dyDescent="0.25">
      <c r="A6584" s="2">
        <v>-8.2585049999999995</v>
      </c>
      <c r="B6584" s="1">
        <v>12.039249</v>
      </c>
    </row>
    <row r="6585" spans="1:2" x14ac:dyDescent="0.25">
      <c r="A6585" s="2">
        <v>17.348417000000001</v>
      </c>
      <c r="B6585" s="1">
        <v>9.5603490000000004</v>
      </c>
    </row>
    <row r="6586" spans="1:2" x14ac:dyDescent="0.25">
      <c r="A6586" s="2">
        <v>-16.478486</v>
      </c>
      <c r="B6586" s="1">
        <v>9.1229399999999998</v>
      </c>
    </row>
    <row r="6587" spans="1:2" x14ac:dyDescent="0.25">
      <c r="A6587" s="2">
        <f>-10.37486</f>
        <v>-10.37486</v>
      </c>
      <c r="B6587" s="1">
        <v>-2.3858890000000001</v>
      </c>
    </row>
    <row r="6588" spans="1:2" x14ac:dyDescent="0.25">
      <c r="A6588" s="2">
        <v>-3.828951</v>
      </c>
      <c r="B6588" s="1">
        <v>16.797951000000001</v>
      </c>
    </row>
    <row r="6589" spans="1:2" x14ac:dyDescent="0.25">
      <c r="A6589" s="2">
        <v>14.494242</v>
      </c>
      <c r="B6589" s="1">
        <v>-3.3517100000000002</v>
      </c>
    </row>
    <row r="6590" spans="1:2" x14ac:dyDescent="0.25">
      <c r="A6590" s="2">
        <v>2.3195049999999999</v>
      </c>
      <c r="B6590" s="1">
        <v>-16.819078000000001</v>
      </c>
    </row>
    <row r="6591" spans="1:2" x14ac:dyDescent="0.25">
      <c r="A6591" s="2">
        <f>-15.584633</f>
        <v>-15.584633</v>
      </c>
      <c r="B6591" s="1">
        <v>-7.27529</v>
      </c>
    </row>
    <row r="6592" spans="1:2" x14ac:dyDescent="0.25">
      <c r="A6592" s="2">
        <v>15.493180000000001</v>
      </c>
      <c r="B6592" s="1">
        <v>-13.346841</v>
      </c>
    </row>
    <row r="6593" spans="1:2" x14ac:dyDescent="0.25">
      <c r="A6593" s="2">
        <v>14.947319</v>
      </c>
      <c r="B6593" s="1">
        <v>1.6523540000000001</v>
      </c>
    </row>
    <row r="6594" spans="1:2" x14ac:dyDescent="0.25">
      <c r="A6594" s="2">
        <v>-9.3227700000000002</v>
      </c>
      <c r="B6594" s="1">
        <v>21.184481999999999</v>
      </c>
    </row>
    <row r="6595" spans="1:2" x14ac:dyDescent="0.25">
      <c r="A6595" s="2">
        <v>7.1457139999999999</v>
      </c>
      <c r="B6595" s="1">
        <v>17.805281999999998</v>
      </c>
    </row>
    <row r="6596" spans="1:2" x14ac:dyDescent="0.25">
      <c r="A6596" s="2">
        <v>19.561285999999999</v>
      </c>
      <c r="B6596" s="1">
        <v>21.342344000000001</v>
      </c>
    </row>
    <row r="6597" spans="1:2" x14ac:dyDescent="0.25">
      <c r="A6597" s="2">
        <v>5.2222140000000001</v>
      </c>
      <c r="B6597" s="1">
        <v>21.444592</v>
      </c>
    </row>
    <row r="6598" spans="1:2" x14ac:dyDescent="0.25">
      <c r="A6598" s="2">
        <v>-1.309564</v>
      </c>
      <c r="B6598" s="1">
        <v>11.081911</v>
      </c>
    </row>
    <row r="6599" spans="1:2" x14ac:dyDescent="0.25">
      <c r="A6599" s="2">
        <f>-10.85586</f>
        <v>-10.85586</v>
      </c>
      <c r="B6599" s="1">
        <v>-7.051482</v>
      </c>
    </row>
    <row r="6600" spans="1:2" x14ac:dyDescent="0.25">
      <c r="A6600" s="2">
        <f>-2.113406</f>
        <v>-2.1134059999999999</v>
      </c>
      <c r="B6600" s="1">
        <v>-5.5014960000000004</v>
      </c>
    </row>
    <row r="6601" spans="1:2" x14ac:dyDescent="0.25">
      <c r="A6601" s="2">
        <v>-4.606859</v>
      </c>
      <c r="B6601" s="1">
        <v>12.303609</v>
      </c>
    </row>
    <row r="6602" spans="1:2" x14ac:dyDescent="0.25">
      <c r="A6602" s="2">
        <v>1.279962</v>
      </c>
      <c r="B6602" s="1">
        <v>-11.734083999999999</v>
      </c>
    </row>
    <row r="6603" spans="1:2" x14ac:dyDescent="0.25">
      <c r="A6603" s="2">
        <v>8.3285389999999992</v>
      </c>
      <c r="B6603" s="1">
        <v>-11.210563</v>
      </c>
    </row>
    <row r="6604" spans="1:2" x14ac:dyDescent="0.25">
      <c r="A6604" s="2">
        <v>-13.064911</v>
      </c>
      <c r="B6604" s="1">
        <v>11.933502000000001</v>
      </c>
    </row>
    <row r="6605" spans="1:2" x14ac:dyDescent="0.25">
      <c r="A6605" s="2">
        <v>-12.381525999999999</v>
      </c>
      <c r="B6605" s="1">
        <v>19.257384999999999</v>
      </c>
    </row>
    <row r="6606" spans="1:2" x14ac:dyDescent="0.25">
      <c r="A6606" s="2">
        <f>-18.769295</f>
        <v>-18.769295</v>
      </c>
      <c r="B6606" s="1">
        <v>-1.3519239999999999</v>
      </c>
    </row>
    <row r="6607" spans="1:2" x14ac:dyDescent="0.25">
      <c r="A6607" s="2">
        <v>0.78890000000000005</v>
      </c>
      <c r="B6607" s="1">
        <v>-7.8989409999999998</v>
      </c>
    </row>
    <row r="6608" spans="1:2" x14ac:dyDescent="0.25">
      <c r="A6608" s="2">
        <v>7.474583</v>
      </c>
      <c r="B6608" s="1">
        <v>18.052308</v>
      </c>
    </row>
    <row r="6609" spans="1:2" x14ac:dyDescent="0.25">
      <c r="A6609" s="2">
        <f>-8.896845</f>
        <v>-8.8968450000000008</v>
      </c>
      <c r="B6609" s="1">
        <v>-17.123390000000001</v>
      </c>
    </row>
    <row r="6610" spans="1:2" x14ac:dyDescent="0.25">
      <c r="A6610" s="2">
        <f>-6.050548</f>
        <v>-6.050548</v>
      </c>
      <c r="B6610" s="1">
        <v>-0.66777799999999998</v>
      </c>
    </row>
    <row r="6611" spans="1:2" x14ac:dyDescent="0.25">
      <c r="A6611" s="2">
        <v>5.5751039999999996</v>
      </c>
      <c r="B6611" s="1">
        <v>-6.7202409999999997</v>
      </c>
    </row>
    <row r="6612" spans="1:2" x14ac:dyDescent="0.25">
      <c r="A6612" s="2">
        <v>10.849396</v>
      </c>
      <c r="B6612" s="1">
        <v>-13.742903999999999</v>
      </c>
    </row>
    <row r="6613" spans="1:2" x14ac:dyDescent="0.25">
      <c r="A6613" s="2">
        <v>-1.809239</v>
      </c>
      <c r="B6613" s="1">
        <v>10.689539</v>
      </c>
    </row>
    <row r="6614" spans="1:2" x14ac:dyDescent="0.25">
      <c r="A6614" s="2">
        <v>-4.2459210000000001</v>
      </c>
      <c r="B6614" s="1">
        <v>9.0012779999999992</v>
      </c>
    </row>
    <row r="6615" spans="1:2" x14ac:dyDescent="0.25">
      <c r="A6615" s="2">
        <v>-1.50624</v>
      </c>
      <c r="B6615" s="1">
        <v>10.521283</v>
      </c>
    </row>
    <row r="6616" spans="1:2" x14ac:dyDescent="0.25">
      <c r="A6616" s="2">
        <f>-10.799168</f>
        <v>-10.799168</v>
      </c>
      <c r="B6616" s="1">
        <v>-2.4307340000000002</v>
      </c>
    </row>
    <row r="6617" spans="1:2" x14ac:dyDescent="0.25">
      <c r="A6617" s="2">
        <f>-18.363483</f>
        <v>-18.363482999999999</v>
      </c>
      <c r="B6617" s="1">
        <v>-17.697046</v>
      </c>
    </row>
    <row r="6618" spans="1:2" x14ac:dyDescent="0.25">
      <c r="A6618" s="2">
        <f>-6.31715</f>
        <v>-6.3171499999999998</v>
      </c>
      <c r="B6618" s="1">
        <v>-8.2146690000000007</v>
      </c>
    </row>
    <row r="6619" spans="1:2" x14ac:dyDescent="0.25">
      <c r="A6619" s="2">
        <v>15.840183</v>
      </c>
      <c r="B6619" s="1">
        <v>19.817197</v>
      </c>
    </row>
    <row r="6620" spans="1:2" x14ac:dyDescent="0.25">
      <c r="A6620" s="2">
        <v>19.364405999999999</v>
      </c>
      <c r="B6620" s="1">
        <v>-15.967629000000001</v>
      </c>
    </row>
    <row r="6621" spans="1:2" x14ac:dyDescent="0.25">
      <c r="A6621" s="2">
        <v>16.618676000000001</v>
      </c>
      <c r="B6621" s="1">
        <v>-16.782247999999999</v>
      </c>
    </row>
    <row r="6622" spans="1:2" x14ac:dyDescent="0.25">
      <c r="A6622" s="2">
        <f>-3.945474</f>
        <v>-3.9454739999999999</v>
      </c>
      <c r="B6622" s="1">
        <v>-13.495119000000001</v>
      </c>
    </row>
    <row r="6623" spans="1:2" x14ac:dyDescent="0.25">
      <c r="A6623" s="2">
        <v>6.9822449999999998</v>
      </c>
      <c r="B6623" s="1">
        <v>18.497796999999998</v>
      </c>
    </row>
    <row r="6624" spans="1:2" x14ac:dyDescent="0.25">
      <c r="A6624" s="2">
        <v>4.6362540000000001</v>
      </c>
      <c r="B6624" s="1">
        <v>20.720223000000001</v>
      </c>
    </row>
    <row r="6625" spans="1:2" x14ac:dyDescent="0.25">
      <c r="A6625" s="2">
        <v>15.516631</v>
      </c>
      <c r="B6625" s="1">
        <v>5.6543510000000001</v>
      </c>
    </row>
    <row r="6626" spans="1:2" x14ac:dyDescent="0.25">
      <c r="A6626" s="2">
        <v>16.102923000000001</v>
      </c>
      <c r="B6626" s="1">
        <v>5.1697230000000003</v>
      </c>
    </row>
    <row r="6627" spans="1:2" x14ac:dyDescent="0.25">
      <c r="A6627" s="2">
        <v>14.015841</v>
      </c>
      <c r="B6627" s="1">
        <v>14.046531999999999</v>
      </c>
    </row>
    <row r="6628" spans="1:2" x14ac:dyDescent="0.25">
      <c r="A6628" s="2">
        <v>-4.320608</v>
      </c>
      <c r="B6628" s="1">
        <v>9.6707180000000008</v>
      </c>
    </row>
    <row r="6629" spans="1:2" x14ac:dyDescent="0.25">
      <c r="A6629" s="2">
        <v>10.635763000000001</v>
      </c>
      <c r="B6629" s="1">
        <v>-0.36344300000000002</v>
      </c>
    </row>
    <row r="6630" spans="1:2" x14ac:dyDescent="0.25">
      <c r="A6630" s="2">
        <v>-11.791228</v>
      </c>
      <c r="B6630" s="1">
        <v>18.337478999999998</v>
      </c>
    </row>
    <row r="6631" spans="1:2" x14ac:dyDescent="0.25">
      <c r="A6631" s="2">
        <v>-0.48063699999999998</v>
      </c>
      <c r="B6631" s="1">
        <v>10.998604</v>
      </c>
    </row>
    <row r="6632" spans="1:2" x14ac:dyDescent="0.25">
      <c r="A6632" s="2">
        <v>3.325774</v>
      </c>
      <c r="B6632" s="1">
        <v>16.30593</v>
      </c>
    </row>
    <row r="6633" spans="1:2" x14ac:dyDescent="0.25">
      <c r="A6633" s="2">
        <v>19.69961</v>
      </c>
      <c r="B6633" s="1">
        <v>-8.8989619999999992</v>
      </c>
    </row>
    <row r="6634" spans="1:2" x14ac:dyDescent="0.25">
      <c r="A6634" s="2">
        <v>-16.883752000000001</v>
      </c>
      <c r="B6634" s="1">
        <v>16.466619999999999</v>
      </c>
    </row>
    <row r="6635" spans="1:2" x14ac:dyDescent="0.25">
      <c r="A6635" s="2">
        <v>4.4658049999999996</v>
      </c>
      <c r="B6635" s="1">
        <v>-14.83258</v>
      </c>
    </row>
    <row r="6636" spans="1:2" x14ac:dyDescent="0.25">
      <c r="A6636" s="2">
        <v>12.397413999999999</v>
      </c>
      <c r="B6636" s="1">
        <v>9.6822099999999995</v>
      </c>
    </row>
    <row r="6637" spans="1:2" x14ac:dyDescent="0.25">
      <c r="A6637" s="2">
        <f>-10.355121</f>
        <v>-10.355121</v>
      </c>
      <c r="B6637" s="1">
        <v>-2.7349190000000001</v>
      </c>
    </row>
    <row r="6638" spans="1:2" x14ac:dyDescent="0.25">
      <c r="A6638" s="2">
        <v>-1.3683339999999999</v>
      </c>
      <c r="B6638" s="1">
        <v>18.404889000000001</v>
      </c>
    </row>
    <row r="6639" spans="1:2" x14ac:dyDescent="0.25">
      <c r="A6639" s="2">
        <v>-10.636554</v>
      </c>
      <c r="B6639" s="1">
        <v>20.808382000000002</v>
      </c>
    </row>
    <row r="6640" spans="1:2" x14ac:dyDescent="0.25">
      <c r="A6640" s="2">
        <v>5.1449439999999997</v>
      </c>
      <c r="B6640" s="1">
        <v>21.01782</v>
      </c>
    </row>
    <row r="6641" spans="1:2" x14ac:dyDescent="0.25">
      <c r="A6641" s="2">
        <v>4.7430219999999998</v>
      </c>
      <c r="B6641" s="1">
        <v>-11.436207</v>
      </c>
    </row>
    <row r="6642" spans="1:2" x14ac:dyDescent="0.25">
      <c r="A6642" s="2">
        <v>-1.1952959999999999</v>
      </c>
      <c r="B6642" s="1">
        <v>14.440046000000001</v>
      </c>
    </row>
    <row r="6643" spans="1:2" x14ac:dyDescent="0.25">
      <c r="A6643" s="2">
        <f>-7.248</f>
        <v>-7.2480000000000002</v>
      </c>
      <c r="B6643" s="1">
        <v>-4.0942129999999999</v>
      </c>
    </row>
    <row r="6644" spans="1:2" x14ac:dyDescent="0.25">
      <c r="A6644" s="2">
        <v>16.533546000000001</v>
      </c>
      <c r="B6644" s="1">
        <v>20.325278000000001</v>
      </c>
    </row>
    <row r="6645" spans="1:2" x14ac:dyDescent="0.25">
      <c r="A6645" s="2">
        <v>-8.8345079999999996</v>
      </c>
      <c r="B6645" s="1">
        <v>11.824236000000001</v>
      </c>
    </row>
    <row r="6646" spans="1:2" x14ac:dyDescent="0.25">
      <c r="A6646" s="2">
        <v>16.046409000000001</v>
      </c>
      <c r="B6646" s="1">
        <v>8.6615140000000004</v>
      </c>
    </row>
    <row r="6647" spans="1:2" x14ac:dyDescent="0.25">
      <c r="A6647" s="2">
        <v>10.939676</v>
      </c>
      <c r="B6647" s="1">
        <v>-7.4452189999999998</v>
      </c>
    </row>
    <row r="6648" spans="1:2" x14ac:dyDescent="0.25">
      <c r="A6648" s="2">
        <v>12.620559</v>
      </c>
      <c r="B6648" s="1">
        <v>9.2697470000000006</v>
      </c>
    </row>
    <row r="6649" spans="1:2" x14ac:dyDescent="0.25">
      <c r="A6649" s="2">
        <v>2.8472279999999999</v>
      </c>
      <c r="B6649" s="1">
        <v>15.492075</v>
      </c>
    </row>
    <row r="6650" spans="1:2" x14ac:dyDescent="0.25">
      <c r="A6650" s="2">
        <v>-0.779026</v>
      </c>
      <c r="B6650" s="1">
        <v>15.500598</v>
      </c>
    </row>
    <row r="6651" spans="1:2" x14ac:dyDescent="0.25">
      <c r="A6651" s="2">
        <f>-6.441302</f>
        <v>-6.4413020000000003</v>
      </c>
      <c r="B6651" s="1">
        <v>-8.7391369999999995</v>
      </c>
    </row>
    <row r="6652" spans="1:2" x14ac:dyDescent="0.25">
      <c r="A6652" s="2">
        <v>-17.496165999999999</v>
      </c>
      <c r="B6652" s="1">
        <v>12.914507</v>
      </c>
    </row>
    <row r="6653" spans="1:2" x14ac:dyDescent="0.25">
      <c r="A6653" s="2">
        <v>19.724302999999999</v>
      </c>
      <c r="B6653" s="1">
        <v>-16.368010000000002</v>
      </c>
    </row>
    <row r="6654" spans="1:2" x14ac:dyDescent="0.25">
      <c r="A6654" s="2">
        <v>-0.28809400000000002</v>
      </c>
      <c r="B6654" s="1">
        <v>18.230169</v>
      </c>
    </row>
    <row r="6655" spans="1:2" x14ac:dyDescent="0.25">
      <c r="A6655" s="2">
        <v>21.128603999999999</v>
      </c>
      <c r="B6655" s="1">
        <v>14.942265000000001</v>
      </c>
    </row>
    <row r="6656" spans="1:2" x14ac:dyDescent="0.25">
      <c r="A6656" s="2">
        <f>-3.064098</f>
        <v>-3.064098</v>
      </c>
      <c r="B6656" s="1">
        <v>-17.533175</v>
      </c>
    </row>
    <row r="6657" spans="1:2" x14ac:dyDescent="0.25">
      <c r="A6657" s="2">
        <v>-2.7970799999999998</v>
      </c>
      <c r="B6657" s="1">
        <v>2.6993450000000001</v>
      </c>
    </row>
    <row r="6658" spans="1:2" x14ac:dyDescent="0.25">
      <c r="A6658" s="2">
        <v>16.441489000000001</v>
      </c>
      <c r="B6658" s="1">
        <v>-17.629956</v>
      </c>
    </row>
    <row r="6659" spans="1:2" x14ac:dyDescent="0.25">
      <c r="A6659" s="2">
        <v>-0.73968500000000004</v>
      </c>
      <c r="B6659" s="1">
        <v>10.215342</v>
      </c>
    </row>
    <row r="6660" spans="1:2" x14ac:dyDescent="0.25">
      <c r="A6660" s="2">
        <v>-3.874018</v>
      </c>
      <c r="B6660" s="1">
        <v>4.9494949999999998</v>
      </c>
    </row>
    <row r="6661" spans="1:2" x14ac:dyDescent="0.25">
      <c r="A6661" s="2">
        <f>-16.461585</f>
        <v>-16.461584999999999</v>
      </c>
      <c r="B6661" s="1">
        <v>-11.727593000000001</v>
      </c>
    </row>
    <row r="6662" spans="1:2" x14ac:dyDescent="0.25">
      <c r="A6662" s="2">
        <v>19.943193999999998</v>
      </c>
      <c r="B6662" s="1">
        <v>-12.305306</v>
      </c>
    </row>
    <row r="6663" spans="1:2" x14ac:dyDescent="0.25">
      <c r="A6663" s="2">
        <v>18.639229</v>
      </c>
      <c r="B6663" s="1">
        <v>-1.1250560000000001</v>
      </c>
    </row>
    <row r="6664" spans="1:2" x14ac:dyDescent="0.25">
      <c r="A6664" s="2">
        <v>12.697934</v>
      </c>
      <c r="B6664" s="1">
        <v>5.3726640000000003</v>
      </c>
    </row>
    <row r="6665" spans="1:2" x14ac:dyDescent="0.25">
      <c r="A6665" s="2">
        <f>-15.322013</f>
        <v>-15.322013</v>
      </c>
      <c r="B6665" s="1">
        <v>-17.252231999999999</v>
      </c>
    </row>
    <row r="6666" spans="1:2" x14ac:dyDescent="0.25">
      <c r="A6666" s="2">
        <v>-9.3621890000000008</v>
      </c>
      <c r="B6666" s="1">
        <v>2.9334579999999999</v>
      </c>
    </row>
    <row r="6667" spans="1:2" x14ac:dyDescent="0.25">
      <c r="A6667" s="2">
        <f>-16.882803</f>
        <v>-16.882802999999999</v>
      </c>
      <c r="B6667" s="1">
        <v>-11.468858000000001</v>
      </c>
    </row>
    <row r="6668" spans="1:2" x14ac:dyDescent="0.25">
      <c r="A6668" s="2">
        <v>1.8980710000000001</v>
      </c>
      <c r="B6668" s="1">
        <v>9.3454429999999995</v>
      </c>
    </row>
    <row r="6669" spans="1:2" x14ac:dyDescent="0.25">
      <c r="A6669" s="2">
        <v>14.804538000000001</v>
      </c>
      <c r="B6669" s="1">
        <v>-2.8426110000000002</v>
      </c>
    </row>
    <row r="6670" spans="1:2" x14ac:dyDescent="0.25">
      <c r="A6670" s="2">
        <f>-3.064798</f>
        <v>-3.0647980000000001</v>
      </c>
      <c r="B6670" s="1">
        <v>-4.8310040000000001</v>
      </c>
    </row>
    <row r="6671" spans="1:2" x14ac:dyDescent="0.25">
      <c r="A6671" s="2">
        <v>-16.086010000000002</v>
      </c>
      <c r="B6671" s="1">
        <v>20.544625</v>
      </c>
    </row>
    <row r="6672" spans="1:2" x14ac:dyDescent="0.25">
      <c r="A6672" s="2">
        <v>19.807268000000001</v>
      </c>
      <c r="B6672" s="1">
        <v>2.811337</v>
      </c>
    </row>
    <row r="6673" spans="1:2" x14ac:dyDescent="0.25">
      <c r="A6673" s="2">
        <v>20.617944999999999</v>
      </c>
      <c r="B6673" s="1">
        <v>19.885641</v>
      </c>
    </row>
    <row r="6674" spans="1:2" x14ac:dyDescent="0.25">
      <c r="A6674" s="2">
        <v>10.056827999999999</v>
      </c>
      <c r="B6674" s="1">
        <v>-13.562699</v>
      </c>
    </row>
    <row r="6675" spans="1:2" x14ac:dyDescent="0.25">
      <c r="A6675" s="2">
        <v>-4.9393200000000004</v>
      </c>
      <c r="B6675" s="1">
        <v>16.656317999999999</v>
      </c>
    </row>
    <row r="6676" spans="1:2" x14ac:dyDescent="0.25">
      <c r="A6676" s="2">
        <v>20.711019</v>
      </c>
      <c r="B6676" s="1">
        <v>-11.847989</v>
      </c>
    </row>
    <row r="6677" spans="1:2" x14ac:dyDescent="0.25">
      <c r="A6677" s="2">
        <v>20.17944</v>
      </c>
      <c r="B6677" s="1">
        <v>20.015177999999999</v>
      </c>
    </row>
    <row r="6678" spans="1:2" x14ac:dyDescent="0.25">
      <c r="A6678" s="2">
        <v>15.934034</v>
      </c>
      <c r="B6678" s="1">
        <v>20.639588</v>
      </c>
    </row>
    <row r="6679" spans="1:2" x14ac:dyDescent="0.25">
      <c r="A6679" s="2">
        <v>19.679144999999998</v>
      </c>
      <c r="B6679" s="1">
        <v>7.5336489999999996</v>
      </c>
    </row>
    <row r="6680" spans="1:2" x14ac:dyDescent="0.25">
      <c r="A6680" s="2">
        <f>-6.850591</f>
        <v>-6.8505909999999997</v>
      </c>
      <c r="B6680" s="1">
        <v>-7.3098999999999997E-2</v>
      </c>
    </row>
    <row r="6681" spans="1:2" x14ac:dyDescent="0.25">
      <c r="A6681" s="2">
        <f>-10.226851</f>
        <v>-10.226851</v>
      </c>
      <c r="B6681" s="1">
        <v>-3.12364</v>
      </c>
    </row>
    <row r="6682" spans="1:2" x14ac:dyDescent="0.25">
      <c r="A6682" s="2">
        <v>-15.723336</v>
      </c>
      <c r="B6682" s="1">
        <v>4.0259299999999998</v>
      </c>
    </row>
    <row r="6683" spans="1:2" x14ac:dyDescent="0.25">
      <c r="A6683" s="2">
        <v>15.416549</v>
      </c>
      <c r="B6683" s="1">
        <v>6.0607249999999997</v>
      </c>
    </row>
    <row r="6684" spans="1:2" x14ac:dyDescent="0.25">
      <c r="A6684" s="2">
        <v>18.258403000000001</v>
      </c>
      <c r="B6684" s="1">
        <v>18.423833999999999</v>
      </c>
    </row>
    <row r="6685" spans="1:2" x14ac:dyDescent="0.25">
      <c r="A6685" s="2">
        <v>20.384247999999999</v>
      </c>
      <c r="B6685" s="1">
        <v>12.070741</v>
      </c>
    </row>
    <row r="6686" spans="1:2" x14ac:dyDescent="0.25">
      <c r="A6686" s="2">
        <v>16.859311000000002</v>
      </c>
      <c r="B6686" s="1">
        <v>12.814029</v>
      </c>
    </row>
    <row r="6687" spans="1:2" x14ac:dyDescent="0.25">
      <c r="A6687" s="2">
        <v>5.4065859999999999</v>
      </c>
      <c r="B6687" s="1">
        <v>1.229212</v>
      </c>
    </row>
    <row r="6688" spans="1:2" x14ac:dyDescent="0.25">
      <c r="A6688" s="2">
        <f>-8.969942</f>
        <v>-8.9699419999999996</v>
      </c>
      <c r="B6688" s="1">
        <v>-16.849923</v>
      </c>
    </row>
    <row r="6689" spans="1:2" x14ac:dyDescent="0.25">
      <c r="A6689" s="2">
        <v>-9.49</v>
      </c>
      <c r="B6689" s="1">
        <v>21.073283</v>
      </c>
    </row>
    <row r="6690" spans="1:2" x14ac:dyDescent="0.25">
      <c r="A6690" s="2">
        <v>11.239208</v>
      </c>
      <c r="B6690" s="1">
        <v>17.341172</v>
      </c>
    </row>
    <row r="6691" spans="1:2" x14ac:dyDescent="0.25">
      <c r="A6691" s="2">
        <v>6.6994980000000002</v>
      </c>
      <c r="B6691" s="1">
        <v>1.945179</v>
      </c>
    </row>
    <row r="6692" spans="1:2" x14ac:dyDescent="0.25">
      <c r="A6692" s="2">
        <v>1.3992150000000001</v>
      </c>
      <c r="B6692" s="1">
        <v>-11.562548</v>
      </c>
    </row>
    <row r="6693" spans="1:2" x14ac:dyDescent="0.25">
      <c r="A6693" s="2">
        <v>19.568346999999999</v>
      </c>
      <c r="B6693" s="1">
        <v>21.146477000000001</v>
      </c>
    </row>
    <row r="6694" spans="1:2" x14ac:dyDescent="0.25">
      <c r="A6694" s="2">
        <v>1.369148</v>
      </c>
      <c r="B6694" s="1">
        <v>9.2866900000000001</v>
      </c>
    </row>
    <row r="6695" spans="1:2" x14ac:dyDescent="0.25">
      <c r="A6695" s="2">
        <v>-12.875036</v>
      </c>
      <c r="B6695" s="1">
        <v>11.905469999999999</v>
      </c>
    </row>
    <row r="6696" spans="1:2" x14ac:dyDescent="0.25">
      <c r="A6696" s="2">
        <v>8.7677600000000009</v>
      </c>
      <c r="B6696" s="1">
        <v>10.380889</v>
      </c>
    </row>
    <row r="6697" spans="1:2" x14ac:dyDescent="0.25">
      <c r="A6697" s="2">
        <f>-10.633547</f>
        <v>-10.633547</v>
      </c>
      <c r="B6697" s="1">
        <v>-2.0838860000000001</v>
      </c>
    </row>
    <row r="6698" spans="1:2" x14ac:dyDescent="0.25">
      <c r="A6698" s="2">
        <v>15.415751999999999</v>
      </c>
      <c r="B6698" s="1">
        <v>-7.0524839999999998</v>
      </c>
    </row>
    <row r="6699" spans="1:2" x14ac:dyDescent="0.25">
      <c r="A6699" s="2">
        <v>5.5774520000000001</v>
      </c>
      <c r="B6699" s="1">
        <v>10.469206</v>
      </c>
    </row>
    <row r="6700" spans="1:2" x14ac:dyDescent="0.25">
      <c r="A6700" s="2">
        <v>4.9729190000000001</v>
      </c>
      <c r="B6700" s="1">
        <v>2.2604639999999998</v>
      </c>
    </row>
    <row r="6701" spans="1:2" x14ac:dyDescent="0.25">
      <c r="A6701" s="2">
        <f>-16.789856</f>
        <v>-16.789856</v>
      </c>
      <c r="B6701" s="1">
        <v>-8.050065</v>
      </c>
    </row>
    <row r="6702" spans="1:2" x14ac:dyDescent="0.25">
      <c r="A6702" s="2">
        <v>-17.985562000000002</v>
      </c>
      <c r="B6702" s="1">
        <v>12.479136</v>
      </c>
    </row>
    <row r="6703" spans="1:2" x14ac:dyDescent="0.25">
      <c r="A6703" s="2">
        <v>0.678064</v>
      </c>
      <c r="B6703" s="1">
        <v>7.09396</v>
      </c>
    </row>
    <row r="6704" spans="1:2" x14ac:dyDescent="0.25">
      <c r="A6704" s="2">
        <v>-4.1402419999999998</v>
      </c>
      <c r="B6704" s="1">
        <v>20.398626</v>
      </c>
    </row>
    <row r="6705" spans="1:2" x14ac:dyDescent="0.25">
      <c r="A6705" s="2">
        <v>13.237367000000001</v>
      </c>
      <c r="B6705" s="1">
        <v>20.260527</v>
      </c>
    </row>
    <row r="6706" spans="1:2" x14ac:dyDescent="0.25">
      <c r="A6706" s="2">
        <v>-7.3219099999999999</v>
      </c>
      <c r="B6706" s="1">
        <v>0.24623</v>
      </c>
    </row>
    <row r="6707" spans="1:2" x14ac:dyDescent="0.25">
      <c r="A6707" s="2">
        <v>-3.7551909999999999</v>
      </c>
      <c r="B6707" s="1">
        <v>9.7120940000000004</v>
      </c>
    </row>
    <row r="6708" spans="1:2" x14ac:dyDescent="0.25">
      <c r="A6708" s="2">
        <f>-18.41816</f>
        <v>-18.41816</v>
      </c>
      <c r="B6708" s="1">
        <v>-17.664173000000002</v>
      </c>
    </row>
    <row r="6709" spans="1:2" x14ac:dyDescent="0.25">
      <c r="A6709" s="2">
        <f>-6.104397</f>
        <v>-6.1043969999999996</v>
      </c>
      <c r="B6709" s="1">
        <v>-8.2276779999999992</v>
      </c>
    </row>
    <row r="6710" spans="1:2" x14ac:dyDescent="0.25">
      <c r="A6710" s="2">
        <v>-9.6198309999999996</v>
      </c>
      <c r="B6710" s="1">
        <v>3.1730119999999999</v>
      </c>
    </row>
    <row r="6711" spans="1:2" x14ac:dyDescent="0.25">
      <c r="A6711" s="2">
        <v>-12.125003</v>
      </c>
      <c r="B6711" s="1">
        <v>18.905701000000001</v>
      </c>
    </row>
    <row r="6712" spans="1:2" x14ac:dyDescent="0.25">
      <c r="A6712" s="2">
        <v>-12.601955</v>
      </c>
      <c r="B6712" s="1">
        <v>18.507026</v>
      </c>
    </row>
    <row r="6713" spans="1:2" x14ac:dyDescent="0.25">
      <c r="A6713" s="2">
        <f>-12.926369</f>
        <v>-12.926368999999999</v>
      </c>
      <c r="B6713" s="1">
        <v>-13.878742000000001</v>
      </c>
    </row>
    <row r="6714" spans="1:2" x14ac:dyDescent="0.25">
      <c r="A6714" s="2">
        <v>10.809430000000001</v>
      </c>
      <c r="B6714" s="1">
        <v>-7.3933179999999998</v>
      </c>
    </row>
    <row r="6715" spans="1:2" x14ac:dyDescent="0.25">
      <c r="A6715" s="2">
        <v>2.4693420000000001</v>
      </c>
      <c r="B6715" s="1">
        <v>8.5639439999999993</v>
      </c>
    </row>
    <row r="6716" spans="1:2" x14ac:dyDescent="0.25">
      <c r="A6716" s="2">
        <v>20.513183000000001</v>
      </c>
      <c r="B6716" s="1">
        <v>14.996959</v>
      </c>
    </row>
    <row r="6717" spans="1:2" x14ac:dyDescent="0.25">
      <c r="A6717" s="2">
        <v>5.2582950000000004</v>
      </c>
      <c r="B6717" s="1">
        <v>-14.637998</v>
      </c>
    </row>
    <row r="6718" spans="1:2" x14ac:dyDescent="0.25">
      <c r="A6718" s="2">
        <v>-17.727626999999998</v>
      </c>
      <c r="B6718" s="1">
        <v>13.396188</v>
      </c>
    </row>
    <row r="6719" spans="1:2" x14ac:dyDescent="0.25">
      <c r="A6719" s="2">
        <v>5.090103</v>
      </c>
      <c r="B6719" s="1">
        <v>20.198488999999999</v>
      </c>
    </row>
    <row r="6720" spans="1:2" x14ac:dyDescent="0.25">
      <c r="A6720" s="2">
        <v>-0.74624100000000004</v>
      </c>
      <c r="B6720" s="1">
        <v>18.492232999999999</v>
      </c>
    </row>
    <row r="6721" spans="1:2" x14ac:dyDescent="0.25">
      <c r="A6721" s="2">
        <v>13.162822</v>
      </c>
      <c r="B6721" s="1">
        <v>-10.461690000000001</v>
      </c>
    </row>
    <row r="6722" spans="1:2" x14ac:dyDescent="0.25">
      <c r="A6722" s="2">
        <f>-2.933521</f>
        <v>-2.9335209999999998</v>
      </c>
      <c r="B6722" s="1">
        <v>-10.850666</v>
      </c>
    </row>
    <row r="6723" spans="1:2" x14ac:dyDescent="0.25">
      <c r="A6723" s="2">
        <v>16.914493</v>
      </c>
      <c r="B6723" s="1">
        <v>9.1146709999999995</v>
      </c>
    </row>
    <row r="6724" spans="1:2" x14ac:dyDescent="0.25">
      <c r="A6724" s="2">
        <f>-17.159234</f>
        <v>-17.159234000000001</v>
      </c>
      <c r="B6724" s="1">
        <v>-4.7916220000000003</v>
      </c>
    </row>
    <row r="6725" spans="1:2" x14ac:dyDescent="0.25">
      <c r="A6725" s="2">
        <v>-10.130189</v>
      </c>
      <c r="B6725" s="1">
        <v>20.965600999999999</v>
      </c>
    </row>
    <row r="6726" spans="1:2" x14ac:dyDescent="0.25">
      <c r="A6726" s="2">
        <f>-2.127044</f>
        <v>-2.1270440000000002</v>
      </c>
      <c r="B6726" s="1">
        <v>-10.235302000000001</v>
      </c>
    </row>
    <row r="6727" spans="1:2" x14ac:dyDescent="0.25">
      <c r="A6727" s="2">
        <v>4.2734449999999997</v>
      </c>
      <c r="B6727" s="1">
        <v>-10.293291</v>
      </c>
    </row>
    <row r="6728" spans="1:2" x14ac:dyDescent="0.25">
      <c r="A6728" s="2">
        <f>-13.334873</f>
        <v>-13.334873</v>
      </c>
      <c r="B6728" s="1">
        <v>-9.9866170000000007</v>
      </c>
    </row>
    <row r="6729" spans="1:2" x14ac:dyDescent="0.25">
      <c r="A6729" s="2">
        <v>5.5226410000000001</v>
      </c>
      <c r="B6729" s="1">
        <v>15.385911</v>
      </c>
    </row>
    <row r="6730" spans="1:2" x14ac:dyDescent="0.25">
      <c r="A6730" s="2">
        <v>18.457764000000001</v>
      </c>
      <c r="B6730" s="1">
        <v>17.463550999999999</v>
      </c>
    </row>
    <row r="6731" spans="1:2" x14ac:dyDescent="0.25">
      <c r="A6731" s="2">
        <v>2.05972</v>
      </c>
      <c r="B6731" s="1">
        <v>-11.704029999999999</v>
      </c>
    </row>
    <row r="6732" spans="1:2" x14ac:dyDescent="0.25">
      <c r="A6732" s="2">
        <v>20.151306999999999</v>
      </c>
      <c r="B6732" s="1">
        <v>-12.654712999999999</v>
      </c>
    </row>
    <row r="6733" spans="1:2" x14ac:dyDescent="0.25">
      <c r="A6733" s="2">
        <v>17.452482</v>
      </c>
      <c r="B6733" s="1">
        <v>-18.031303000000001</v>
      </c>
    </row>
    <row r="6734" spans="1:2" x14ac:dyDescent="0.25">
      <c r="A6734" s="2">
        <v>4.3069649999999999</v>
      </c>
      <c r="B6734" s="1">
        <v>-10.582739</v>
      </c>
    </row>
    <row r="6735" spans="1:2" x14ac:dyDescent="0.25">
      <c r="A6735" s="2">
        <v>-0.78947800000000001</v>
      </c>
      <c r="B6735" s="1">
        <v>17.875755000000002</v>
      </c>
    </row>
    <row r="6736" spans="1:2" x14ac:dyDescent="0.25">
      <c r="A6736" s="2">
        <v>16.360223000000001</v>
      </c>
      <c r="B6736" s="1">
        <v>-13.501559</v>
      </c>
    </row>
    <row r="6737" spans="1:2" x14ac:dyDescent="0.25">
      <c r="A6737" s="2">
        <v>11.677633999999999</v>
      </c>
      <c r="B6737" s="1">
        <v>0.44016499999999997</v>
      </c>
    </row>
    <row r="6738" spans="1:2" x14ac:dyDescent="0.25">
      <c r="A6738" s="2">
        <f>-16.846294</f>
        <v>-16.846294</v>
      </c>
      <c r="B6738" s="1">
        <v>-10.749165</v>
      </c>
    </row>
    <row r="6739" spans="1:2" x14ac:dyDescent="0.25">
      <c r="A6739" s="2">
        <v>-12.064218</v>
      </c>
      <c r="B6739" s="1">
        <v>1.3213889999999999</v>
      </c>
    </row>
    <row r="6740" spans="1:2" x14ac:dyDescent="0.25">
      <c r="A6740" s="2">
        <v>-8.0681890000000003</v>
      </c>
      <c r="B6740" s="1">
        <v>11.589333999999999</v>
      </c>
    </row>
    <row r="6741" spans="1:2" x14ac:dyDescent="0.25">
      <c r="A6741" s="2">
        <v>4.2674070000000004</v>
      </c>
      <c r="B6741" s="1">
        <v>20.313362999999999</v>
      </c>
    </row>
    <row r="6742" spans="1:2" x14ac:dyDescent="0.25">
      <c r="A6742" s="2">
        <v>-16.914123</v>
      </c>
      <c r="B6742" s="1">
        <v>8.3906539999999996</v>
      </c>
    </row>
    <row r="6743" spans="1:2" x14ac:dyDescent="0.25">
      <c r="A6743" s="2">
        <v>-7.3424829999999996</v>
      </c>
      <c r="B6743" s="1">
        <v>18.270634000000001</v>
      </c>
    </row>
    <row r="6744" spans="1:2" x14ac:dyDescent="0.25">
      <c r="A6744" s="2">
        <v>4.2213589999999996</v>
      </c>
      <c r="B6744" s="1">
        <v>-3.0247739999999999</v>
      </c>
    </row>
    <row r="6745" spans="1:2" x14ac:dyDescent="0.25">
      <c r="A6745" s="2">
        <v>20.437398999999999</v>
      </c>
      <c r="B6745" s="1">
        <v>11.31142</v>
      </c>
    </row>
    <row r="6746" spans="1:2" x14ac:dyDescent="0.25">
      <c r="A6746" s="2">
        <v>-12.808998000000001</v>
      </c>
      <c r="B6746" s="1">
        <v>6.6848320000000001</v>
      </c>
    </row>
    <row r="6747" spans="1:2" x14ac:dyDescent="0.25">
      <c r="A6747" s="2">
        <v>19.036663000000001</v>
      </c>
      <c r="B6747" s="1">
        <v>-9.2323529999999998</v>
      </c>
    </row>
    <row r="6748" spans="1:2" x14ac:dyDescent="0.25">
      <c r="A6748" s="2">
        <v>-8.7678860000000007</v>
      </c>
      <c r="B6748" s="1">
        <v>11.857374</v>
      </c>
    </row>
    <row r="6749" spans="1:2" x14ac:dyDescent="0.25">
      <c r="A6749" s="2">
        <v>-4.3201460000000003</v>
      </c>
      <c r="B6749" s="1">
        <v>9.1034269999999999</v>
      </c>
    </row>
    <row r="6750" spans="1:2" x14ac:dyDescent="0.25">
      <c r="A6750" s="2">
        <v>17.420686</v>
      </c>
      <c r="B6750" s="1">
        <v>9.0682740000000006</v>
      </c>
    </row>
    <row r="6751" spans="1:2" x14ac:dyDescent="0.25">
      <c r="A6751" s="2">
        <v>-4.684259</v>
      </c>
      <c r="B6751" s="1">
        <v>16.208487000000002</v>
      </c>
    </row>
    <row r="6752" spans="1:2" x14ac:dyDescent="0.25">
      <c r="A6752" s="2">
        <v>4.6895939999999996</v>
      </c>
      <c r="B6752" s="1">
        <v>-11.659509</v>
      </c>
    </row>
    <row r="6753" spans="1:2" x14ac:dyDescent="0.25">
      <c r="A6753" s="2">
        <v>10.944656999999999</v>
      </c>
      <c r="B6753" s="1">
        <v>-6.8234260000000004</v>
      </c>
    </row>
    <row r="6754" spans="1:2" x14ac:dyDescent="0.25">
      <c r="A6754" s="2">
        <v>19.390252</v>
      </c>
      <c r="B6754" s="1">
        <v>7.747452</v>
      </c>
    </row>
    <row r="6755" spans="1:2" x14ac:dyDescent="0.25">
      <c r="A6755" s="2">
        <v>19.220078000000001</v>
      </c>
      <c r="B6755" s="1">
        <v>17.455414000000001</v>
      </c>
    </row>
    <row r="6756" spans="1:2" x14ac:dyDescent="0.25">
      <c r="A6756" s="2">
        <v>5.7476960000000004</v>
      </c>
      <c r="B6756" s="1">
        <v>1.087863</v>
      </c>
    </row>
    <row r="6757" spans="1:2" x14ac:dyDescent="0.25">
      <c r="A6757" s="2">
        <v>0.92104699999999995</v>
      </c>
      <c r="B6757" s="1">
        <v>-4.7240330000000004</v>
      </c>
    </row>
    <row r="6758" spans="1:2" x14ac:dyDescent="0.25">
      <c r="A6758" s="2">
        <v>5.7486940000000004</v>
      </c>
      <c r="B6758" s="1">
        <v>-7.6865300000000003</v>
      </c>
    </row>
    <row r="6759" spans="1:2" x14ac:dyDescent="0.25">
      <c r="A6759" s="2">
        <v>-4.6003879999999997</v>
      </c>
      <c r="B6759" s="1">
        <v>20.581493999999999</v>
      </c>
    </row>
    <row r="6760" spans="1:2" x14ac:dyDescent="0.25">
      <c r="A6760" s="2">
        <v>16.424115</v>
      </c>
      <c r="B6760" s="1">
        <v>9.2628609999999991</v>
      </c>
    </row>
    <row r="6761" spans="1:2" x14ac:dyDescent="0.25">
      <c r="A6761" s="2">
        <f>-2.946678</f>
        <v>-2.9466779999999999</v>
      </c>
      <c r="B6761" s="1">
        <v>-2.3410899999999999</v>
      </c>
    </row>
    <row r="6762" spans="1:2" x14ac:dyDescent="0.25">
      <c r="A6762" s="2">
        <v>-1.689082</v>
      </c>
      <c r="B6762" s="1">
        <v>14.286879000000001</v>
      </c>
    </row>
    <row r="6763" spans="1:2" x14ac:dyDescent="0.25">
      <c r="A6763" s="2">
        <v>6.5623870000000002</v>
      </c>
      <c r="B6763" s="1">
        <v>5.6685239999999997</v>
      </c>
    </row>
    <row r="6764" spans="1:2" x14ac:dyDescent="0.25">
      <c r="A6764" s="2">
        <v>7.1952230000000004</v>
      </c>
      <c r="B6764" s="1">
        <v>18.451236000000002</v>
      </c>
    </row>
    <row r="6765" spans="1:2" x14ac:dyDescent="0.25">
      <c r="A6765" s="2">
        <v>8.3979710000000001</v>
      </c>
      <c r="B6765" s="1">
        <v>-10.993105999999999</v>
      </c>
    </row>
    <row r="6766" spans="1:2" x14ac:dyDescent="0.25">
      <c r="A6766" s="2">
        <v>11.739490999999999</v>
      </c>
      <c r="B6766" s="1">
        <v>-6.7508499999999998</v>
      </c>
    </row>
    <row r="6767" spans="1:2" x14ac:dyDescent="0.25">
      <c r="A6767" s="2">
        <f>-4.20071</f>
        <v>-4.2007099999999999</v>
      </c>
      <c r="B6767" s="1">
        <v>-13.384197</v>
      </c>
    </row>
    <row r="6768" spans="1:2" x14ac:dyDescent="0.25">
      <c r="A6768" s="2">
        <v>-0.70385799999999998</v>
      </c>
      <c r="B6768" s="1">
        <v>11.053580999999999</v>
      </c>
    </row>
    <row r="6769" spans="1:2" x14ac:dyDescent="0.25">
      <c r="A6769" s="2">
        <v>-1.017415</v>
      </c>
      <c r="B6769" s="1">
        <v>10.775142000000001</v>
      </c>
    </row>
    <row r="6770" spans="1:2" x14ac:dyDescent="0.25">
      <c r="A6770" s="2">
        <v>1.170118</v>
      </c>
      <c r="B6770" s="1">
        <v>-4.4851320000000001</v>
      </c>
    </row>
    <row r="6771" spans="1:2" x14ac:dyDescent="0.25">
      <c r="A6771" s="2">
        <v>3.8884690000000002</v>
      </c>
      <c r="B6771" s="1">
        <v>-18.312999000000001</v>
      </c>
    </row>
    <row r="6772" spans="1:2" x14ac:dyDescent="0.25">
      <c r="A6772" s="2">
        <v>6.1899459999999999</v>
      </c>
      <c r="B6772" s="1">
        <v>1.9569719999999999</v>
      </c>
    </row>
    <row r="6773" spans="1:2" x14ac:dyDescent="0.25">
      <c r="A6773" s="2">
        <v>16.023812</v>
      </c>
      <c r="B6773" s="1">
        <v>4.9057750000000002</v>
      </c>
    </row>
    <row r="6774" spans="1:2" x14ac:dyDescent="0.25">
      <c r="A6774" s="2">
        <f>-10.110202</f>
        <v>-10.110201999999999</v>
      </c>
      <c r="B6774" s="1">
        <v>-11.693669999999999</v>
      </c>
    </row>
    <row r="6775" spans="1:2" x14ac:dyDescent="0.25">
      <c r="A6775" s="2">
        <v>-12.513453</v>
      </c>
      <c r="B6775" s="1">
        <v>14.709830999999999</v>
      </c>
    </row>
    <row r="6776" spans="1:2" x14ac:dyDescent="0.25">
      <c r="A6776" s="2">
        <v>2.5975790000000001</v>
      </c>
      <c r="B6776" s="1">
        <v>9.2910439999999994</v>
      </c>
    </row>
    <row r="6777" spans="1:2" x14ac:dyDescent="0.25">
      <c r="A6777" s="2">
        <v>-4.8956860000000004</v>
      </c>
      <c r="B6777" s="1">
        <v>5.7073609999999997</v>
      </c>
    </row>
    <row r="6778" spans="1:2" x14ac:dyDescent="0.25">
      <c r="A6778" s="2">
        <f>-8.389562</f>
        <v>-8.3895619999999997</v>
      </c>
      <c r="B6778" s="1">
        <v>-17.055647</v>
      </c>
    </row>
    <row r="6779" spans="1:2" x14ac:dyDescent="0.25">
      <c r="A6779" s="2">
        <v>11.563979</v>
      </c>
      <c r="B6779" s="1">
        <v>0.84760899999999995</v>
      </c>
    </row>
    <row r="6780" spans="1:2" x14ac:dyDescent="0.25">
      <c r="A6780" s="2">
        <v>-18.514033999999999</v>
      </c>
      <c r="B6780" s="1">
        <v>12.154229000000001</v>
      </c>
    </row>
    <row r="6781" spans="1:2" x14ac:dyDescent="0.25">
      <c r="A6781" s="2">
        <v>13.797886</v>
      </c>
      <c r="B6781" s="1">
        <v>14.592361</v>
      </c>
    </row>
    <row r="6782" spans="1:2" x14ac:dyDescent="0.25">
      <c r="A6782" s="2">
        <v>18.419577</v>
      </c>
      <c r="B6782" s="1">
        <v>-1.494192</v>
      </c>
    </row>
    <row r="6783" spans="1:2" x14ac:dyDescent="0.25">
      <c r="A6783" s="2">
        <v>10.509777</v>
      </c>
      <c r="B6783" s="1">
        <v>16.680637000000001</v>
      </c>
    </row>
    <row r="6784" spans="1:2" x14ac:dyDescent="0.25">
      <c r="A6784" s="2">
        <v>-11.899316000000001</v>
      </c>
      <c r="B6784" s="1">
        <v>0.96334299999999995</v>
      </c>
    </row>
    <row r="6785" spans="1:2" x14ac:dyDescent="0.25">
      <c r="A6785" s="2">
        <f>-8.740249</f>
        <v>-8.7402490000000004</v>
      </c>
      <c r="B6785" s="1">
        <v>-16.890148</v>
      </c>
    </row>
    <row r="6786" spans="1:2" x14ac:dyDescent="0.25">
      <c r="A6786" s="2">
        <v>5.0929779999999996</v>
      </c>
      <c r="B6786" s="1">
        <v>10.78515</v>
      </c>
    </row>
    <row r="6787" spans="1:2" x14ac:dyDescent="0.25">
      <c r="A6787" s="2">
        <v>3.8638979999999998</v>
      </c>
      <c r="B6787" s="1">
        <v>5.3664050000000003</v>
      </c>
    </row>
    <row r="6788" spans="1:2" x14ac:dyDescent="0.25">
      <c r="A6788" s="2">
        <v>11.10998</v>
      </c>
      <c r="B6788" s="1">
        <v>4.5169750000000004</v>
      </c>
    </row>
    <row r="6789" spans="1:2" x14ac:dyDescent="0.25">
      <c r="A6789" s="2">
        <v>3.2395830000000001</v>
      </c>
      <c r="B6789" s="1">
        <v>5.0775560000000004</v>
      </c>
    </row>
    <row r="6790" spans="1:2" x14ac:dyDescent="0.25">
      <c r="A6790" s="2">
        <f>-2.685217</f>
        <v>-2.6852170000000002</v>
      </c>
      <c r="B6790" s="1">
        <v>-10.598017</v>
      </c>
    </row>
    <row r="6791" spans="1:2" x14ac:dyDescent="0.25">
      <c r="A6791" s="2">
        <v>4.8559340000000004</v>
      </c>
      <c r="B6791" s="1">
        <v>-10.815842</v>
      </c>
    </row>
    <row r="6792" spans="1:2" x14ac:dyDescent="0.25">
      <c r="A6792" s="2">
        <v>15.959617</v>
      </c>
      <c r="B6792" s="1">
        <v>-14.166869999999999</v>
      </c>
    </row>
    <row r="6793" spans="1:2" x14ac:dyDescent="0.25">
      <c r="A6793" s="2">
        <v>16.604890000000001</v>
      </c>
      <c r="B6793" s="1">
        <v>20.491247000000001</v>
      </c>
    </row>
    <row r="6794" spans="1:2" x14ac:dyDescent="0.25">
      <c r="A6794" s="2">
        <f>-12.800522</f>
        <v>-12.800522000000001</v>
      </c>
      <c r="B6794" s="1">
        <v>-10.231169</v>
      </c>
    </row>
    <row r="6795" spans="1:2" x14ac:dyDescent="0.25">
      <c r="A6795" s="2">
        <v>-17.658208999999999</v>
      </c>
      <c r="B6795" s="1">
        <v>12.518274999999999</v>
      </c>
    </row>
    <row r="6796" spans="1:2" x14ac:dyDescent="0.25">
      <c r="A6796" s="2">
        <v>-16.241792</v>
      </c>
      <c r="B6796" s="1">
        <v>20.070611</v>
      </c>
    </row>
    <row r="6797" spans="1:2" x14ac:dyDescent="0.25">
      <c r="A6797" s="2">
        <v>3.9595210000000001</v>
      </c>
      <c r="B6797" s="1">
        <v>4.9998889999999996</v>
      </c>
    </row>
    <row r="6798" spans="1:2" x14ac:dyDescent="0.25">
      <c r="A6798" s="2">
        <v>15.029313</v>
      </c>
      <c r="B6798" s="1">
        <v>1.1760949999999999</v>
      </c>
    </row>
    <row r="6799" spans="1:2" x14ac:dyDescent="0.25">
      <c r="A6799" s="2">
        <v>8.4696479999999994</v>
      </c>
      <c r="B6799" s="1">
        <v>-11.214612000000001</v>
      </c>
    </row>
    <row r="6800" spans="1:2" x14ac:dyDescent="0.25">
      <c r="A6800" s="2">
        <v>11.295975</v>
      </c>
      <c r="B6800" s="1">
        <v>-7.0797809999999997</v>
      </c>
    </row>
    <row r="6801" spans="1:2" x14ac:dyDescent="0.25">
      <c r="A6801" s="2">
        <f>-7.197429</f>
        <v>-7.1974289999999996</v>
      </c>
      <c r="B6801" s="1">
        <v>-8.0844360000000002</v>
      </c>
    </row>
    <row r="6802" spans="1:2" x14ac:dyDescent="0.25">
      <c r="A6802" s="2">
        <f>-2.758938</f>
        <v>-2.7589380000000001</v>
      </c>
      <c r="B6802" s="1">
        <v>-5.2387079999999999</v>
      </c>
    </row>
    <row r="6803" spans="1:2" x14ac:dyDescent="0.25">
      <c r="A6803" s="2">
        <f>-13.480471</f>
        <v>-13.480471</v>
      </c>
      <c r="B6803" s="1">
        <v>-2.1049169999999999</v>
      </c>
    </row>
    <row r="6804" spans="1:2" x14ac:dyDescent="0.25">
      <c r="A6804" s="2">
        <f>-14.059087</f>
        <v>-14.059087</v>
      </c>
      <c r="B6804" s="1">
        <v>-2.8600650000000001</v>
      </c>
    </row>
    <row r="6805" spans="1:2" x14ac:dyDescent="0.25">
      <c r="A6805" s="2">
        <v>-0.667933</v>
      </c>
      <c r="B6805" s="1">
        <v>18.105654000000001</v>
      </c>
    </row>
    <row r="6806" spans="1:2" x14ac:dyDescent="0.25">
      <c r="A6806" s="2">
        <v>6.4505290000000004</v>
      </c>
      <c r="B6806" s="1">
        <v>1.4979750000000001</v>
      </c>
    </row>
    <row r="6807" spans="1:2" x14ac:dyDescent="0.25">
      <c r="A6807" s="2">
        <v>10.355401000000001</v>
      </c>
      <c r="B6807" s="1">
        <v>17.368037000000001</v>
      </c>
    </row>
    <row r="6808" spans="1:2" x14ac:dyDescent="0.25">
      <c r="A6808" s="2">
        <f>-2.484377</f>
        <v>-2.4843769999999998</v>
      </c>
      <c r="B6808" s="1">
        <v>-5.0148849999999996</v>
      </c>
    </row>
    <row r="6809" spans="1:2" x14ac:dyDescent="0.25">
      <c r="A6809" s="2">
        <v>4.5142870000000004</v>
      </c>
      <c r="B6809" s="1">
        <v>21.176779</v>
      </c>
    </row>
    <row r="6810" spans="1:2" x14ac:dyDescent="0.25">
      <c r="A6810" s="2">
        <v>1.622161</v>
      </c>
      <c r="B6810" s="1">
        <v>-11.499285</v>
      </c>
    </row>
    <row r="6811" spans="1:2" x14ac:dyDescent="0.25">
      <c r="A6811" s="2">
        <f>-10.270744</f>
        <v>-10.270744000000001</v>
      </c>
      <c r="B6811" s="1">
        <v>-1.669125</v>
      </c>
    </row>
    <row r="6812" spans="1:2" x14ac:dyDescent="0.25">
      <c r="A6812" s="2">
        <v>7.9851260000000002</v>
      </c>
      <c r="B6812" s="1">
        <v>-2.294206</v>
      </c>
    </row>
    <row r="6813" spans="1:2" x14ac:dyDescent="0.25">
      <c r="A6813" s="2">
        <f>-0.057414</f>
        <v>-5.7414E-2</v>
      </c>
      <c r="B6813" s="1">
        <v>-4.8485069999999997</v>
      </c>
    </row>
    <row r="6814" spans="1:2" x14ac:dyDescent="0.25">
      <c r="A6814" s="2">
        <v>11.295422</v>
      </c>
      <c r="B6814" s="1">
        <v>-6.77257</v>
      </c>
    </row>
    <row r="6815" spans="1:2" x14ac:dyDescent="0.25">
      <c r="A6815" s="2">
        <v>0.94988700000000004</v>
      </c>
      <c r="B6815" s="1">
        <v>-5.1185460000000003</v>
      </c>
    </row>
    <row r="6816" spans="1:2" x14ac:dyDescent="0.25">
      <c r="A6816" s="2">
        <f>-13.552127</f>
        <v>-13.552127</v>
      </c>
      <c r="B6816" s="1">
        <v>-9.2515099999999997</v>
      </c>
    </row>
    <row r="6817" spans="1:2" x14ac:dyDescent="0.25">
      <c r="A6817" s="2">
        <f>-3.012349</f>
        <v>-3.0123489999999999</v>
      </c>
      <c r="B6817" s="1">
        <v>-18.071826999999999</v>
      </c>
    </row>
    <row r="6818" spans="1:2" x14ac:dyDescent="0.25">
      <c r="A6818" s="2">
        <v>10.636493</v>
      </c>
      <c r="B6818" s="1">
        <v>-13.142561000000001</v>
      </c>
    </row>
    <row r="6819" spans="1:2" x14ac:dyDescent="0.25">
      <c r="A6819" s="2">
        <f>-13.543268</f>
        <v>-13.543267999999999</v>
      </c>
      <c r="B6819" s="1">
        <v>-1.5495719999999999</v>
      </c>
    </row>
    <row r="6820" spans="1:2" x14ac:dyDescent="0.25">
      <c r="A6820" s="2">
        <v>5.8282949999999998</v>
      </c>
      <c r="B6820" s="1">
        <v>10.539929000000001</v>
      </c>
    </row>
    <row r="6821" spans="1:2" x14ac:dyDescent="0.25">
      <c r="A6821" s="2">
        <v>-16.374749999999999</v>
      </c>
      <c r="B6821" s="1">
        <v>20.226009000000001</v>
      </c>
    </row>
    <row r="6822" spans="1:2" x14ac:dyDescent="0.25">
      <c r="A6822" s="2">
        <v>-8.7874370000000006</v>
      </c>
      <c r="B6822" s="1">
        <v>6.8916820000000003</v>
      </c>
    </row>
    <row r="6823" spans="1:2" x14ac:dyDescent="0.25">
      <c r="A6823" s="2">
        <v>0.88484799999999997</v>
      </c>
      <c r="B6823" s="1">
        <v>-3.8642189999999998</v>
      </c>
    </row>
    <row r="6824" spans="1:2" x14ac:dyDescent="0.25">
      <c r="A6824" s="2">
        <v>1.8483940000000001</v>
      </c>
      <c r="B6824" s="1">
        <v>-7.5590169999999999</v>
      </c>
    </row>
    <row r="6825" spans="1:2" x14ac:dyDescent="0.25">
      <c r="A6825" s="2">
        <v>-13.604853</v>
      </c>
      <c r="B6825" s="1">
        <v>18.568255000000001</v>
      </c>
    </row>
    <row r="6826" spans="1:2" x14ac:dyDescent="0.25">
      <c r="A6826" s="2">
        <v>-4.168774</v>
      </c>
      <c r="B6826" s="1">
        <v>9.5644100000000005</v>
      </c>
    </row>
    <row r="6827" spans="1:2" x14ac:dyDescent="0.25">
      <c r="A6827" s="2">
        <f>-0.536987</f>
        <v>-0.53698699999999999</v>
      </c>
      <c r="B6827" s="1">
        <v>-0.32292900000000002</v>
      </c>
    </row>
    <row r="6828" spans="1:2" x14ac:dyDescent="0.25">
      <c r="A6828" s="2">
        <v>6.3177640000000004</v>
      </c>
      <c r="B6828" s="1">
        <v>11.852827</v>
      </c>
    </row>
    <row r="6829" spans="1:2" x14ac:dyDescent="0.25">
      <c r="A6829" s="2">
        <v>-9.1939150000000005</v>
      </c>
      <c r="B6829" s="1">
        <v>3.7861419999999999</v>
      </c>
    </row>
    <row r="6830" spans="1:2" x14ac:dyDescent="0.25">
      <c r="A6830" s="2">
        <v>8.0705369999999998</v>
      </c>
      <c r="B6830" s="1">
        <v>-11.037176000000001</v>
      </c>
    </row>
    <row r="6831" spans="1:2" x14ac:dyDescent="0.25">
      <c r="A6831" s="2">
        <v>12.293342000000001</v>
      </c>
      <c r="B6831" s="1">
        <v>4.596158</v>
      </c>
    </row>
    <row r="6832" spans="1:2" x14ac:dyDescent="0.25">
      <c r="A6832" s="2">
        <v>-1.528233</v>
      </c>
      <c r="B6832" s="1">
        <v>14.907742000000001</v>
      </c>
    </row>
    <row r="6833" spans="1:2" x14ac:dyDescent="0.25">
      <c r="A6833" s="2">
        <v>-5.2558210000000001</v>
      </c>
      <c r="B6833" s="1">
        <v>9.2903310000000001</v>
      </c>
    </row>
    <row r="6834" spans="1:2" x14ac:dyDescent="0.25">
      <c r="A6834" s="2">
        <v>-15.284945</v>
      </c>
      <c r="B6834" s="1">
        <v>3.4099759999999999</v>
      </c>
    </row>
    <row r="6835" spans="1:2" x14ac:dyDescent="0.25">
      <c r="A6835" s="2">
        <v>-7.6887249999999998</v>
      </c>
      <c r="B6835" s="1">
        <v>7.7814949999999996</v>
      </c>
    </row>
    <row r="6836" spans="1:2" x14ac:dyDescent="0.25">
      <c r="A6836" s="2">
        <v>-1.226043</v>
      </c>
      <c r="B6836" s="1">
        <v>10.927488</v>
      </c>
    </row>
    <row r="6837" spans="1:2" x14ac:dyDescent="0.25">
      <c r="A6837" s="2">
        <v>6.8263730000000002</v>
      </c>
      <c r="B6837" s="1">
        <v>18.348604000000002</v>
      </c>
    </row>
    <row r="6838" spans="1:2" x14ac:dyDescent="0.25">
      <c r="A6838" s="2">
        <v>19.568923000000002</v>
      </c>
      <c r="B6838" s="1">
        <v>7.4591450000000004</v>
      </c>
    </row>
    <row r="6839" spans="1:2" x14ac:dyDescent="0.25">
      <c r="A6839" s="2">
        <v>-4.0563929999999999</v>
      </c>
      <c r="B6839" s="1">
        <v>16.692029999999999</v>
      </c>
    </row>
    <row r="6840" spans="1:2" x14ac:dyDescent="0.25">
      <c r="A6840" s="2">
        <f>-2.537237</f>
        <v>-2.5372370000000002</v>
      </c>
      <c r="B6840" s="1">
        <v>-10.552317</v>
      </c>
    </row>
    <row r="6841" spans="1:2" x14ac:dyDescent="0.25">
      <c r="A6841" s="2">
        <v>-5.1263120000000004</v>
      </c>
      <c r="B6841" s="1">
        <v>5.4263659999999998</v>
      </c>
    </row>
    <row r="6842" spans="1:2" x14ac:dyDescent="0.25">
      <c r="A6842" s="2">
        <v>-12.691074</v>
      </c>
      <c r="B6842" s="1">
        <v>6.3540000000000001</v>
      </c>
    </row>
    <row r="6843" spans="1:2" x14ac:dyDescent="0.25">
      <c r="A6843" s="2">
        <v>17.772335999999999</v>
      </c>
      <c r="B6843" s="1">
        <v>17.245515000000001</v>
      </c>
    </row>
    <row r="6844" spans="1:2" x14ac:dyDescent="0.25">
      <c r="A6844" s="2">
        <v>-11.870673</v>
      </c>
      <c r="B6844" s="1">
        <v>1.318832</v>
      </c>
    </row>
    <row r="6845" spans="1:2" x14ac:dyDescent="0.25">
      <c r="A6845" s="2">
        <v>-6.0002659999999999</v>
      </c>
      <c r="B6845" s="1">
        <v>5.2081000000000002E-2</v>
      </c>
    </row>
    <row r="6846" spans="1:2" x14ac:dyDescent="0.25">
      <c r="A6846" s="2">
        <f>-10.797637</f>
        <v>-10.797637</v>
      </c>
      <c r="B6846" s="1">
        <v>-6.2291889999999999</v>
      </c>
    </row>
    <row r="6847" spans="1:2" x14ac:dyDescent="0.25">
      <c r="A6847" s="2">
        <v>5.2113620000000003</v>
      </c>
      <c r="B6847" s="1">
        <v>-15.506522</v>
      </c>
    </row>
    <row r="6848" spans="1:2" x14ac:dyDescent="0.25">
      <c r="A6848" s="2">
        <v>-16.441751</v>
      </c>
      <c r="B6848" s="1">
        <v>19.151430000000001</v>
      </c>
    </row>
    <row r="6849" spans="1:2" x14ac:dyDescent="0.25">
      <c r="A6849" s="2">
        <v>1.2292179999999999</v>
      </c>
      <c r="B6849" s="1">
        <v>6.5860390000000004</v>
      </c>
    </row>
    <row r="6850" spans="1:2" x14ac:dyDescent="0.25">
      <c r="A6850" s="2">
        <v>-15.478973</v>
      </c>
      <c r="B6850" s="1">
        <v>4.0095580000000002</v>
      </c>
    </row>
    <row r="6851" spans="1:2" x14ac:dyDescent="0.25">
      <c r="A6851" s="2">
        <v>4.873475</v>
      </c>
      <c r="B6851" s="1">
        <v>21.365134000000001</v>
      </c>
    </row>
    <row r="6852" spans="1:2" x14ac:dyDescent="0.25">
      <c r="A6852" s="2">
        <v>20.580784999999999</v>
      </c>
      <c r="B6852" s="1">
        <v>7.6202120000000004</v>
      </c>
    </row>
    <row r="6853" spans="1:2" x14ac:dyDescent="0.25">
      <c r="A6853" s="2">
        <f>-14.104852</f>
        <v>-14.104851999999999</v>
      </c>
      <c r="B6853" s="1">
        <v>-1.833159</v>
      </c>
    </row>
    <row r="6854" spans="1:2" x14ac:dyDescent="0.25">
      <c r="A6854" s="2">
        <f>-13.955226</f>
        <v>-13.955226</v>
      </c>
      <c r="B6854" s="1">
        <v>-10.159815</v>
      </c>
    </row>
    <row r="6855" spans="1:2" x14ac:dyDescent="0.25">
      <c r="A6855" s="2">
        <v>19.978726999999999</v>
      </c>
      <c r="B6855" s="1">
        <v>-4.9581660000000003</v>
      </c>
    </row>
    <row r="6856" spans="1:2" x14ac:dyDescent="0.25">
      <c r="A6856" s="2">
        <f>-17.104627</f>
        <v>-17.104627000000001</v>
      </c>
      <c r="B6856" s="1">
        <v>-10.642222</v>
      </c>
    </row>
    <row r="6857" spans="1:2" x14ac:dyDescent="0.25">
      <c r="A6857" s="2">
        <v>13.077954</v>
      </c>
      <c r="B6857" s="1">
        <v>14.006119</v>
      </c>
    </row>
    <row r="6858" spans="1:2" x14ac:dyDescent="0.25">
      <c r="A6858" s="2">
        <v>-8.9407499999999995</v>
      </c>
      <c r="B6858" s="1">
        <v>11.750273</v>
      </c>
    </row>
    <row r="6859" spans="1:2" x14ac:dyDescent="0.25">
      <c r="A6859" s="2">
        <v>16.206869000000001</v>
      </c>
      <c r="B6859" s="1">
        <v>-13.059372</v>
      </c>
    </row>
    <row r="6860" spans="1:2" x14ac:dyDescent="0.25">
      <c r="A6860" s="2">
        <v>-8.5041679999999999</v>
      </c>
      <c r="B6860" s="1">
        <v>7.6355029999999999</v>
      </c>
    </row>
    <row r="6861" spans="1:2" x14ac:dyDescent="0.25">
      <c r="A6861" s="2">
        <v>-0.99118399999999995</v>
      </c>
      <c r="B6861" s="1">
        <v>10.397869999999999</v>
      </c>
    </row>
    <row r="6862" spans="1:2" x14ac:dyDescent="0.25">
      <c r="A6862" s="2">
        <v>5.1723819999999998</v>
      </c>
      <c r="B6862" s="1">
        <v>-18.943546000000001</v>
      </c>
    </row>
    <row r="6863" spans="1:2" x14ac:dyDescent="0.25">
      <c r="A6863" s="2">
        <v>19.473564</v>
      </c>
      <c r="B6863" s="1">
        <v>11.310587</v>
      </c>
    </row>
    <row r="6864" spans="1:2" x14ac:dyDescent="0.25">
      <c r="A6864" s="2">
        <v>7.9430560000000003</v>
      </c>
      <c r="B6864" s="1">
        <v>-2.082551</v>
      </c>
    </row>
    <row r="6865" spans="1:2" x14ac:dyDescent="0.25">
      <c r="A6865" s="2">
        <v>16.397673000000001</v>
      </c>
      <c r="B6865" s="1">
        <v>-7.7158030000000002</v>
      </c>
    </row>
    <row r="6866" spans="1:2" x14ac:dyDescent="0.25">
      <c r="A6866" s="2">
        <f>-7.925085</f>
        <v>-7.9250850000000002</v>
      </c>
      <c r="B6866" s="1">
        <v>-4.4245260000000002</v>
      </c>
    </row>
    <row r="6867" spans="1:2" x14ac:dyDescent="0.25">
      <c r="A6867" s="2">
        <v>17.770395000000001</v>
      </c>
      <c r="B6867" s="1">
        <v>-1.2780009999999999</v>
      </c>
    </row>
    <row r="6868" spans="1:2" x14ac:dyDescent="0.25">
      <c r="A6868" s="2">
        <f>-14.103036</f>
        <v>-14.103035999999999</v>
      </c>
      <c r="B6868" s="1">
        <v>-1.985522</v>
      </c>
    </row>
    <row r="6869" spans="1:2" x14ac:dyDescent="0.25">
      <c r="A6869" s="2">
        <v>8.7004850000000005</v>
      </c>
      <c r="B6869" s="1">
        <v>-10.385685</v>
      </c>
    </row>
    <row r="6870" spans="1:2" x14ac:dyDescent="0.25">
      <c r="A6870" s="2">
        <v>11.216893000000001</v>
      </c>
      <c r="B6870" s="1">
        <v>0.86308499999999999</v>
      </c>
    </row>
    <row r="6871" spans="1:2" x14ac:dyDescent="0.25">
      <c r="A6871" s="2">
        <v>-13.010628000000001</v>
      </c>
      <c r="B6871" s="1">
        <v>18.393861999999999</v>
      </c>
    </row>
    <row r="6872" spans="1:2" x14ac:dyDescent="0.25">
      <c r="A6872" s="2">
        <v>-5.2417420000000003</v>
      </c>
      <c r="B6872" s="1">
        <v>16.328790000000001</v>
      </c>
    </row>
    <row r="6873" spans="1:2" x14ac:dyDescent="0.25">
      <c r="A6873" s="2">
        <v>-13.223048</v>
      </c>
      <c r="B6873" s="1">
        <v>6.4182430000000004</v>
      </c>
    </row>
    <row r="6874" spans="1:2" x14ac:dyDescent="0.25">
      <c r="A6874" s="2">
        <f>-14.238344</f>
        <v>-14.238344</v>
      </c>
      <c r="B6874" s="1">
        <v>-2.487028</v>
      </c>
    </row>
    <row r="6875" spans="1:2" x14ac:dyDescent="0.25">
      <c r="A6875" s="2">
        <v>5.2387509999999997</v>
      </c>
      <c r="B6875" s="1">
        <v>1.5056940000000001</v>
      </c>
    </row>
    <row r="6876" spans="1:2" x14ac:dyDescent="0.25">
      <c r="A6876" s="2">
        <v>8.6743939999999995</v>
      </c>
      <c r="B6876" s="1">
        <v>-10.099740000000001</v>
      </c>
    </row>
    <row r="6877" spans="1:2" x14ac:dyDescent="0.25">
      <c r="A6877" s="2">
        <v>-0.88969699999999996</v>
      </c>
      <c r="B6877" s="1">
        <v>10.954908</v>
      </c>
    </row>
    <row r="6878" spans="1:2" x14ac:dyDescent="0.25">
      <c r="A6878" s="2">
        <v>1.299696</v>
      </c>
      <c r="B6878" s="1">
        <v>-7.706982</v>
      </c>
    </row>
    <row r="6879" spans="1:2" x14ac:dyDescent="0.25">
      <c r="A6879" s="2">
        <v>15.595787</v>
      </c>
      <c r="B6879" s="1">
        <v>20.908379</v>
      </c>
    </row>
    <row r="6880" spans="1:2" x14ac:dyDescent="0.25">
      <c r="A6880" s="2">
        <v>-1.1101300000000001</v>
      </c>
      <c r="B6880" s="1">
        <v>11.077038</v>
      </c>
    </row>
    <row r="6881" spans="1:2" x14ac:dyDescent="0.25">
      <c r="A6881" s="2">
        <v>5.6287979999999997</v>
      </c>
      <c r="B6881" s="1">
        <v>-14.367293999999999</v>
      </c>
    </row>
    <row r="6882" spans="1:2" x14ac:dyDescent="0.25">
      <c r="A6882" s="2">
        <f>-3.195332</f>
        <v>-3.1953320000000001</v>
      </c>
      <c r="B6882" s="1">
        <v>-2.08073</v>
      </c>
    </row>
    <row r="6883" spans="1:2" x14ac:dyDescent="0.25">
      <c r="A6883" s="2">
        <v>20.647566999999999</v>
      </c>
      <c r="B6883" s="1">
        <v>-13.146134999999999</v>
      </c>
    </row>
    <row r="6884" spans="1:2" x14ac:dyDescent="0.25">
      <c r="A6884" s="2">
        <v>3.6399550000000001</v>
      </c>
      <c r="B6884" s="1">
        <v>4.6595909999999998</v>
      </c>
    </row>
    <row r="6885" spans="1:2" x14ac:dyDescent="0.25">
      <c r="A6885" s="2">
        <v>-19.247159</v>
      </c>
      <c r="B6885" s="1">
        <v>6.3763529999999999</v>
      </c>
    </row>
    <row r="6886" spans="1:2" x14ac:dyDescent="0.25">
      <c r="A6886" s="2">
        <v>-12.016518</v>
      </c>
      <c r="B6886" s="1">
        <v>15.635918999999999</v>
      </c>
    </row>
    <row r="6887" spans="1:2" x14ac:dyDescent="0.25">
      <c r="A6887" s="2">
        <v>-0.48648400000000003</v>
      </c>
      <c r="B6887" s="1">
        <v>14.491587000000001</v>
      </c>
    </row>
    <row r="6888" spans="1:2" x14ac:dyDescent="0.25">
      <c r="A6888" s="2">
        <f>-8.831718</f>
        <v>-8.8317180000000004</v>
      </c>
      <c r="B6888" s="1">
        <v>-16.608205999999999</v>
      </c>
    </row>
    <row r="6889" spans="1:2" x14ac:dyDescent="0.25">
      <c r="A6889" s="2">
        <v>-13.091564999999999</v>
      </c>
      <c r="B6889" s="1">
        <v>15.634064</v>
      </c>
    </row>
    <row r="6890" spans="1:2" x14ac:dyDescent="0.25">
      <c r="A6890" s="2">
        <f>-18.678478</f>
        <v>-18.678477999999998</v>
      </c>
      <c r="B6890" s="1">
        <v>-1.046041</v>
      </c>
    </row>
    <row r="6891" spans="1:2" x14ac:dyDescent="0.25">
      <c r="A6891" s="2">
        <v>4.9226169999999998</v>
      </c>
      <c r="B6891" s="1">
        <v>-19.287348000000001</v>
      </c>
    </row>
    <row r="6892" spans="1:2" x14ac:dyDescent="0.25">
      <c r="A6892" s="2">
        <v>-4.7193699999999996</v>
      </c>
      <c r="B6892" s="1">
        <v>5.4865060000000003</v>
      </c>
    </row>
    <row r="6893" spans="1:2" x14ac:dyDescent="0.25">
      <c r="A6893" s="2">
        <f>-13.747707</f>
        <v>-13.747707</v>
      </c>
      <c r="B6893" s="1">
        <v>-9.6165760000000002</v>
      </c>
    </row>
    <row r="6894" spans="1:2" x14ac:dyDescent="0.25">
      <c r="A6894" s="2">
        <v>14.156631000000001</v>
      </c>
      <c r="B6894" s="1">
        <v>-9.5961180000000006</v>
      </c>
    </row>
    <row r="6895" spans="1:2" x14ac:dyDescent="0.25">
      <c r="A6895" s="2">
        <f>-17.666107</f>
        <v>-17.666107</v>
      </c>
      <c r="B6895" s="1">
        <v>-17.324103999999998</v>
      </c>
    </row>
    <row r="6896" spans="1:2" x14ac:dyDescent="0.25">
      <c r="A6896" s="2">
        <v>18.623138000000001</v>
      </c>
      <c r="B6896" s="1">
        <v>17.949254</v>
      </c>
    </row>
    <row r="6897" spans="1:2" x14ac:dyDescent="0.25">
      <c r="A6897" s="2">
        <v>0.85783100000000001</v>
      </c>
      <c r="B6897" s="1">
        <v>-4.4662639999999998</v>
      </c>
    </row>
    <row r="6898" spans="1:2" x14ac:dyDescent="0.25">
      <c r="A6898" s="2">
        <v>-12.870588</v>
      </c>
      <c r="B6898" s="1">
        <v>14.429401</v>
      </c>
    </row>
    <row r="6899" spans="1:2" x14ac:dyDescent="0.25">
      <c r="A6899" s="2">
        <f>-17.778113</f>
        <v>-17.778113000000001</v>
      </c>
      <c r="B6899" s="1">
        <v>-1.507036</v>
      </c>
    </row>
    <row r="6900" spans="1:2" x14ac:dyDescent="0.25">
      <c r="A6900" s="2">
        <v>-3.5912730000000002</v>
      </c>
      <c r="B6900" s="1">
        <v>16.398464000000001</v>
      </c>
    </row>
    <row r="6901" spans="1:2" x14ac:dyDescent="0.25">
      <c r="A6901" s="2">
        <v>6.5338900000000004</v>
      </c>
      <c r="B6901" s="1">
        <v>1.31765</v>
      </c>
    </row>
    <row r="6902" spans="1:2" x14ac:dyDescent="0.25">
      <c r="A6902" s="2">
        <v>6.5372630000000003</v>
      </c>
      <c r="B6902" s="1">
        <v>14.040172999999999</v>
      </c>
    </row>
    <row r="6903" spans="1:2" x14ac:dyDescent="0.25">
      <c r="A6903" s="2">
        <f>-0.205161</f>
        <v>-0.20516100000000001</v>
      </c>
      <c r="B6903" s="1">
        <v>-0.55582100000000001</v>
      </c>
    </row>
    <row r="6904" spans="1:2" x14ac:dyDescent="0.25">
      <c r="A6904" s="2">
        <v>-2.536197</v>
      </c>
      <c r="B6904" s="1">
        <v>2.6792750000000001</v>
      </c>
    </row>
    <row r="6905" spans="1:2" x14ac:dyDescent="0.25">
      <c r="A6905" s="2">
        <v>-13.167373</v>
      </c>
      <c r="B6905" s="1">
        <v>0.80363600000000002</v>
      </c>
    </row>
    <row r="6906" spans="1:2" x14ac:dyDescent="0.25">
      <c r="A6906" s="2">
        <v>5.2275039999999997</v>
      </c>
      <c r="B6906" s="1">
        <v>1.9254340000000001</v>
      </c>
    </row>
    <row r="6907" spans="1:2" x14ac:dyDescent="0.25">
      <c r="A6907" s="2">
        <v>5.6441460000000001</v>
      </c>
      <c r="B6907" s="1">
        <v>-7.2071610000000002</v>
      </c>
    </row>
    <row r="6908" spans="1:2" x14ac:dyDescent="0.25">
      <c r="A6908" s="2">
        <v>-7.798775</v>
      </c>
      <c r="B6908" s="1">
        <v>17.593488000000001</v>
      </c>
    </row>
    <row r="6909" spans="1:2" x14ac:dyDescent="0.25">
      <c r="A6909" s="2">
        <v>1.980243</v>
      </c>
      <c r="B6909" s="1">
        <v>9.4202019999999997</v>
      </c>
    </row>
    <row r="6910" spans="1:2" x14ac:dyDescent="0.25">
      <c r="A6910" s="2">
        <v>11.136649999999999</v>
      </c>
      <c r="B6910" s="1">
        <v>-13.772297</v>
      </c>
    </row>
    <row r="6911" spans="1:2" x14ac:dyDescent="0.25">
      <c r="A6911" s="2">
        <v>-5.289682</v>
      </c>
      <c r="B6911" s="1">
        <v>16.099795</v>
      </c>
    </row>
    <row r="6912" spans="1:2" x14ac:dyDescent="0.25">
      <c r="A6912" s="2">
        <v>7.5273500000000002</v>
      </c>
      <c r="B6912" s="1">
        <v>-1.0052669999999999</v>
      </c>
    </row>
    <row r="6913" spans="1:2" x14ac:dyDescent="0.25">
      <c r="A6913" s="2">
        <f>-14.946431</f>
        <v>-14.946431</v>
      </c>
      <c r="B6913" s="1">
        <v>-17.602751999999999</v>
      </c>
    </row>
    <row r="6914" spans="1:2" x14ac:dyDescent="0.25">
      <c r="A6914" s="2">
        <v>13.122062</v>
      </c>
      <c r="B6914" s="1">
        <v>15.084835</v>
      </c>
    </row>
    <row r="6915" spans="1:2" x14ac:dyDescent="0.25">
      <c r="A6915" s="2">
        <v>21.175708</v>
      </c>
      <c r="B6915" s="1">
        <v>-5.6454690000000003</v>
      </c>
    </row>
    <row r="6916" spans="1:2" x14ac:dyDescent="0.25">
      <c r="A6916" s="2">
        <v>13.505179</v>
      </c>
      <c r="B6916" s="1">
        <v>9.7258569999999995</v>
      </c>
    </row>
    <row r="6917" spans="1:2" x14ac:dyDescent="0.25">
      <c r="A6917" s="2">
        <f>-19.008295</f>
        <v>-19.008295</v>
      </c>
      <c r="B6917" s="1">
        <v>-1.1626799999999999</v>
      </c>
    </row>
    <row r="6918" spans="1:2" x14ac:dyDescent="0.25">
      <c r="A6918" s="2">
        <v>14.868569000000001</v>
      </c>
      <c r="B6918" s="1">
        <v>1.6803950000000001</v>
      </c>
    </row>
    <row r="6919" spans="1:2" x14ac:dyDescent="0.25">
      <c r="A6919" s="2">
        <v>8.1995819999999995</v>
      </c>
      <c r="B6919" s="1">
        <v>-1.9558120000000001</v>
      </c>
    </row>
    <row r="6920" spans="1:2" x14ac:dyDescent="0.25">
      <c r="A6920" s="2">
        <v>7.1696419999999996</v>
      </c>
      <c r="B6920" s="1">
        <v>17.554116</v>
      </c>
    </row>
    <row r="6921" spans="1:2" x14ac:dyDescent="0.25">
      <c r="A6921" s="2">
        <v>-16.723991999999999</v>
      </c>
      <c r="B6921" s="1">
        <v>16.088080999999999</v>
      </c>
    </row>
    <row r="6922" spans="1:2" x14ac:dyDescent="0.25">
      <c r="A6922" s="2">
        <f>-18.887971</f>
        <v>-18.887971</v>
      </c>
      <c r="B6922" s="1">
        <v>-17.921305</v>
      </c>
    </row>
    <row r="6923" spans="1:2" x14ac:dyDescent="0.25">
      <c r="A6923" s="2">
        <v>-11.803614</v>
      </c>
      <c r="B6923" s="1">
        <v>15.379038</v>
      </c>
    </row>
    <row r="6924" spans="1:2" x14ac:dyDescent="0.25">
      <c r="A6924" s="2">
        <f>-11.35267</f>
        <v>-11.35267</v>
      </c>
      <c r="B6924" s="1">
        <v>-6.6936730000000004</v>
      </c>
    </row>
    <row r="6925" spans="1:2" x14ac:dyDescent="0.25">
      <c r="A6925" s="2">
        <v>18.363835999999999</v>
      </c>
      <c r="B6925" s="1">
        <v>17.603120000000001</v>
      </c>
    </row>
    <row r="6926" spans="1:2" x14ac:dyDescent="0.25">
      <c r="A6926" s="2">
        <v>1.9596610000000001</v>
      </c>
      <c r="B6926" s="1">
        <v>9.4277719999999992</v>
      </c>
    </row>
    <row r="6927" spans="1:2" x14ac:dyDescent="0.25">
      <c r="A6927" s="2">
        <f>-9.011702</f>
        <v>-9.0117019999999997</v>
      </c>
      <c r="B6927" s="1">
        <v>-17.424125</v>
      </c>
    </row>
    <row r="6928" spans="1:2" x14ac:dyDescent="0.25">
      <c r="A6928" s="2">
        <v>14.598277</v>
      </c>
      <c r="B6928" s="1">
        <v>1.2580210000000001</v>
      </c>
    </row>
    <row r="6929" spans="1:2" x14ac:dyDescent="0.25">
      <c r="A6929" s="2">
        <f>-3.430107</f>
        <v>-3.430107</v>
      </c>
      <c r="B6929" s="1">
        <v>-14.138994</v>
      </c>
    </row>
    <row r="6930" spans="1:2" x14ac:dyDescent="0.25">
      <c r="A6930" s="2">
        <f>-13.105316</f>
        <v>-13.105316</v>
      </c>
      <c r="B6930" s="1">
        <v>-9.8881259999999997</v>
      </c>
    </row>
    <row r="6931" spans="1:2" x14ac:dyDescent="0.25">
      <c r="A6931" s="2">
        <v>2.5725359999999999</v>
      </c>
      <c r="B6931" s="1">
        <v>15.566834</v>
      </c>
    </row>
    <row r="6932" spans="1:2" x14ac:dyDescent="0.25">
      <c r="A6932" s="2">
        <v>6.1854570000000004</v>
      </c>
      <c r="B6932" s="1">
        <v>1.817828</v>
      </c>
    </row>
    <row r="6933" spans="1:2" x14ac:dyDescent="0.25">
      <c r="A6933" s="2">
        <v>-13.715377999999999</v>
      </c>
      <c r="B6933" s="1">
        <v>7.0303599999999999</v>
      </c>
    </row>
    <row r="6934" spans="1:2" x14ac:dyDescent="0.25">
      <c r="A6934" s="2">
        <v>-13.498678999999999</v>
      </c>
      <c r="B6934" s="1">
        <v>11.722629</v>
      </c>
    </row>
    <row r="6935" spans="1:2" x14ac:dyDescent="0.25">
      <c r="A6935" s="2">
        <f>-9.422649</f>
        <v>-9.4226489999999998</v>
      </c>
      <c r="B6935" s="1">
        <v>-10.699284</v>
      </c>
    </row>
    <row r="6936" spans="1:2" x14ac:dyDescent="0.25">
      <c r="A6936" s="2">
        <f>-18.348682</f>
        <v>-18.348682</v>
      </c>
      <c r="B6936" s="1">
        <v>-1.346533</v>
      </c>
    </row>
    <row r="6937" spans="1:2" x14ac:dyDescent="0.25">
      <c r="A6937" s="2">
        <v>-9.3560619999999997</v>
      </c>
      <c r="B6937" s="1">
        <v>11.009346000000001</v>
      </c>
    </row>
    <row r="6938" spans="1:2" x14ac:dyDescent="0.25">
      <c r="A6938" s="2">
        <v>19.061658000000001</v>
      </c>
      <c r="B6938" s="1">
        <v>-8.5719670000000008</v>
      </c>
    </row>
    <row r="6939" spans="1:2" x14ac:dyDescent="0.25">
      <c r="A6939" s="2">
        <f>-9.489827</f>
        <v>-9.489827</v>
      </c>
      <c r="B6939" s="1">
        <v>-11.171288000000001</v>
      </c>
    </row>
    <row r="6940" spans="1:2" x14ac:dyDescent="0.25">
      <c r="A6940" s="2">
        <v>19.957298000000002</v>
      </c>
      <c r="B6940" s="1">
        <v>-9.2073099999999997</v>
      </c>
    </row>
    <row r="6941" spans="1:2" x14ac:dyDescent="0.25">
      <c r="A6941" s="2">
        <f>-2.805268</f>
        <v>-2.8052679999999999</v>
      </c>
      <c r="B6941" s="1">
        <v>-17.456446</v>
      </c>
    </row>
    <row r="6942" spans="1:2" x14ac:dyDescent="0.25">
      <c r="A6942" s="2">
        <v>-6.1383409999999996</v>
      </c>
      <c r="B6942" s="1">
        <v>0.60406400000000005</v>
      </c>
    </row>
    <row r="6943" spans="1:2" x14ac:dyDescent="0.25">
      <c r="A6943" s="2">
        <f>-2.779645</f>
        <v>-2.7796449999999999</v>
      </c>
      <c r="B6943" s="1">
        <v>-1.7624</v>
      </c>
    </row>
    <row r="6944" spans="1:2" x14ac:dyDescent="0.25">
      <c r="A6944" s="2">
        <v>11.934469</v>
      </c>
      <c r="B6944" s="1">
        <v>5.1042490000000003</v>
      </c>
    </row>
    <row r="6945" spans="1:2" x14ac:dyDescent="0.25">
      <c r="A6945" s="2">
        <v>12.286797</v>
      </c>
      <c r="B6945" s="1">
        <v>20.580089000000001</v>
      </c>
    </row>
    <row r="6946" spans="1:2" x14ac:dyDescent="0.25">
      <c r="A6946" s="2">
        <v>-16.355820000000001</v>
      </c>
      <c r="B6946" s="1">
        <v>9.1142420000000008</v>
      </c>
    </row>
    <row r="6947" spans="1:2" x14ac:dyDescent="0.25">
      <c r="A6947" s="2">
        <v>8.4594880000000003</v>
      </c>
      <c r="B6947" s="1">
        <v>-16.188936000000002</v>
      </c>
    </row>
    <row r="6948" spans="1:2" x14ac:dyDescent="0.25">
      <c r="A6948" s="2">
        <v>-8.1313110000000002</v>
      </c>
      <c r="B6948" s="1">
        <v>7.1843769999999996</v>
      </c>
    </row>
    <row r="6949" spans="1:2" x14ac:dyDescent="0.25">
      <c r="A6949" s="2">
        <f>-16.039993</f>
        <v>-16.039992999999999</v>
      </c>
      <c r="B6949" s="1">
        <v>-7.3581200000000004</v>
      </c>
    </row>
    <row r="6950" spans="1:2" x14ac:dyDescent="0.25">
      <c r="A6950" s="2">
        <v>-18.480975000000001</v>
      </c>
      <c r="B6950" s="1">
        <v>6.1507550000000002</v>
      </c>
    </row>
    <row r="6951" spans="1:2" x14ac:dyDescent="0.25">
      <c r="A6951" s="2">
        <v>14.213896999999999</v>
      </c>
      <c r="B6951" s="1">
        <v>1.904506</v>
      </c>
    </row>
    <row r="6952" spans="1:2" x14ac:dyDescent="0.25">
      <c r="A6952" s="2">
        <v>4.0301549999999997</v>
      </c>
      <c r="B6952" s="1">
        <v>5.6140040000000004</v>
      </c>
    </row>
    <row r="6953" spans="1:2" x14ac:dyDescent="0.25">
      <c r="A6953" s="2">
        <v>-12.106225999999999</v>
      </c>
      <c r="B6953" s="1">
        <v>12.440775</v>
      </c>
    </row>
    <row r="6954" spans="1:2" x14ac:dyDescent="0.25">
      <c r="A6954" s="2">
        <v>-4.3545119999999997</v>
      </c>
      <c r="B6954" s="1">
        <v>13.403813</v>
      </c>
    </row>
    <row r="6955" spans="1:2" x14ac:dyDescent="0.25">
      <c r="A6955" s="2">
        <v>10.795021999999999</v>
      </c>
      <c r="B6955" s="1">
        <v>-13.178635999999999</v>
      </c>
    </row>
    <row r="6956" spans="1:2" x14ac:dyDescent="0.25">
      <c r="A6956" s="2">
        <v>-4.4559000000000001E-2</v>
      </c>
      <c r="B6956" s="1">
        <v>0.190499</v>
      </c>
    </row>
    <row r="6957" spans="1:2" x14ac:dyDescent="0.25">
      <c r="A6957" s="2">
        <v>-8.0868880000000001</v>
      </c>
      <c r="B6957" s="1">
        <v>17.673325999999999</v>
      </c>
    </row>
    <row r="6958" spans="1:2" x14ac:dyDescent="0.25">
      <c r="A6958" s="2">
        <v>13.409953</v>
      </c>
      <c r="B6958" s="1">
        <v>-10.838146</v>
      </c>
    </row>
    <row r="6959" spans="1:2" x14ac:dyDescent="0.25">
      <c r="A6959" s="2">
        <v>-12.363153000000001</v>
      </c>
      <c r="B6959" s="1">
        <v>6.7801770000000001</v>
      </c>
    </row>
    <row r="6960" spans="1:2" x14ac:dyDescent="0.25">
      <c r="A6960" s="2">
        <f>-6.263173</f>
        <v>-6.2631730000000001</v>
      </c>
      <c r="B6960" s="1">
        <v>-8.3248000000000003E-2</v>
      </c>
    </row>
    <row r="6961" spans="1:2" x14ac:dyDescent="0.25">
      <c r="A6961" s="2">
        <v>-7.8786389999999997</v>
      </c>
      <c r="B6961" s="1">
        <v>17.471495999999998</v>
      </c>
    </row>
    <row r="6962" spans="1:2" x14ac:dyDescent="0.25">
      <c r="A6962" s="2">
        <v>19.272704000000001</v>
      </c>
      <c r="B6962" s="1">
        <v>-8.2343670000000007</v>
      </c>
    </row>
    <row r="6963" spans="1:2" x14ac:dyDescent="0.25">
      <c r="A6963" s="2">
        <v>11.882839000000001</v>
      </c>
      <c r="B6963" s="1">
        <v>-6.1080350000000001</v>
      </c>
    </row>
    <row r="6964" spans="1:2" x14ac:dyDescent="0.25">
      <c r="A6964" s="2">
        <v>18.961855</v>
      </c>
      <c r="B6964" s="1">
        <v>-9.153041</v>
      </c>
    </row>
    <row r="6965" spans="1:2" x14ac:dyDescent="0.25">
      <c r="A6965" s="2">
        <f>-9.102297</f>
        <v>-9.1022970000000001</v>
      </c>
      <c r="B6965" s="1">
        <v>-16.924098000000001</v>
      </c>
    </row>
    <row r="6966" spans="1:2" x14ac:dyDescent="0.25">
      <c r="A6966" s="2">
        <v>19.349757</v>
      </c>
      <c r="B6966" s="1">
        <v>-9.2747840000000004</v>
      </c>
    </row>
    <row r="6967" spans="1:2" x14ac:dyDescent="0.25">
      <c r="A6967" s="2">
        <v>0.51249299999999998</v>
      </c>
      <c r="B6967" s="1">
        <v>-4.6484030000000001</v>
      </c>
    </row>
    <row r="6968" spans="1:2" x14ac:dyDescent="0.25">
      <c r="A6968" s="2">
        <v>16.730134</v>
      </c>
      <c r="B6968" s="1">
        <v>21.268910999999999</v>
      </c>
    </row>
    <row r="6969" spans="1:2" x14ac:dyDescent="0.25">
      <c r="A6969" s="2">
        <f>-16.230507</f>
        <v>-16.230506999999999</v>
      </c>
      <c r="B6969" s="1">
        <v>-11.689520999999999</v>
      </c>
    </row>
    <row r="6970" spans="1:2" x14ac:dyDescent="0.25">
      <c r="A6970" s="2">
        <f>-0.760619</f>
        <v>-0.76061900000000005</v>
      </c>
      <c r="B6970" s="1">
        <v>-0.31110700000000002</v>
      </c>
    </row>
    <row r="6971" spans="1:2" x14ac:dyDescent="0.25">
      <c r="A6971" s="2">
        <v>19.124338999999999</v>
      </c>
      <c r="B6971" s="1">
        <v>-8.8083310000000008</v>
      </c>
    </row>
    <row r="6972" spans="1:2" x14ac:dyDescent="0.25">
      <c r="A6972" s="2">
        <v>16.030101999999999</v>
      </c>
      <c r="B6972" s="1">
        <v>-17.356957999999999</v>
      </c>
    </row>
    <row r="6973" spans="1:2" x14ac:dyDescent="0.25">
      <c r="A6973" s="2">
        <v>-8.3854399999999991</v>
      </c>
      <c r="B6973" s="1">
        <v>7.1996770000000003</v>
      </c>
    </row>
    <row r="6974" spans="1:2" x14ac:dyDescent="0.25">
      <c r="A6974" s="2">
        <v>4.3741380000000003</v>
      </c>
      <c r="B6974" s="1">
        <v>-19.140163999999999</v>
      </c>
    </row>
    <row r="6975" spans="1:2" x14ac:dyDescent="0.25">
      <c r="A6975" s="2">
        <f>-2.584781</f>
        <v>-2.584781</v>
      </c>
      <c r="B6975" s="1">
        <v>-5.3834099999999996</v>
      </c>
    </row>
    <row r="6976" spans="1:2" x14ac:dyDescent="0.25">
      <c r="A6976" s="2">
        <v>8.0089679999999994</v>
      </c>
      <c r="B6976" s="1">
        <v>18.574766</v>
      </c>
    </row>
    <row r="6977" spans="1:2" x14ac:dyDescent="0.25">
      <c r="A6977" s="2">
        <v>20.701353000000001</v>
      </c>
      <c r="B6977" s="1">
        <v>7.3697590000000002</v>
      </c>
    </row>
    <row r="6978" spans="1:2" x14ac:dyDescent="0.25">
      <c r="A6978" s="2">
        <v>-8.4010180000000005</v>
      </c>
      <c r="B6978" s="1">
        <v>11.329472000000001</v>
      </c>
    </row>
    <row r="6979" spans="1:2" x14ac:dyDescent="0.25">
      <c r="A6979" s="2">
        <v>4.707776</v>
      </c>
      <c r="B6979" s="1">
        <v>-11.106451</v>
      </c>
    </row>
    <row r="6980" spans="1:2" x14ac:dyDescent="0.25">
      <c r="A6980" s="2">
        <v>12.6036</v>
      </c>
      <c r="B6980" s="1">
        <v>-16.833794999999999</v>
      </c>
    </row>
    <row r="6981" spans="1:2" x14ac:dyDescent="0.25">
      <c r="A6981" s="2">
        <v>20.084181999999998</v>
      </c>
      <c r="B6981" s="1">
        <v>2.8343579999999999</v>
      </c>
    </row>
    <row r="6982" spans="1:2" x14ac:dyDescent="0.25">
      <c r="A6982" s="2">
        <v>15.219887</v>
      </c>
      <c r="B6982" s="1">
        <v>5.3439290000000002</v>
      </c>
    </row>
    <row r="6983" spans="1:2" x14ac:dyDescent="0.25">
      <c r="A6983" s="2">
        <v>13.375028</v>
      </c>
      <c r="B6983" s="1">
        <v>19.890298000000001</v>
      </c>
    </row>
    <row r="6984" spans="1:2" x14ac:dyDescent="0.25">
      <c r="A6984" s="2">
        <v>-18.310849999999999</v>
      </c>
      <c r="B6984" s="1">
        <v>13.462536999999999</v>
      </c>
    </row>
    <row r="6985" spans="1:2" x14ac:dyDescent="0.25">
      <c r="A6985" s="2">
        <v>15.868511</v>
      </c>
      <c r="B6985" s="1">
        <v>5.3976379999999997</v>
      </c>
    </row>
    <row r="6986" spans="1:2" x14ac:dyDescent="0.25">
      <c r="A6986" s="2">
        <f>-2.803129</f>
        <v>-2.8031290000000002</v>
      </c>
      <c r="B6986" s="1">
        <v>-10.682765</v>
      </c>
    </row>
    <row r="6987" spans="1:2" x14ac:dyDescent="0.25">
      <c r="A6987" s="2">
        <v>18.28811</v>
      </c>
      <c r="B6987" s="1">
        <v>17.927564</v>
      </c>
    </row>
    <row r="6988" spans="1:2" x14ac:dyDescent="0.25">
      <c r="A6988" s="2">
        <v>-16.512201999999998</v>
      </c>
      <c r="B6988" s="1">
        <v>20.133126000000001</v>
      </c>
    </row>
    <row r="6989" spans="1:2" x14ac:dyDescent="0.25">
      <c r="A6989" s="2">
        <v>19.668088999999998</v>
      </c>
      <c r="B6989" s="1">
        <v>-16.680344999999999</v>
      </c>
    </row>
    <row r="6990" spans="1:2" x14ac:dyDescent="0.25">
      <c r="A6990" s="2">
        <v>19.912849999999999</v>
      </c>
      <c r="B6990" s="1">
        <v>-16.448537000000002</v>
      </c>
    </row>
    <row r="6991" spans="1:2" x14ac:dyDescent="0.25">
      <c r="A6991" s="2">
        <v>18.519487000000002</v>
      </c>
      <c r="B6991" s="1">
        <v>-1.602967</v>
      </c>
    </row>
    <row r="6992" spans="1:2" x14ac:dyDescent="0.25">
      <c r="A6992" s="2">
        <v>4.2999999999999997E-2</v>
      </c>
      <c r="B6992" s="1">
        <v>19.162680000000002</v>
      </c>
    </row>
    <row r="6993" spans="1:2" x14ac:dyDescent="0.25">
      <c r="A6993" s="2">
        <f>-19.338735</f>
        <v>-19.338735</v>
      </c>
      <c r="B6993" s="1">
        <v>-0.30856299999999998</v>
      </c>
    </row>
    <row r="6994" spans="1:2" x14ac:dyDescent="0.25">
      <c r="A6994" s="2">
        <v>-11.686176</v>
      </c>
      <c r="B6994" s="1">
        <v>1.3539810000000001</v>
      </c>
    </row>
    <row r="6995" spans="1:2" x14ac:dyDescent="0.25">
      <c r="A6995" s="2">
        <v>6.9683320000000002</v>
      </c>
      <c r="B6995" s="1">
        <v>14.695188999999999</v>
      </c>
    </row>
    <row r="6996" spans="1:2" x14ac:dyDescent="0.25">
      <c r="A6996" s="2">
        <v>-12.555523000000001</v>
      </c>
      <c r="B6996" s="1">
        <v>0.83847000000000005</v>
      </c>
    </row>
    <row r="6997" spans="1:2" x14ac:dyDescent="0.25">
      <c r="A6997" s="2">
        <v>-1.0176080000000001</v>
      </c>
      <c r="B6997" s="1">
        <v>10.738390000000001</v>
      </c>
    </row>
    <row r="6998" spans="1:2" x14ac:dyDescent="0.25">
      <c r="A6998" s="2">
        <f>-9.760274</f>
        <v>-9.7602740000000008</v>
      </c>
      <c r="B6998" s="1">
        <v>-10.989722</v>
      </c>
    </row>
    <row r="6999" spans="1:2" x14ac:dyDescent="0.25">
      <c r="A6999" s="2">
        <v>10.666596999999999</v>
      </c>
      <c r="B6999" s="1">
        <v>17.396334</v>
      </c>
    </row>
    <row r="7000" spans="1:2" x14ac:dyDescent="0.25">
      <c r="A7000" s="2">
        <v>-4.9828510000000001</v>
      </c>
      <c r="B7000" s="1">
        <v>5.3819650000000001</v>
      </c>
    </row>
    <row r="7001" spans="1:2" x14ac:dyDescent="0.25">
      <c r="A7001" s="2">
        <v>5.7807009999999996</v>
      </c>
      <c r="B7001" s="1">
        <v>1.474008</v>
      </c>
    </row>
    <row r="7002" spans="1:2" x14ac:dyDescent="0.25">
      <c r="A7002" s="2">
        <v>4.9740820000000001</v>
      </c>
      <c r="B7002" s="1">
        <v>10.970376999999999</v>
      </c>
    </row>
    <row r="7003" spans="1:2" x14ac:dyDescent="0.25">
      <c r="A7003" s="2">
        <v>-4.4863790000000003</v>
      </c>
      <c r="B7003" s="1">
        <v>5.0179140000000002</v>
      </c>
    </row>
    <row r="7004" spans="1:2" x14ac:dyDescent="0.25">
      <c r="A7004" s="2">
        <f>-13.688184</f>
        <v>-13.688184</v>
      </c>
      <c r="B7004" s="1">
        <v>-10.055211</v>
      </c>
    </row>
    <row r="7005" spans="1:2" x14ac:dyDescent="0.25">
      <c r="A7005" s="2">
        <v>11.608229</v>
      </c>
      <c r="B7005" s="1">
        <v>-7.1853090000000002</v>
      </c>
    </row>
    <row r="7006" spans="1:2" x14ac:dyDescent="0.25">
      <c r="A7006" s="2">
        <v>-13.498025</v>
      </c>
      <c r="B7006" s="1">
        <v>1.0677829999999999</v>
      </c>
    </row>
    <row r="7007" spans="1:2" x14ac:dyDescent="0.25">
      <c r="A7007" s="2">
        <v>-5.3693689999999998</v>
      </c>
      <c r="B7007" s="1">
        <v>9.7865590000000005</v>
      </c>
    </row>
    <row r="7008" spans="1:2" x14ac:dyDescent="0.25">
      <c r="A7008" s="2">
        <v>16.76887</v>
      </c>
      <c r="B7008" s="1">
        <v>13.693962000000001</v>
      </c>
    </row>
    <row r="7009" spans="1:2" x14ac:dyDescent="0.25">
      <c r="A7009" s="2">
        <f>-11.413931</f>
        <v>-11.413931</v>
      </c>
      <c r="B7009" s="1">
        <v>-6.9514800000000001</v>
      </c>
    </row>
    <row r="7010" spans="1:2" x14ac:dyDescent="0.25">
      <c r="A7010" s="2">
        <v>-9.7985749999999996</v>
      </c>
      <c r="B7010" s="1">
        <v>3.6718549999999999</v>
      </c>
    </row>
    <row r="7011" spans="1:2" x14ac:dyDescent="0.25">
      <c r="A7011" s="2">
        <v>5.3009930000000001</v>
      </c>
      <c r="B7011" s="1">
        <v>-10.659096</v>
      </c>
    </row>
    <row r="7012" spans="1:2" x14ac:dyDescent="0.25">
      <c r="A7012" s="2">
        <v>-1.2931010000000001</v>
      </c>
      <c r="B7012" s="1">
        <v>18.249075000000001</v>
      </c>
    </row>
    <row r="7013" spans="1:2" x14ac:dyDescent="0.25">
      <c r="A7013" s="2">
        <v>20.425017</v>
      </c>
      <c r="B7013" s="1">
        <v>-5.0055370000000003</v>
      </c>
    </row>
    <row r="7014" spans="1:2" x14ac:dyDescent="0.25">
      <c r="A7014" s="2">
        <v>14.633701</v>
      </c>
      <c r="B7014" s="1">
        <v>1.4515400000000001</v>
      </c>
    </row>
    <row r="7015" spans="1:2" x14ac:dyDescent="0.25">
      <c r="A7015" s="2">
        <v>18.106728</v>
      </c>
      <c r="B7015" s="1">
        <v>17.735240000000001</v>
      </c>
    </row>
    <row r="7016" spans="1:2" x14ac:dyDescent="0.25">
      <c r="A7016" s="2">
        <v>8.3980910000000009</v>
      </c>
      <c r="B7016" s="1">
        <v>-15.715802</v>
      </c>
    </row>
    <row r="7017" spans="1:2" x14ac:dyDescent="0.25">
      <c r="A7017" s="2">
        <v>10.523623000000001</v>
      </c>
      <c r="B7017" s="1">
        <v>16.612203000000001</v>
      </c>
    </row>
    <row r="7018" spans="1:2" x14ac:dyDescent="0.25">
      <c r="A7018" s="2">
        <v>15.031575999999999</v>
      </c>
      <c r="B7018" s="1">
        <v>5.3709569999999998</v>
      </c>
    </row>
    <row r="7019" spans="1:2" x14ac:dyDescent="0.25">
      <c r="A7019" s="2">
        <v>20.893187999999999</v>
      </c>
      <c r="B7019" s="1">
        <v>14.702897999999999</v>
      </c>
    </row>
    <row r="7020" spans="1:2" x14ac:dyDescent="0.25">
      <c r="A7020" s="2">
        <v>7.4485070000000002</v>
      </c>
      <c r="B7020" s="1">
        <v>18.348431000000001</v>
      </c>
    </row>
    <row r="7021" spans="1:2" x14ac:dyDescent="0.25">
      <c r="A7021" s="2">
        <f>-15.972393</f>
        <v>-15.972393</v>
      </c>
      <c r="B7021" s="1">
        <v>-8.0728770000000001</v>
      </c>
    </row>
    <row r="7022" spans="1:2" x14ac:dyDescent="0.25">
      <c r="A7022" s="2">
        <v>-2.656558</v>
      </c>
      <c r="B7022" s="1">
        <v>2.4128289999999999</v>
      </c>
    </row>
    <row r="7023" spans="1:2" x14ac:dyDescent="0.25">
      <c r="A7023" s="2">
        <v>13.590971</v>
      </c>
      <c r="B7023" s="1">
        <v>-16.273873999999999</v>
      </c>
    </row>
    <row r="7024" spans="1:2" x14ac:dyDescent="0.25">
      <c r="A7024" s="2">
        <v>-9.1194269999999999</v>
      </c>
      <c r="B7024" s="1">
        <v>20.606525000000001</v>
      </c>
    </row>
    <row r="7025" spans="1:2" x14ac:dyDescent="0.25">
      <c r="A7025" s="2">
        <v>14.191423</v>
      </c>
      <c r="B7025" s="1">
        <v>2.178722</v>
      </c>
    </row>
    <row r="7026" spans="1:2" x14ac:dyDescent="0.25">
      <c r="A7026" s="2">
        <v>4.8454620000000004</v>
      </c>
      <c r="B7026" s="1">
        <v>-19.065073000000002</v>
      </c>
    </row>
    <row r="7027" spans="1:2" x14ac:dyDescent="0.25">
      <c r="A7027" s="2">
        <v>-1.9872160000000001</v>
      </c>
      <c r="B7027" s="1">
        <v>14.918134999999999</v>
      </c>
    </row>
    <row r="7028" spans="1:2" x14ac:dyDescent="0.25">
      <c r="A7028" s="2">
        <v>15.987927000000001</v>
      </c>
      <c r="B7028" s="1">
        <v>-13.736162999999999</v>
      </c>
    </row>
    <row r="7029" spans="1:2" x14ac:dyDescent="0.25">
      <c r="A7029" s="2">
        <v>11.396125</v>
      </c>
      <c r="B7029" s="1">
        <v>-6.709117</v>
      </c>
    </row>
    <row r="7030" spans="1:2" x14ac:dyDescent="0.25">
      <c r="A7030" s="2">
        <v>20.690062000000001</v>
      </c>
      <c r="B7030" s="1">
        <v>20.078866999999999</v>
      </c>
    </row>
    <row r="7031" spans="1:2" x14ac:dyDescent="0.25">
      <c r="A7031" s="2">
        <v>20.046834</v>
      </c>
      <c r="B7031" s="1">
        <v>8.4501059999999999</v>
      </c>
    </row>
    <row r="7032" spans="1:2" x14ac:dyDescent="0.25">
      <c r="A7032" s="2">
        <v>8.8229590000000009</v>
      </c>
      <c r="B7032" s="1">
        <v>-16.224862999999999</v>
      </c>
    </row>
    <row r="7033" spans="1:2" x14ac:dyDescent="0.25">
      <c r="A7033" s="2">
        <v>10.454267</v>
      </c>
      <c r="B7033" s="1">
        <v>16.934567000000001</v>
      </c>
    </row>
    <row r="7034" spans="1:2" x14ac:dyDescent="0.25">
      <c r="A7034" s="2">
        <v>18.752659999999999</v>
      </c>
      <c r="B7034" s="1">
        <v>18.166385999999999</v>
      </c>
    </row>
    <row r="7035" spans="1:2" x14ac:dyDescent="0.25">
      <c r="A7035" s="2">
        <v>0.56444799999999995</v>
      </c>
      <c r="B7035" s="1">
        <v>-11.686073</v>
      </c>
    </row>
    <row r="7036" spans="1:2" x14ac:dyDescent="0.25">
      <c r="A7036" s="2">
        <v>-4.2603470000000003</v>
      </c>
      <c r="B7036" s="1">
        <v>15.489998</v>
      </c>
    </row>
    <row r="7037" spans="1:2" x14ac:dyDescent="0.25">
      <c r="A7037" s="2">
        <f>-9.190119</f>
        <v>-9.1901189999999993</v>
      </c>
      <c r="B7037" s="1">
        <v>-10.986907</v>
      </c>
    </row>
    <row r="7038" spans="1:2" x14ac:dyDescent="0.25">
      <c r="A7038" s="2">
        <v>-1.1876150000000001</v>
      </c>
      <c r="B7038" s="1">
        <v>11.05315</v>
      </c>
    </row>
    <row r="7039" spans="1:2" x14ac:dyDescent="0.25">
      <c r="A7039" s="2">
        <v>4.5735960000000002</v>
      </c>
      <c r="B7039" s="1">
        <v>4.9835510000000003</v>
      </c>
    </row>
    <row r="7040" spans="1:2" x14ac:dyDescent="0.25">
      <c r="A7040" s="2">
        <v>12.97274</v>
      </c>
      <c r="B7040" s="1">
        <v>9.9884489999999992</v>
      </c>
    </row>
    <row r="7041" spans="1:2" x14ac:dyDescent="0.25">
      <c r="A7041" s="2">
        <v>20.129569</v>
      </c>
      <c r="B7041" s="1">
        <v>7.0988150000000001</v>
      </c>
    </row>
    <row r="7042" spans="1:2" x14ac:dyDescent="0.25">
      <c r="A7042" s="2">
        <v>5.6263500000000004</v>
      </c>
      <c r="B7042" s="1">
        <v>2.1703619999999999</v>
      </c>
    </row>
    <row r="7043" spans="1:2" x14ac:dyDescent="0.25">
      <c r="A7043" s="2">
        <v>-12.154399</v>
      </c>
      <c r="B7043" s="1">
        <v>15.291073000000001</v>
      </c>
    </row>
    <row r="7044" spans="1:2" x14ac:dyDescent="0.25">
      <c r="A7044" s="2">
        <f>-14.471424</f>
        <v>-14.471424000000001</v>
      </c>
      <c r="B7044" s="1">
        <v>-2.2352750000000001</v>
      </c>
    </row>
    <row r="7045" spans="1:2" x14ac:dyDescent="0.25">
      <c r="A7045" s="2">
        <v>9.2042289999999998</v>
      </c>
      <c r="B7045" s="1">
        <v>10.499358000000001</v>
      </c>
    </row>
    <row r="7046" spans="1:2" x14ac:dyDescent="0.25">
      <c r="A7046" s="2">
        <v>-13.088445999999999</v>
      </c>
      <c r="B7046" s="1">
        <v>6.6972110000000002</v>
      </c>
    </row>
    <row r="7047" spans="1:2" x14ac:dyDescent="0.25">
      <c r="A7047" s="2">
        <f>-9.931969</f>
        <v>-9.9319690000000005</v>
      </c>
      <c r="B7047" s="1">
        <v>-2.0484450000000001</v>
      </c>
    </row>
    <row r="7048" spans="1:2" x14ac:dyDescent="0.25">
      <c r="A7048" s="2">
        <v>20.530066999999999</v>
      </c>
      <c r="B7048" s="1">
        <v>-16.248087999999999</v>
      </c>
    </row>
    <row r="7049" spans="1:2" x14ac:dyDescent="0.25">
      <c r="A7049" s="2">
        <v>13.274260999999999</v>
      </c>
      <c r="B7049" s="1">
        <v>-16.805727999999998</v>
      </c>
    </row>
    <row r="7050" spans="1:2" x14ac:dyDescent="0.25">
      <c r="A7050" s="2">
        <v>5.40869</v>
      </c>
      <c r="B7050" s="1">
        <v>-7.3376549999999998</v>
      </c>
    </row>
    <row r="7051" spans="1:2" x14ac:dyDescent="0.25">
      <c r="A7051" s="2">
        <v>20.053639</v>
      </c>
      <c r="B7051" s="1">
        <v>11.183457000000001</v>
      </c>
    </row>
    <row r="7052" spans="1:2" x14ac:dyDescent="0.25">
      <c r="A7052" s="2">
        <v>8.176482</v>
      </c>
      <c r="B7052" s="1">
        <v>-10.412044</v>
      </c>
    </row>
    <row r="7053" spans="1:2" x14ac:dyDescent="0.25">
      <c r="A7053" s="2">
        <v>10.707622000000001</v>
      </c>
      <c r="B7053" s="1">
        <v>17.405341</v>
      </c>
    </row>
    <row r="7054" spans="1:2" x14ac:dyDescent="0.25">
      <c r="A7054" s="2">
        <v>19.755466999999999</v>
      </c>
      <c r="B7054" s="1">
        <v>20.898931000000001</v>
      </c>
    </row>
    <row r="7055" spans="1:2" x14ac:dyDescent="0.25">
      <c r="A7055" s="2">
        <f>-15.557654</f>
        <v>-15.557653999999999</v>
      </c>
      <c r="B7055" s="1">
        <v>-17.923902999999999</v>
      </c>
    </row>
    <row r="7056" spans="1:2" x14ac:dyDescent="0.25">
      <c r="A7056" s="2">
        <v>20.231985999999999</v>
      </c>
      <c r="B7056" s="1">
        <v>3.1053639999999998</v>
      </c>
    </row>
    <row r="7057" spans="1:2" x14ac:dyDescent="0.25">
      <c r="A7057" s="2">
        <v>-12.55076</v>
      </c>
      <c r="B7057" s="1">
        <v>1.2314419999999999</v>
      </c>
    </row>
    <row r="7058" spans="1:2" x14ac:dyDescent="0.25">
      <c r="A7058" s="2">
        <f>-12.427892</f>
        <v>-12.427892</v>
      </c>
      <c r="B7058" s="1">
        <v>-13.345603000000001</v>
      </c>
    </row>
    <row r="7059" spans="1:2" x14ac:dyDescent="0.25">
      <c r="A7059" s="2">
        <v>8.5407189999999993</v>
      </c>
      <c r="B7059" s="1">
        <v>-10.463976000000001</v>
      </c>
    </row>
    <row r="7060" spans="1:2" x14ac:dyDescent="0.25">
      <c r="A7060" s="2">
        <f>-13.929899</f>
        <v>-13.929899000000001</v>
      </c>
      <c r="B7060" s="1">
        <v>-9.9208739999999995</v>
      </c>
    </row>
    <row r="7061" spans="1:2" x14ac:dyDescent="0.25">
      <c r="A7061" s="2">
        <f>-6.83884</f>
        <v>-6.8388400000000003</v>
      </c>
      <c r="B7061" s="1">
        <v>-7.9361899999999999</v>
      </c>
    </row>
    <row r="7062" spans="1:2" x14ac:dyDescent="0.25">
      <c r="A7062" s="2">
        <f>-17.461887</f>
        <v>-17.461887000000001</v>
      </c>
      <c r="B7062" s="1">
        <v>-12.445157999999999</v>
      </c>
    </row>
    <row r="7063" spans="1:2" x14ac:dyDescent="0.25">
      <c r="A7063" s="2">
        <v>15.968104</v>
      </c>
      <c r="B7063" s="1">
        <v>8.451905</v>
      </c>
    </row>
    <row r="7064" spans="1:2" x14ac:dyDescent="0.25">
      <c r="A7064" s="2">
        <f>-8.861283</f>
        <v>-8.8612830000000002</v>
      </c>
      <c r="B7064" s="1">
        <v>-16.265799999999999</v>
      </c>
    </row>
    <row r="7065" spans="1:2" x14ac:dyDescent="0.25">
      <c r="A7065" s="2">
        <f>-17.40595</f>
        <v>-17.405950000000001</v>
      </c>
      <c r="B7065" s="1">
        <v>-3.9225159999999999</v>
      </c>
    </row>
    <row r="7066" spans="1:2" x14ac:dyDescent="0.25">
      <c r="A7066" s="2">
        <v>-3.6649349999999998</v>
      </c>
      <c r="B7066" s="1">
        <v>1.860044</v>
      </c>
    </row>
    <row r="7067" spans="1:2" x14ac:dyDescent="0.25">
      <c r="A7067" s="2">
        <v>-1.4053469999999999</v>
      </c>
      <c r="B7067" s="1">
        <v>10.095179999999999</v>
      </c>
    </row>
    <row r="7068" spans="1:2" x14ac:dyDescent="0.25">
      <c r="A7068" s="2">
        <v>-1.208394</v>
      </c>
      <c r="B7068" s="1">
        <v>10.467301000000001</v>
      </c>
    </row>
    <row r="7069" spans="1:2" x14ac:dyDescent="0.25">
      <c r="A7069" s="2">
        <v>5.64703</v>
      </c>
      <c r="B7069" s="1">
        <v>11.578664</v>
      </c>
    </row>
    <row r="7070" spans="1:2" x14ac:dyDescent="0.25">
      <c r="A7070" s="2">
        <v>-4.6680159999999997</v>
      </c>
      <c r="B7070" s="1">
        <v>9.5767860000000002</v>
      </c>
    </row>
    <row r="7071" spans="1:2" x14ac:dyDescent="0.25">
      <c r="A7071" s="2">
        <v>16.487259999999999</v>
      </c>
      <c r="B7071" s="1">
        <v>20.294902</v>
      </c>
    </row>
    <row r="7072" spans="1:2" x14ac:dyDescent="0.25">
      <c r="A7072" s="2">
        <v>-12.441122</v>
      </c>
      <c r="B7072" s="1">
        <v>15.480302999999999</v>
      </c>
    </row>
    <row r="7073" spans="1:2" x14ac:dyDescent="0.25">
      <c r="A7073" s="2">
        <v>-10.174984</v>
      </c>
      <c r="B7073" s="1">
        <v>20.667562</v>
      </c>
    </row>
    <row r="7074" spans="1:2" x14ac:dyDescent="0.25">
      <c r="A7074" s="2">
        <v>7.9679010000000003</v>
      </c>
      <c r="B7074" s="1">
        <v>-10.989098</v>
      </c>
    </row>
    <row r="7075" spans="1:2" x14ac:dyDescent="0.25">
      <c r="A7075" s="2">
        <v>7.9060240000000004</v>
      </c>
      <c r="B7075" s="1">
        <v>10.652443</v>
      </c>
    </row>
    <row r="7076" spans="1:2" x14ac:dyDescent="0.25">
      <c r="A7076" s="2">
        <v>4.9231699999999998</v>
      </c>
      <c r="B7076" s="1">
        <v>-11.686036</v>
      </c>
    </row>
    <row r="7077" spans="1:2" x14ac:dyDescent="0.25">
      <c r="A7077" s="2">
        <v>6.02163</v>
      </c>
      <c r="B7077" s="1">
        <v>1.8975169999999999</v>
      </c>
    </row>
    <row r="7078" spans="1:2" x14ac:dyDescent="0.25">
      <c r="A7078" s="2">
        <v>-12.302345000000001</v>
      </c>
      <c r="B7078" s="1">
        <v>6.6749390000000002</v>
      </c>
    </row>
    <row r="7079" spans="1:2" x14ac:dyDescent="0.25">
      <c r="A7079" s="2">
        <v>0.77295199999999997</v>
      </c>
      <c r="B7079" s="1">
        <v>-4.4985059999999999</v>
      </c>
    </row>
    <row r="7080" spans="1:2" x14ac:dyDescent="0.25">
      <c r="A7080" s="2">
        <v>4.0958119999999996</v>
      </c>
      <c r="B7080" s="1">
        <v>-4.0871829999999996</v>
      </c>
    </row>
    <row r="7081" spans="1:2" x14ac:dyDescent="0.25">
      <c r="A7081" s="2">
        <f>-2.149942</f>
        <v>-2.1499419999999998</v>
      </c>
      <c r="B7081" s="1">
        <v>-5.7624610000000001</v>
      </c>
    </row>
    <row r="7082" spans="1:2" x14ac:dyDescent="0.25">
      <c r="A7082" s="2">
        <v>14.3653</v>
      </c>
      <c r="B7082" s="1">
        <v>-3.0766979999999999</v>
      </c>
    </row>
    <row r="7083" spans="1:2" x14ac:dyDescent="0.25">
      <c r="A7083" s="2">
        <v>-1.5750630000000001</v>
      </c>
      <c r="B7083" s="1">
        <v>14.204776000000001</v>
      </c>
    </row>
    <row r="7084" spans="1:2" x14ac:dyDescent="0.25">
      <c r="A7084" s="2">
        <v>-16.572136</v>
      </c>
      <c r="B7084" s="1">
        <v>20.350325999999999</v>
      </c>
    </row>
    <row r="7085" spans="1:2" x14ac:dyDescent="0.25">
      <c r="A7085" s="2">
        <v>18.761600000000001</v>
      </c>
      <c r="B7085" s="1">
        <v>-9.6742500000000007</v>
      </c>
    </row>
    <row r="7086" spans="1:2" x14ac:dyDescent="0.25">
      <c r="A7086" s="2">
        <v>8.4981369999999998</v>
      </c>
      <c r="B7086" s="1">
        <v>-16.040012999999998</v>
      </c>
    </row>
    <row r="7087" spans="1:2" x14ac:dyDescent="0.25">
      <c r="A7087" s="2">
        <v>1.6825300000000001</v>
      </c>
      <c r="B7087" s="1">
        <v>-16.803834999999999</v>
      </c>
    </row>
    <row r="7088" spans="1:2" x14ac:dyDescent="0.25">
      <c r="A7088" s="2">
        <v>-17.141124999999999</v>
      </c>
      <c r="B7088" s="1">
        <v>12.788403000000001</v>
      </c>
    </row>
    <row r="7089" spans="1:2" x14ac:dyDescent="0.25">
      <c r="A7089" s="2">
        <v>15.761699999999999</v>
      </c>
      <c r="B7089" s="1">
        <v>5.7101280000000001</v>
      </c>
    </row>
    <row r="7090" spans="1:2" x14ac:dyDescent="0.25">
      <c r="A7090" s="2">
        <v>5.5126869999999997</v>
      </c>
      <c r="B7090" s="1">
        <v>10.875975</v>
      </c>
    </row>
    <row r="7091" spans="1:2" x14ac:dyDescent="0.25">
      <c r="A7091" s="2">
        <v>18.427129999999998</v>
      </c>
      <c r="B7091" s="1">
        <v>-0.99825699999999995</v>
      </c>
    </row>
    <row r="7092" spans="1:2" x14ac:dyDescent="0.25">
      <c r="A7092" s="2">
        <v>15.753026999999999</v>
      </c>
      <c r="B7092" s="1">
        <v>20.245266999999998</v>
      </c>
    </row>
    <row r="7093" spans="1:2" x14ac:dyDescent="0.25">
      <c r="A7093" s="2">
        <v>9.5300379999999993</v>
      </c>
      <c r="B7093" s="1">
        <v>10.986253</v>
      </c>
    </row>
    <row r="7094" spans="1:2" x14ac:dyDescent="0.25">
      <c r="A7094" s="2">
        <v>11.166041</v>
      </c>
      <c r="B7094" s="1">
        <v>0.176311</v>
      </c>
    </row>
    <row r="7095" spans="1:2" x14ac:dyDescent="0.25">
      <c r="A7095" s="2">
        <v>4.4335950000000004</v>
      </c>
      <c r="B7095" s="1">
        <v>20.376422999999999</v>
      </c>
    </row>
    <row r="7096" spans="1:2" x14ac:dyDescent="0.25">
      <c r="A7096" s="2">
        <v>21.043385000000001</v>
      </c>
      <c r="B7096" s="1">
        <v>14.417730000000001</v>
      </c>
    </row>
    <row r="7097" spans="1:2" x14ac:dyDescent="0.25">
      <c r="A7097" s="2">
        <v>8.8627470000000006</v>
      </c>
      <c r="B7097" s="1">
        <v>-11.230283</v>
      </c>
    </row>
    <row r="7098" spans="1:2" x14ac:dyDescent="0.25">
      <c r="A7098" s="2">
        <v>-1.2530269999999999</v>
      </c>
      <c r="B7098" s="1">
        <v>18.842965</v>
      </c>
    </row>
    <row r="7099" spans="1:2" x14ac:dyDescent="0.25">
      <c r="A7099" s="2">
        <v>-2.794038</v>
      </c>
      <c r="B7099" s="1">
        <v>1.8558030000000001</v>
      </c>
    </row>
    <row r="7100" spans="1:2" x14ac:dyDescent="0.25">
      <c r="A7100" s="2">
        <v>8.8506</v>
      </c>
      <c r="B7100" s="1">
        <v>11.027157000000001</v>
      </c>
    </row>
    <row r="7101" spans="1:2" x14ac:dyDescent="0.25">
      <c r="A7101" s="2">
        <v>-11.758243999999999</v>
      </c>
      <c r="B7101" s="1">
        <v>15.642929000000001</v>
      </c>
    </row>
    <row r="7102" spans="1:2" x14ac:dyDescent="0.25">
      <c r="A7102" s="2">
        <f>-12.552003</f>
        <v>-12.552002999999999</v>
      </c>
      <c r="B7102" s="1">
        <v>-13.897636</v>
      </c>
    </row>
    <row r="7103" spans="1:2" x14ac:dyDescent="0.25">
      <c r="A7103" s="2">
        <f>-13.236406</f>
        <v>-13.236406000000001</v>
      </c>
      <c r="B7103" s="1">
        <v>-14.098366</v>
      </c>
    </row>
    <row r="7104" spans="1:2" x14ac:dyDescent="0.25">
      <c r="A7104" s="2">
        <v>14.675777999999999</v>
      </c>
      <c r="B7104" s="1">
        <v>-4.0826640000000003</v>
      </c>
    </row>
    <row r="7105" spans="1:2" x14ac:dyDescent="0.25">
      <c r="A7105" s="2">
        <v>12.895754999999999</v>
      </c>
      <c r="B7105" s="1">
        <v>4.9125230000000002</v>
      </c>
    </row>
    <row r="7106" spans="1:2" x14ac:dyDescent="0.25">
      <c r="A7106" s="2">
        <f>-9.824403</f>
        <v>-9.8244030000000002</v>
      </c>
      <c r="B7106" s="1">
        <v>-2.369831</v>
      </c>
    </row>
    <row r="7107" spans="1:2" x14ac:dyDescent="0.25">
      <c r="A7107" s="2">
        <f>-16.912307</f>
        <v>-16.912306999999998</v>
      </c>
      <c r="B7107" s="1">
        <v>-11.488524999999999</v>
      </c>
    </row>
    <row r="7108" spans="1:2" x14ac:dyDescent="0.25">
      <c r="A7108" s="2">
        <v>8.6470680000000009</v>
      </c>
      <c r="B7108" s="1">
        <v>-16.913782999999999</v>
      </c>
    </row>
    <row r="7109" spans="1:2" x14ac:dyDescent="0.25">
      <c r="A7109" s="2">
        <v>1.0625100000000001</v>
      </c>
      <c r="B7109" s="1">
        <v>5.9746350000000001</v>
      </c>
    </row>
    <row r="7110" spans="1:2" x14ac:dyDescent="0.25">
      <c r="A7110" s="2">
        <v>8.9742390000000007</v>
      </c>
      <c r="B7110" s="1">
        <v>-10.44957</v>
      </c>
    </row>
    <row r="7111" spans="1:2" x14ac:dyDescent="0.25">
      <c r="A7111" s="2">
        <v>11.272710999999999</v>
      </c>
      <c r="B7111" s="1">
        <v>0.15379799999999999</v>
      </c>
    </row>
    <row r="7112" spans="1:2" x14ac:dyDescent="0.25">
      <c r="A7112" s="2">
        <v>-0.91822999999999999</v>
      </c>
      <c r="B7112" s="1">
        <v>18.375959000000002</v>
      </c>
    </row>
    <row r="7113" spans="1:2" x14ac:dyDescent="0.25">
      <c r="A7113" s="2">
        <v>20.150935</v>
      </c>
      <c r="B7113" s="1">
        <v>2.5841400000000001</v>
      </c>
    </row>
    <row r="7114" spans="1:2" x14ac:dyDescent="0.25">
      <c r="A7114" s="2">
        <v>-15.812962000000001</v>
      </c>
      <c r="B7114" s="1">
        <v>3.89011</v>
      </c>
    </row>
    <row r="7115" spans="1:2" x14ac:dyDescent="0.25">
      <c r="A7115" s="2">
        <v>1.09222</v>
      </c>
      <c r="B7115" s="1">
        <v>-12.033378000000001</v>
      </c>
    </row>
    <row r="7116" spans="1:2" x14ac:dyDescent="0.25">
      <c r="A7116" s="2">
        <v>-4.5806870000000002</v>
      </c>
      <c r="B7116" s="1">
        <v>5.9683099999999998</v>
      </c>
    </row>
    <row r="7117" spans="1:2" x14ac:dyDescent="0.25">
      <c r="A7117" s="2">
        <f>-7.647056</f>
        <v>-7.6470560000000001</v>
      </c>
      <c r="B7117" s="1">
        <v>-3.8284889999999998</v>
      </c>
    </row>
    <row r="7118" spans="1:2" x14ac:dyDescent="0.25">
      <c r="A7118" s="2">
        <f>-6.894098</f>
        <v>-6.8940979999999996</v>
      </c>
      <c r="B7118" s="1">
        <v>-8.3121550000000006</v>
      </c>
    </row>
    <row r="7119" spans="1:2" x14ac:dyDescent="0.25">
      <c r="A7119" s="2">
        <v>-4.8908009999999997</v>
      </c>
      <c r="B7119" s="1">
        <v>5.392201</v>
      </c>
    </row>
    <row r="7120" spans="1:2" x14ac:dyDescent="0.25">
      <c r="A7120" s="2">
        <v>12.317582</v>
      </c>
      <c r="B7120" s="1">
        <v>9.4183540000000008</v>
      </c>
    </row>
    <row r="7121" spans="1:2" x14ac:dyDescent="0.25">
      <c r="A7121" s="2">
        <f>-6.647289</f>
        <v>-6.6472889999999998</v>
      </c>
      <c r="B7121" s="1">
        <v>-8.6483939999999997</v>
      </c>
    </row>
    <row r="7122" spans="1:2" x14ac:dyDescent="0.25">
      <c r="A7122" s="2">
        <v>13.09454</v>
      </c>
      <c r="B7122" s="1">
        <v>-10.211587</v>
      </c>
    </row>
    <row r="7123" spans="1:2" x14ac:dyDescent="0.25">
      <c r="A7123" s="2">
        <v>1.2583610000000001</v>
      </c>
      <c r="B7123" s="1">
        <v>5.8901250000000003</v>
      </c>
    </row>
    <row r="7124" spans="1:2" x14ac:dyDescent="0.25">
      <c r="A7124" s="2">
        <v>19.731967999999998</v>
      </c>
      <c r="B7124" s="1">
        <v>11.557805999999999</v>
      </c>
    </row>
    <row r="7125" spans="1:2" x14ac:dyDescent="0.25">
      <c r="A7125" s="2">
        <v>6.5833909999999998</v>
      </c>
      <c r="B7125" s="1">
        <v>18.745542</v>
      </c>
    </row>
    <row r="7126" spans="1:2" x14ac:dyDescent="0.25">
      <c r="A7126" s="2">
        <v>7.6600729999999997</v>
      </c>
      <c r="B7126" s="1">
        <v>5.7770080000000004</v>
      </c>
    </row>
    <row r="7127" spans="1:2" x14ac:dyDescent="0.25">
      <c r="A7127" s="2">
        <v>4.3566770000000004</v>
      </c>
      <c r="B7127" s="1">
        <v>4.9639249999999997</v>
      </c>
    </row>
    <row r="7128" spans="1:2" x14ac:dyDescent="0.25">
      <c r="A7128" s="2">
        <v>-13.226610000000001</v>
      </c>
      <c r="B7128" s="1">
        <v>19.141074</v>
      </c>
    </row>
    <row r="7129" spans="1:2" x14ac:dyDescent="0.25">
      <c r="A7129" s="2">
        <v>11.304624</v>
      </c>
      <c r="B7129" s="1">
        <v>-6.578182</v>
      </c>
    </row>
    <row r="7130" spans="1:2" x14ac:dyDescent="0.25">
      <c r="A7130" s="2">
        <v>16.496431999999999</v>
      </c>
      <c r="B7130" s="1">
        <v>-17.010382</v>
      </c>
    </row>
    <row r="7131" spans="1:2" x14ac:dyDescent="0.25">
      <c r="A7131" s="2">
        <v>10.708883</v>
      </c>
      <c r="B7131" s="1">
        <v>16.711970999999998</v>
      </c>
    </row>
    <row r="7132" spans="1:2" x14ac:dyDescent="0.25">
      <c r="A7132" s="2">
        <v>18.395054999999999</v>
      </c>
      <c r="B7132" s="1">
        <v>-1.434096</v>
      </c>
    </row>
    <row r="7133" spans="1:2" x14ac:dyDescent="0.25">
      <c r="A7133" s="2">
        <v>3.7303269999999999</v>
      </c>
      <c r="B7133" s="1">
        <v>-4.1106009999999999</v>
      </c>
    </row>
    <row r="7134" spans="1:2" x14ac:dyDescent="0.25">
      <c r="A7134" s="2">
        <f>-3.201413</f>
        <v>-3.2014130000000001</v>
      </c>
      <c r="B7134" s="1">
        <v>-2.6428349999999998</v>
      </c>
    </row>
    <row r="7135" spans="1:2" x14ac:dyDescent="0.25">
      <c r="A7135" s="2">
        <f>-14.031862</f>
        <v>-14.031862</v>
      </c>
      <c r="B7135" s="1">
        <v>-2.3909129999999998</v>
      </c>
    </row>
    <row r="7136" spans="1:2" x14ac:dyDescent="0.25">
      <c r="A7136" s="2">
        <v>14.345916000000001</v>
      </c>
      <c r="B7136" s="1">
        <v>-3.1992950000000002</v>
      </c>
    </row>
    <row r="7137" spans="1:2" x14ac:dyDescent="0.25">
      <c r="A7137" s="2">
        <f>-9.651209</f>
        <v>-9.6512089999999997</v>
      </c>
      <c r="B7137" s="1">
        <v>-10.824061</v>
      </c>
    </row>
    <row r="7138" spans="1:2" x14ac:dyDescent="0.25">
      <c r="A7138" s="2">
        <v>20.939786000000002</v>
      </c>
      <c r="B7138" s="1">
        <v>-12.104091</v>
      </c>
    </row>
    <row r="7139" spans="1:2" x14ac:dyDescent="0.25">
      <c r="A7139" s="2">
        <f>-17.028848</f>
        <v>-17.028848</v>
      </c>
      <c r="B7139" s="1">
        <v>-11.150497</v>
      </c>
    </row>
    <row r="7140" spans="1:2" x14ac:dyDescent="0.25">
      <c r="A7140" s="2">
        <v>18.215195999999999</v>
      </c>
      <c r="B7140" s="1">
        <v>17.621535000000002</v>
      </c>
    </row>
    <row r="7141" spans="1:2" x14ac:dyDescent="0.25">
      <c r="A7141" s="2">
        <v>20.249600000000001</v>
      </c>
      <c r="B7141" s="1">
        <v>-16.666979999999999</v>
      </c>
    </row>
    <row r="7142" spans="1:2" x14ac:dyDescent="0.25">
      <c r="A7142" s="2">
        <v>18.357541000000001</v>
      </c>
      <c r="B7142" s="1">
        <v>-1.675535</v>
      </c>
    </row>
    <row r="7143" spans="1:2" x14ac:dyDescent="0.25">
      <c r="A7143" s="2">
        <v>5.7843910000000003</v>
      </c>
      <c r="B7143" s="1">
        <v>11.143651999999999</v>
      </c>
    </row>
    <row r="7144" spans="1:2" x14ac:dyDescent="0.25">
      <c r="A7144" s="2">
        <v>20.565736999999999</v>
      </c>
      <c r="B7144" s="1">
        <v>-5.4811100000000001</v>
      </c>
    </row>
    <row r="7145" spans="1:2" x14ac:dyDescent="0.25">
      <c r="A7145" s="2">
        <v>20.886005000000001</v>
      </c>
      <c r="B7145" s="1">
        <v>-12.122384</v>
      </c>
    </row>
    <row r="7146" spans="1:2" x14ac:dyDescent="0.25">
      <c r="A7146" s="2">
        <v>8.7543699999999998</v>
      </c>
      <c r="B7146" s="1">
        <v>-10.488939</v>
      </c>
    </row>
    <row r="7147" spans="1:2" x14ac:dyDescent="0.25">
      <c r="A7147" s="2">
        <v>1.2013640000000001</v>
      </c>
      <c r="B7147" s="1">
        <v>-12.366718000000001</v>
      </c>
    </row>
    <row r="7148" spans="1:2" x14ac:dyDescent="0.25">
      <c r="A7148" s="2">
        <v>-4.1252269999999998</v>
      </c>
      <c r="B7148" s="1">
        <v>13.447144</v>
      </c>
    </row>
    <row r="7149" spans="1:2" x14ac:dyDescent="0.25">
      <c r="A7149" s="2">
        <f>-13.394726</f>
        <v>-13.394726</v>
      </c>
      <c r="B7149" s="1">
        <v>-10.288245999999999</v>
      </c>
    </row>
    <row r="7150" spans="1:2" x14ac:dyDescent="0.25">
      <c r="A7150" s="2">
        <v>19.954851000000001</v>
      </c>
      <c r="B7150" s="1">
        <v>-12.692534</v>
      </c>
    </row>
    <row r="7151" spans="1:2" x14ac:dyDescent="0.25">
      <c r="A7151" s="2">
        <v>10.808292</v>
      </c>
      <c r="B7151" s="1">
        <v>-13.239905</v>
      </c>
    </row>
    <row r="7152" spans="1:2" x14ac:dyDescent="0.25">
      <c r="A7152" s="2">
        <v>8.8307149999999996</v>
      </c>
      <c r="B7152" s="1">
        <v>11.555045</v>
      </c>
    </row>
    <row r="7153" spans="1:2" x14ac:dyDescent="0.25">
      <c r="A7153" s="2">
        <v>-4.500019</v>
      </c>
      <c r="B7153" s="1">
        <v>5.52027</v>
      </c>
    </row>
    <row r="7154" spans="1:2" x14ac:dyDescent="0.25">
      <c r="A7154" s="2">
        <v>10.63964</v>
      </c>
      <c r="B7154" s="1">
        <v>3.5857E-2</v>
      </c>
    </row>
    <row r="7155" spans="1:2" x14ac:dyDescent="0.25">
      <c r="A7155" s="2">
        <v>8.3262889999999992</v>
      </c>
      <c r="B7155" s="1">
        <v>-10.599242</v>
      </c>
    </row>
    <row r="7156" spans="1:2" x14ac:dyDescent="0.25">
      <c r="A7156" s="2">
        <v>-9.7056789999999999</v>
      </c>
      <c r="B7156" s="1">
        <v>20.660443000000001</v>
      </c>
    </row>
    <row r="7157" spans="1:2" x14ac:dyDescent="0.25">
      <c r="A7157" s="2">
        <v>-12.609679</v>
      </c>
      <c r="B7157" s="1">
        <v>11.169237000000001</v>
      </c>
    </row>
    <row r="7158" spans="1:2" x14ac:dyDescent="0.25">
      <c r="A7158" s="2">
        <v>7.7876729999999998</v>
      </c>
      <c r="B7158" s="1">
        <v>-1.0942620000000001</v>
      </c>
    </row>
    <row r="7159" spans="1:2" x14ac:dyDescent="0.25">
      <c r="A7159" s="2">
        <v>-3.7771949999999999</v>
      </c>
      <c r="B7159" s="1">
        <v>20.312895000000001</v>
      </c>
    </row>
    <row r="7160" spans="1:2" x14ac:dyDescent="0.25">
      <c r="A7160" s="2">
        <v>3.491695</v>
      </c>
      <c r="B7160" s="1">
        <v>5.2339460000000004</v>
      </c>
    </row>
    <row r="7161" spans="1:2" x14ac:dyDescent="0.25">
      <c r="A7161" s="2">
        <v>7.8257909999999997</v>
      </c>
      <c r="B7161" s="1">
        <v>5.6945110000000003</v>
      </c>
    </row>
    <row r="7162" spans="1:2" x14ac:dyDescent="0.25">
      <c r="A7162" s="2">
        <v>-13.229808</v>
      </c>
      <c r="B7162" s="1">
        <v>7.0581529999999999</v>
      </c>
    </row>
    <row r="7163" spans="1:2" x14ac:dyDescent="0.25">
      <c r="A7163" s="2">
        <v>6.3210740000000003</v>
      </c>
      <c r="B7163" s="1">
        <v>14.652511000000001</v>
      </c>
    </row>
    <row r="7164" spans="1:2" x14ac:dyDescent="0.25">
      <c r="A7164" s="2">
        <v>12.386977</v>
      </c>
      <c r="B7164" s="1">
        <v>4.9727779999999999</v>
      </c>
    </row>
    <row r="7165" spans="1:2" x14ac:dyDescent="0.25">
      <c r="A7165" s="2">
        <f>-14.328417</f>
        <v>-14.328417</v>
      </c>
      <c r="B7165" s="1">
        <v>-1.7717940000000001</v>
      </c>
    </row>
    <row r="7166" spans="1:2" x14ac:dyDescent="0.25">
      <c r="A7166" s="2">
        <v>15.768544</v>
      </c>
      <c r="B7166" s="1">
        <v>9.3563159999999996</v>
      </c>
    </row>
    <row r="7167" spans="1:2" x14ac:dyDescent="0.25">
      <c r="A7167" s="2">
        <v>-7.346857</v>
      </c>
      <c r="B7167" s="1">
        <v>0.72029299999999996</v>
      </c>
    </row>
    <row r="7168" spans="1:2" x14ac:dyDescent="0.25">
      <c r="A7168" s="2">
        <v>2.7942870000000002</v>
      </c>
      <c r="B7168" s="1">
        <v>15.966965999999999</v>
      </c>
    </row>
    <row r="7169" spans="1:2" x14ac:dyDescent="0.25">
      <c r="A7169" s="2">
        <v>15.600068</v>
      </c>
      <c r="B7169" s="1">
        <v>5.359737</v>
      </c>
    </row>
    <row r="7170" spans="1:2" x14ac:dyDescent="0.25">
      <c r="A7170" s="2">
        <v>-1.393594</v>
      </c>
      <c r="B7170" s="1">
        <v>10.968757</v>
      </c>
    </row>
    <row r="7171" spans="1:2" x14ac:dyDescent="0.25">
      <c r="A7171" s="2">
        <v>-16.229165999999999</v>
      </c>
      <c r="B7171" s="1">
        <v>16.03604</v>
      </c>
    </row>
    <row r="7172" spans="1:2" x14ac:dyDescent="0.25">
      <c r="A7172" s="2">
        <f>-13.827795</f>
        <v>-13.827795</v>
      </c>
      <c r="B7172" s="1">
        <v>-2.7074590000000001</v>
      </c>
    </row>
    <row r="7173" spans="1:2" x14ac:dyDescent="0.25">
      <c r="A7173" s="2">
        <v>-12.409314</v>
      </c>
      <c r="B7173" s="1">
        <v>14.679814</v>
      </c>
    </row>
    <row r="7174" spans="1:2" x14ac:dyDescent="0.25">
      <c r="A7174" s="2">
        <v>16.150815999999999</v>
      </c>
      <c r="B7174" s="1">
        <v>-13.822153999999999</v>
      </c>
    </row>
    <row r="7175" spans="1:2" x14ac:dyDescent="0.25">
      <c r="A7175" s="2">
        <v>7.0909380000000004</v>
      </c>
      <c r="B7175" s="1">
        <v>17.726853999999999</v>
      </c>
    </row>
    <row r="7176" spans="1:2" x14ac:dyDescent="0.25">
      <c r="A7176" s="2">
        <v>7.2026830000000004</v>
      </c>
      <c r="B7176" s="1">
        <v>14.970865999999999</v>
      </c>
    </row>
    <row r="7177" spans="1:2" x14ac:dyDescent="0.25">
      <c r="A7177" s="2">
        <v>20.511368999999998</v>
      </c>
      <c r="B7177" s="1">
        <v>-5.046189</v>
      </c>
    </row>
    <row r="7178" spans="1:2" x14ac:dyDescent="0.25">
      <c r="A7178" s="2">
        <v>-8.5355019999999993</v>
      </c>
      <c r="B7178" s="1">
        <v>6.5048839999999997</v>
      </c>
    </row>
    <row r="7179" spans="1:2" x14ac:dyDescent="0.25">
      <c r="A7179" s="2">
        <v>1.743652</v>
      </c>
      <c r="B7179" s="1">
        <v>-16.942986999999999</v>
      </c>
    </row>
    <row r="7180" spans="1:2" x14ac:dyDescent="0.25">
      <c r="A7180" s="2">
        <v>20.146915</v>
      </c>
      <c r="B7180" s="1">
        <v>11.372304</v>
      </c>
    </row>
    <row r="7181" spans="1:2" x14ac:dyDescent="0.25">
      <c r="A7181" s="2">
        <v>12.126393999999999</v>
      </c>
      <c r="B7181" s="1">
        <v>5.3342830000000001</v>
      </c>
    </row>
    <row r="7182" spans="1:2" x14ac:dyDescent="0.25">
      <c r="A7182" s="2">
        <v>16.256511</v>
      </c>
      <c r="B7182" s="1">
        <v>-17.876415999999999</v>
      </c>
    </row>
    <row r="7183" spans="1:2" x14ac:dyDescent="0.25">
      <c r="A7183" s="2">
        <v>-0.60727699999999996</v>
      </c>
      <c r="B7183" s="1">
        <v>14.765542999999999</v>
      </c>
    </row>
    <row r="7184" spans="1:2" x14ac:dyDescent="0.25">
      <c r="A7184" s="2">
        <v>-0.79884100000000002</v>
      </c>
      <c r="B7184" s="1">
        <v>13.883025</v>
      </c>
    </row>
    <row r="7185" spans="1:2" x14ac:dyDescent="0.25">
      <c r="A7185" s="2">
        <f>-3.038478</f>
        <v>-3.038478</v>
      </c>
      <c r="B7185" s="1">
        <v>-17.248422000000001</v>
      </c>
    </row>
    <row r="7186" spans="1:2" x14ac:dyDescent="0.25">
      <c r="A7186" s="2">
        <v>17.013501000000002</v>
      </c>
      <c r="B7186" s="1">
        <v>12.828492000000001</v>
      </c>
    </row>
    <row r="7187" spans="1:2" x14ac:dyDescent="0.25">
      <c r="A7187" s="2">
        <v>4.2556159999999998</v>
      </c>
      <c r="B7187" s="1">
        <v>-18.939767</v>
      </c>
    </row>
    <row r="7188" spans="1:2" x14ac:dyDescent="0.25">
      <c r="A7188" s="2">
        <f>-16.756257</f>
        <v>-16.756257000000002</v>
      </c>
      <c r="B7188" s="1">
        <v>-11.661675000000001</v>
      </c>
    </row>
    <row r="7189" spans="1:2" x14ac:dyDescent="0.25">
      <c r="A7189" s="2">
        <v>-6.8474170000000001</v>
      </c>
      <c r="B7189" s="1">
        <v>0.828129</v>
      </c>
    </row>
    <row r="7190" spans="1:2" x14ac:dyDescent="0.25">
      <c r="A7190" s="2">
        <v>3.6084939999999999</v>
      </c>
      <c r="B7190" s="1">
        <v>15.834932999999999</v>
      </c>
    </row>
    <row r="7191" spans="1:2" x14ac:dyDescent="0.25">
      <c r="A7191" s="2">
        <v>16.540904000000001</v>
      </c>
      <c r="B7191" s="1">
        <v>13.158571</v>
      </c>
    </row>
    <row r="7192" spans="1:2" x14ac:dyDescent="0.25">
      <c r="A7192" s="2">
        <f>-8.57108</f>
        <v>-8.5710800000000003</v>
      </c>
      <c r="B7192" s="1">
        <v>-17.037659999999999</v>
      </c>
    </row>
    <row r="7193" spans="1:2" x14ac:dyDescent="0.25">
      <c r="A7193" s="2">
        <v>-10.599425999999999</v>
      </c>
      <c r="B7193" s="1">
        <v>20.293302000000001</v>
      </c>
    </row>
    <row r="7194" spans="1:2" x14ac:dyDescent="0.25">
      <c r="A7194" s="2">
        <v>14.029323</v>
      </c>
      <c r="B7194" s="1">
        <v>-3.9842659999999999</v>
      </c>
    </row>
    <row r="7195" spans="1:2" x14ac:dyDescent="0.25">
      <c r="A7195" s="2">
        <v>-13.733604</v>
      </c>
      <c r="B7195" s="1">
        <v>12.190961</v>
      </c>
    </row>
    <row r="7196" spans="1:2" x14ac:dyDescent="0.25">
      <c r="A7196" s="2">
        <v>13.051546999999999</v>
      </c>
      <c r="B7196" s="1">
        <v>20.173743999999999</v>
      </c>
    </row>
    <row r="7197" spans="1:2" x14ac:dyDescent="0.25">
      <c r="A7197" s="2">
        <v>16.627594999999999</v>
      </c>
      <c r="B7197" s="1">
        <v>19.997267000000001</v>
      </c>
    </row>
    <row r="7198" spans="1:2" x14ac:dyDescent="0.25">
      <c r="A7198" s="2">
        <v>13.497275</v>
      </c>
      <c r="B7198" s="1">
        <v>14.313342</v>
      </c>
    </row>
    <row r="7199" spans="1:2" x14ac:dyDescent="0.25">
      <c r="A7199" s="2">
        <f>-9.149107</f>
        <v>-9.1491070000000008</v>
      </c>
      <c r="B7199" s="1">
        <v>-11.138441</v>
      </c>
    </row>
    <row r="7200" spans="1:2" x14ac:dyDescent="0.25">
      <c r="A7200" s="2">
        <v>5.436941</v>
      </c>
      <c r="B7200" s="1">
        <v>1.348006</v>
      </c>
    </row>
    <row r="7201" spans="1:2" x14ac:dyDescent="0.25">
      <c r="A7201" s="2">
        <v>1.441624</v>
      </c>
      <c r="B7201" s="1">
        <v>-12.057396000000001</v>
      </c>
    </row>
    <row r="7202" spans="1:2" x14ac:dyDescent="0.25">
      <c r="A7202" s="2">
        <v>5.5971089999999997</v>
      </c>
      <c r="B7202" s="1">
        <v>1.3923939999999999</v>
      </c>
    </row>
    <row r="7203" spans="1:2" x14ac:dyDescent="0.25">
      <c r="A7203" s="2">
        <v>16.110139</v>
      </c>
      <c r="B7203" s="1">
        <v>13.637775</v>
      </c>
    </row>
    <row r="7204" spans="1:2" x14ac:dyDescent="0.25">
      <c r="A7204" s="2">
        <v>2.7540490000000002</v>
      </c>
      <c r="B7204" s="1">
        <v>9.1467279999999995</v>
      </c>
    </row>
    <row r="7205" spans="1:2" x14ac:dyDescent="0.25">
      <c r="A7205" s="2">
        <v>13.699406</v>
      </c>
      <c r="B7205" s="1">
        <v>13.703816</v>
      </c>
    </row>
    <row r="7206" spans="1:2" x14ac:dyDescent="0.25">
      <c r="A7206" s="2">
        <v>18.335512000000001</v>
      </c>
      <c r="B7206" s="1">
        <v>17.075887999999999</v>
      </c>
    </row>
    <row r="7207" spans="1:2" x14ac:dyDescent="0.25">
      <c r="A7207" s="2">
        <v>-8.6520729999999997</v>
      </c>
      <c r="B7207" s="1">
        <v>7.1884980000000001</v>
      </c>
    </row>
    <row r="7208" spans="1:2" x14ac:dyDescent="0.25">
      <c r="A7208" s="2">
        <v>11.335796</v>
      </c>
      <c r="B7208" s="1">
        <v>0.18595999999999999</v>
      </c>
    </row>
    <row r="7209" spans="1:2" x14ac:dyDescent="0.25">
      <c r="A7209" s="2">
        <v>-0.34700500000000001</v>
      </c>
      <c r="B7209" s="1">
        <v>18.500890999999999</v>
      </c>
    </row>
    <row r="7210" spans="1:2" x14ac:dyDescent="0.25">
      <c r="A7210" s="2">
        <f>-13.357546</f>
        <v>-13.357545999999999</v>
      </c>
      <c r="B7210" s="1">
        <v>-9.1548119999999997</v>
      </c>
    </row>
    <row r="7211" spans="1:2" x14ac:dyDescent="0.25">
      <c r="A7211" s="2">
        <f>-17.55233</f>
        <v>-17.552330000000001</v>
      </c>
      <c r="B7211" s="1">
        <v>-4.3850040000000003</v>
      </c>
    </row>
    <row r="7212" spans="1:2" x14ac:dyDescent="0.25">
      <c r="A7212" s="2">
        <v>5.9237679999999999</v>
      </c>
      <c r="B7212" s="1">
        <v>14.900081999999999</v>
      </c>
    </row>
    <row r="7213" spans="1:2" x14ac:dyDescent="0.25">
      <c r="A7213" s="2">
        <v>10.588054</v>
      </c>
      <c r="B7213" s="1">
        <v>-13.478771999999999</v>
      </c>
    </row>
    <row r="7214" spans="1:2" x14ac:dyDescent="0.25">
      <c r="A7214" s="2">
        <v>-3.941811</v>
      </c>
      <c r="B7214" s="1">
        <v>12.280079000000001</v>
      </c>
    </row>
    <row r="7215" spans="1:2" x14ac:dyDescent="0.25">
      <c r="A7215" s="2">
        <v>13.153168000000001</v>
      </c>
      <c r="B7215" s="1">
        <v>21.057366999999999</v>
      </c>
    </row>
    <row r="7216" spans="1:2" x14ac:dyDescent="0.25">
      <c r="A7216" s="2">
        <v>13.133528</v>
      </c>
      <c r="B7216" s="1">
        <v>9.4884970000000006</v>
      </c>
    </row>
    <row r="7217" spans="1:2" x14ac:dyDescent="0.25">
      <c r="A7217" s="2">
        <f>-19.206879</f>
        <v>-19.206879000000001</v>
      </c>
      <c r="B7217" s="1">
        <v>-0.83308800000000005</v>
      </c>
    </row>
    <row r="7218" spans="1:2" x14ac:dyDescent="0.25">
      <c r="A7218" s="2">
        <f>-13.063424</f>
        <v>-13.063423999999999</v>
      </c>
      <c r="B7218" s="1">
        <v>-14.377564</v>
      </c>
    </row>
    <row r="7219" spans="1:2" x14ac:dyDescent="0.25">
      <c r="A7219" s="2">
        <v>-16.341367000000002</v>
      </c>
      <c r="B7219" s="1">
        <v>9.4787389999999991</v>
      </c>
    </row>
    <row r="7220" spans="1:2" x14ac:dyDescent="0.25">
      <c r="A7220" s="2">
        <v>4.8827020000000001</v>
      </c>
      <c r="B7220" s="1">
        <v>20.570233000000002</v>
      </c>
    </row>
    <row r="7221" spans="1:2" x14ac:dyDescent="0.25">
      <c r="A7221" s="2">
        <v>-8.6269770000000001</v>
      </c>
      <c r="B7221" s="1">
        <v>11.819151</v>
      </c>
    </row>
    <row r="7222" spans="1:2" x14ac:dyDescent="0.25">
      <c r="A7222" s="2">
        <f>-12.186422</f>
        <v>-12.186422</v>
      </c>
      <c r="B7222" s="1">
        <v>-13.904472</v>
      </c>
    </row>
    <row r="7223" spans="1:2" x14ac:dyDescent="0.25">
      <c r="A7223" s="2">
        <v>-12.153401000000001</v>
      </c>
      <c r="B7223" s="1">
        <v>15.221861000000001</v>
      </c>
    </row>
    <row r="7224" spans="1:2" x14ac:dyDescent="0.25">
      <c r="A7224" s="2">
        <v>2.3709410000000002</v>
      </c>
      <c r="B7224" s="1">
        <v>15.561097999999999</v>
      </c>
    </row>
    <row r="7225" spans="1:2" x14ac:dyDescent="0.25">
      <c r="A7225" s="2">
        <v>-16.550072</v>
      </c>
      <c r="B7225" s="1">
        <v>15.879818999999999</v>
      </c>
    </row>
    <row r="7226" spans="1:2" x14ac:dyDescent="0.25">
      <c r="A7226" s="2">
        <v>7.5824600000000002</v>
      </c>
      <c r="B7226" s="1">
        <v>-1.4202870000000001</v>
      </c>
    </row>
    <row r="7227" spans="1:2" x14ac:dyDescent="0.25">
      <c r="A7227" s="2">
        <v>4.9713640000000003</v>
      </c>
      <c r="B7227" s="1">
        <v>10.635581</v>
      </c>
    </row>
    <row r="7228" spans="1:2" x14ac:dyDescent="0.25">
      <c r="A7228" s="2">
        <v>8.0768360000000001</v>
      </c>
      <c r="B7228" s="1">
        <v>5.6770870000000002</v>
      </c>
    </row>
    <row r="7229" spans="1:2" x14ac:dyDescent="0.25">
      <c r="A7229" s="2">
        <v>20.757297000000001</v>
      </c>
      <c r="B7229" s="1">
        <v>-17.276302000000001</v>
      </c>
    </row>
    <row r="7230" spans="1:2" x14ac:dyDescent="0.25">
      <c r="A7230" s="2">
        <v>5.4906819999999996</v>
      </c>
      <c r="B7230" s="1">
        <v>2.0098639999999999</v>
      </c>
    </row>
    <row r="7231" spans="1:2" x14ac:dyDescent="0.25">
      <c r="A7231" s="2">
        <v>16.292491999999999</v>
      </c>
      <c r="B7231" s="1">
        <v>-17.394611000000001</v>
      </c>
    </row>
    <row r="7232" spans="1:2" x14ac:dyDescent="0.25">
      <c r="A7232" s="2">
        <f>-18.764947</f>
        <v>-18.764946999999999</v>
      </c>
      <c r="B7232" s="1">
        <v>-1.180688</v>
      </c>
    </row>
    <row r="7233" spans="1:2" x14ac:dyDescent="0.25">
      <c r="A7233" s="2">
        <v>12.736940000000001</v>
      </c>
      <c r="B7233" s="1">
        <v>-15.64428</v>
      </c>
    </row>
    <row r="7234" spans="1:2" x14ac:dyDescent="0.25">
      <c r="A7234" s="2">
        <v>-4.6993970000000003</v>
      </c>
      <c r="B7234" s="1">
        <v>5.7305599999999997</v>
      </c>
    </row>
    <row r="7235" spans="1:2" x14ac:dyDescent="0.25">
      <c r="A7235" s="2">
        <f>-7.417069</f>
        <v>-7.4170689999999997</v>
      </c>
      <c r="B7235" s="1">
        <v>-4.3741620000000001</v>
      </c>
    </row>
    <row r="7236" spans="1:2" x14ac:dyDescent="0.25">
      <c r="A7236" s="2">
        <f>-9.066022</f>
        <v>-9.0660220000000002</v>
      </c>
      <c r="B7236" s="1">
        <v>-11.810098</v>
      </c>
    </row>
    <row r="7237" spans="1:2" x14ac:dyDescent="0.25">
      <c r="A7237" s="2">
        <v>5.8520880000000002</v>
      </c>
      <c r="B7237" s="1">
        <v>1.45825</v>
      </c>
    </row>
    <row r="7238" spans="1:2" x14ac:dyDescent="0.25">
      <c r="A7238" s="2">
        <v>19.237590000000001</v>
      </c>
      <c r="B7238" s="1">
        <v>7.3481069999999997</v>
      </c>
    </row>
    <row r="7239" spans="1:2" x14ac:dyDescent="0.25">
      <c r="A7239" s="2">
        <v>15.7554</v>
      </c>
      <c r="B7239" s="1">
        <v>6.2198539999999998</v>
      </c>
    </row>
    <row r="7240" spans="1:2" x14ac:dyDescent="0.25">
      <c r="A7240" s="2">
        <v>-0.68215700000000001</v>
      </c>
      <c r="B7240" s="1">
        <v>10.243453000000001</v>
      </c>
    </row>
    <row r="7241" spans="1:2" x14ac:dyDescent="0.25">
      <c r="A7241" s="2">
        <v>15.349487</v>
      </c>
      <c r="B7241" s="1">
        <v>5.6137790000000001</v>
      </c>
    </row>
    <row r="7242" spans="1:2" x14ac:dyDescent="0.25">
      <c r="A7242" s="2">
        <f>-0.178099</f>
        <v>-0.17809900000000001</v>
      </c>
      <c r="B7242" s="1">
        <v>-8.0923999999999996E-2</v>
      </c>
    </row>
    <row r="7243" spans="1:2" x14ac:dyDescent="0.25">
      <c r="A7243" s="2">
        <f>-6.164041</f>
        <v>-6.1640410000000001</v>
      </c>
      <c r="B7243" s="1">
        <v>-7.8534870000000003</v>
      </c>
    </row>
    <row r="7244" spans="1:2" x14ac:dyDescent="0.25">
      <c r="A7244" s="2">
        <v>5.0739910000000004</v>
      </c>
      <c r="B7244" s="1">
        <v>-7.200507</v>
      </c>
    </row>
    <row r="7245" spans="1:2" x14ac:dyDescent="0.25">
      <c r="A7245" s="2">
        <v>14.355917</v>
      </c>
      <c r="B7245" s="1">
        <v>-4.1659949999999997</v>
      </c>
    </row>
    <row r="7246" spans="1:2" x14ac:dyDescent="0.25">
      <c r="A7246" s="2">
        <v>-5.2084999999999999</v>
      </c>
      <c r="B7246" s="1">
        <v>5.4127510000000001</v>
      </c>
    </row>
    <row r="7247" spans="1:2" x14ac:dyDescent="0.25">
      <c r="A7247" s="2">
        <f>-2.805419</f>
        <v>-2.8054190000000001</v>
      </c>
      <c r="B7247" s="1">
        <v>-10.55181</v>
      </c>
    </row>
    <row r="7248" spans="1:2" x14ac:dyDescent="0.25">
      <c r="A7248" s="2">
        <v>-0.78557200000000005</v>
      </c>
      <c r="B7248" s="1">
        <v>14.214559</v>
      </c>
    </row>
    <row r="7249" spans="1:2" x14ac:dyDescent="0.25">
      <c r="A7249" s="2">
        <v>-3.8786679999999998</v>
      </c>
      <c r="B7249" s="1">
        <v>16.081876999999999</v>
      </c>
    </row>
    <row r="7250" spans="1:2" x14ac:dyDescent="0.25">
      <c r="A7250" s="2">
        <v>4.2921050000000003</v>
      </c>
      <c r="B7250" s="1">
        <v>-10.235201999999999</v>
      </c>
    </row>
    <row r="7251" spans="1:2" x14ac:dyDescent="0.25">
      <c r="A7251" s="2">
        <f>-13.351193</f>
        <v>-13.351193</v>
      </c>
      <c r="B7251" s="1">
        <v>-9.8978610000000007</v>
      </c>
    </row>
    <row r="7252" spans="1:2" x14ac:dyDescent="0.25">
      <c r="A7252" s="2">
        <v>1.029976</v>
      </c>
      <c r="B7252" s="1">
        <v>-4.3940190000000001</v>
      </c>
    </row>
    <row r="7253" spans="1:2" x14ac:dyDescent="0.25">
      <c r="A7253" s="2">
        <v>13.902721</v>
      </c>
      <c r="B7253" s="1">
        <v>14.229559</v>
      </c>
    </row>
    <row r="7254" spans="1:2" x14ac:dyDescent="0.25">
      <c r="A7254" s="2">
        <v>7.5431569999999999</v>
      </c>
      <c r="B7254" s="1">
        <v>5.695513</v>
      </c>
    </row>
    <row r="7255" spans="1:2" x14ac:dyDescent="0.25">
      <c r="A7255" s="2">
        <v>-0.80747400000000003</v>
      </c>
      <c r="B7255" s="1">
        <v>10.041625</v>
      </c>
    </row>
    <row r="7256" spans="1:2" x14ac:dyDescent="0.25">
      <c r="A7256" s="2">
        <v>4.1321159999999999</v>
      </c>
      <c r="B7256" s="1">
        <v>5.3801259999999997</v>
      </c>
    </row>
    <row r="7257" spans="1:2" x14ac:dyDescent="0.25">
      <c r="A7257" s="2">
        <v>-4.9237399999999996</v>
      </c>
      <c r="B7257" s="1">
        <v>20.659956000000001</v>
      </c>
    </row>
    <row r="7258" spans="1:2" x14ac:dyDescent="0.25">
      <c r="A7258" s="2">
        <v>4.866136</v>
      </c>
      <c r="B7258" s="1">
        <v>-19.3613</v>
      </c>
    </row>
    <row r="7259" spans="1:2" x14ac:dyDescent="0.25">
      <c r="A7259" s="2">
        <v>19.983644000000002</v>
      </c>
      <c r="B7259" s="1">
        <v>7.1089200000000003</v>
      </c>
    </row>
    <row r="7260" spans="1:2" x14ac:dyDescent="0.25">
      <c r="A7260" s="2">
        <v>-8.3965669999999992</v>
      </c>
      <c r="B7260" s="1">
        <v>7.7170189999999996</v>
      </c>
    </row>
    <row r="7261" spans="1:2" x14ac:dyDescent="0.25">
      <c r="A7261" s="2">
        <v>7.1116479999999997</v>
      </c>
      <c r="B7261" s="1">
        <v>17.851448999999999</v>
      </c>
    </row>
    <row r="7262" spans="1:2" x14ac:dyDescent="0.25">
      <c r="A7262" s="2">
        <f>-17.139104</f>
        <v>-17.139104</v>
      </c>
      <c r="B7262" s="1">
        <v>-11.860986</v>
      </c>
    </row>
    <row r="7263" spans="1:2" x14ac:dyDescent="0.25">
      <c r="A7263" s="2">
        <v>18.007480000000001</v>
      </c>
      <c r="B7263" s="1">
        <v>-1.158755</v>
      </c>
    </row>
    <row r="7264" spans="1:2" x14ac:dyDescent="0.25">
      <c r="A7264" s="2">
        <v>-0.88589099999999998</v>
      </c>
      <c r="B7264" s="1">
        <v>11.330969</v>
      </c>
    </row>
    <row r="7265" spans="1:2" x14ac:dyDescent="0.25">
      <c r="A7265" s="2">
        <v>20.437663000000001</v>
      </c>
      <c r="B7265" s="1">
        <v>-16.439070000000001</v>
      </c>
    </row>
    <row r="7266" spans="1:2" x14ac:dyDescent="0.25">
      <c r="A7266" s="2">
        <v>5.6376910000000002</v>
      </c>
      <c r="B7266" s="1">
        <v>-7.4976130000000003</v>
      </c>
    </row>
    <row r="7267" spans="1:2" x14ac:dyDescent="0.25">
      <c r="A7267" s="2">
        <v>14.754013</v>
      </c>
      <c r="B7267" s="1">
        <v>-3.8461609999999999</v>
      </c>
    </row>
    <row r="7268" spans="1:2" x14ac:dyDescent="0.25">
      <c r="A7268" s="2">
        <v>18.819949999999999</v>
      </c>
      <c r="B7268" s="1">
        <v>17.891957999999999</v>
      </c>
    </row>
    <row r="7269" spans="1:2" x14ac:dyDescent="0.25">
      <c r="A7269" s="2">
        <v>19.61656</v>
      </c>
      <c r="B7269" s="1">
        <v>11.224887000000001</v>
      </c>
    </row>
    <row r="7270" spans="1:2" x14ac:dyDescent="0.25">
      <c r="A7270" s="2">
        <v>8.1135149999999996</v>
      </c>
      <c r="B7270" s="1">
        <v>-1.839926</v>
      </c>
    </row>
    <row r="7271" spans="1:2" x14ac:dyDescent="0.25">
      <c r="A7271" s="2">
        <f>-6.745155</f>
        <v>-6.7451549999999996</v>
      </c>
      <c r="B7271" s="1">
        <v>-0.41441800000000001</v>
      </c>
    </row>
    <row r="7272" spans="1:2" x14ac:dyDescent="0.25">
      <c r="A7272" s="2">
        <v>11.278028000000001</v>
      </c>
      <c r="B7272" s="1">
        <v>16.843229999999998</v>
      </c>
    </row>
    <row r="7273" spans="1:2" x14ac:dyDescent="0.25">
      <c r="A7273" s="2">
        <v>7.6748349999999999</v>
      </c>
      <c r="B7273" s="1">
        <v>-1.1355869999999999</v>
      </c>
    </row>
    <row r="7274" spans="1:2" x14ac:dyDescent="0.25">
      <c r="A7274" s="2">
        <f>-16.38144</f>
        <v>-16.381440000000001</v>
      </c>
      <c r="B7274" s="1">
        <v>-7.7741420000000003</v>
      </c>
    </row>
    <row r="7275" spans="1:2" x14ac:dyDescent="0.25">
      <c r="A7275" s="2">
        <f>-13.831573</f>
        <v>-13.831573000000001</v>
      </c>
      <c r="B7275" s="1">
        <v>-2.1428440000000002</v>
      </c>
    </row>
    <row r="7276" spans="1:2" x14ac:dyDescent="0.25">
      <c r="A7276" s="2">
        <f>-7.618951</f>
        <v>-7.618951</v>
      </c>
      <c r="B7276" s="1">
        <v>-4.6801500000000003</v>
      </c>
    </row>
    <row r="7277" spans="1:2" x14ac:dyDescent="0.25">
      <c r="A7277" s="2">
        <v>2.7268029999999999</v>
      </c>
      <c r="B7277" s="1">
        <v>15.394272000000001</v>
      </c>
    </row>
    <row r="7278" spans="1:2" x14ac:dyDescent="0.25">
      <c r="A7278" s="2">
        <v>-8.2794980000000002</v>
      </c>
      <c r="B7278" s="1">
        <v>17.905436999999999</v>
      </c>
    </row>
    <row r="7279" spans="1:2" x14ac:dyDescent="0.25">
      <c r="A7279" s="2">
        <v>12.786835</v>
      </c>
      <c r="B7279" s="1">
        <v>8.9170200000000008</v>
      </c>
    </row>
    <row r="7280" spans="1:2" x14ac:dyDescent="0.25">
      <c r="A7280" s="2">
        <v>-18.194883000000001</v>
      </c>
      <c r="B7280" s="1">
        <v>13.172129</v>
      </c>
    </row>
    <row r="7281" spans="1:2" x14ac:dyDescent="0.25">
      <c r="A7281" s="2">
        <v>19.936391</v>
      </c>
      <c r="B7281" s="1">
        <v>19.854305</v>
      </c>
    </row>
    <row r="7282" spans="1:2" x14ac:dyDescent="0.25">
      <c r="A7282" s="2">
        <v>4.0984879999999997</v>
      </c>
      <c r="B7282" s="1">
        <v>20.580856000000001</v>
      </c>
    </row>
    <row r="7283" spans="1:2" x14ac:dyDescent="0.25">
      <c r="A7283" s="2">
        <v>8.2785770000000003</v>
      </c>
      <c r="B7283" s="1">
        <v>-1.569717</v>
      </c>
    </row>
    <row r="7284" spans="1:2" x14ac:dyDescent="0.25">
      <c r="A7284" s="2">
        <f>-10.151469</f>
        <v>-10.151469000000001</v>
      </c>
      <c r="B7284" s="1">
        <v>-2.022891</v>
      </c>
    </row>
    <row r="7285" spans="1:2" x14ac:dyDescent="0.25">
      <c r="A7285" s="2">
        <v>7.1723590000000002</v>
      </c>
      <c r="B7285" s="1">
        <v>18.078004</v>
      </c>
    </row>
    <row r="7286" spans="1:2" x14ac:dyDescent="0.25">
      <c r="A7286" s="2">
        <v>12.309164000000001</v>
      </c>
      <c r="B7286" s="1">
        <v>4.301666</v>
      </c>
    </row>
    <row r="7287" spans="1:2" x14ac:dyDescent="0.25">
      <c r="A7287" s="2">
        <f>-16.672186</f>
        <v>-16.672186</v>
      </c>
      <c r="B7287" s="1">
        <v>-10.922593000000001</v>
      </c>
    </row>
    <row r="7288" spans="1:2" x14ac:dyDescent="0.25">
      <c r="A7288" s="2">
        <v>5.076676</v>
      </c>
      <c r="B7288" s="1">
        <v>-15.689792000000001</v>
      </c>
    </row>
    <row r="7289" spans="1:2" x14ac:dyDescent="0.25">
      <c r="A7289" s="2">
        <v>-12.719329</v>
      </c>
      <c r="B7289" s="1">
        <v>18.529947</v>
      </c>
    </row>
    <row r="7290" spans="1:2" x14ac:dyDescent="0.25">
      <c r="A7290" s="2">
        <v>10.839558</v>
      </c>
      <c r="B7290" s="1">
        <v>-13.832112</v>
      </c>
    </row>
    <row r="7291" spans="1:2" x14ac:dyDescent="0.25">
      <c r="A7291" s="2">
        <v>2.1273399999999998</v>
      </c>
      <c r="B7291" s="1">
        <v>9.9680129999999991</v>
      </c>
    </row>
    <row r="7292" spans="1:2" x14ac:dyDescent="0.25">
      <c r="A7292" s="2">
        <v>20.161642000000001</v>
      </c>
      <c r="B7292" s="1">
        <v>20.050806999999999</v>
      </c>
    </row>
    <row r="7293" spans="1:2" x14ac:dyDescent="0.25">
      <c r="A7293" s="2">
        <f>-3.306006</f>
        <v>-3.306006</v>
      </c>
      <c r="B7293" s="1">
        <v>-9.9795909999999992</v>
      </c>
    </row>
    <row r="7294" spans="1:2" x14ac:dyDescent="0.25">
      <c r="A7294" s="2">
        <v>16.285692999999998</v>
      </c>
      <c r="B7294" s="1">
        <v>20.809739</v>
      </c>
    </row>
    <row r="7295" spans="1:2" x14ac:dyDescent="0.25">
      <c r="A7295" s="2">
        <v>0.11386</v>
      </c>
      <c r="B7295" s="1">
        <v>-4.7350139999999996</v>
      </c>
    </row>
    <row r="7296" spans="1:2" x14ac:dyDescent="0.25">
      <c r="A7296" s="2">
        <v>5.448391</v>
      </c>
      <c r="B7296" s="1">
        <v>21.025912999999999</v>
      </c>
    </row>
    <row r="7297" spans="1:2" x14ac:dyDescent="0.25">
      <c r="A7297" s="2">
        <f>-13.714446</f>
        <v>-13.714446000000001</v>
      </c>
      <c r="B7297" s="1">
        <v>-9.5856290000000008</v>
      </c>
    </row>
    <row r="7298" spans="1:2" x14ac:dyDescent="0.25">
      <c r="A7298" s="2">
        <f>-10.283483</f>
        <v>-10.283483</v>
      </c>
      <c r="B7298" s="1">
        <v>-6.5487609999999998</v>
      </c>
    </row>
    <row r="7299" spans="1:2" x14ac:dyDescent="0.25">
      <c r="A7299" s="2">
        <v>10.123843000000001</v>
      </c>
      <c r="B7299" s="1">
        <v>0.58864000000000005</v>
      </c>
    </row>
    <row r="7300" spans="1:2" x14ac:dyDescent="0.25">
      <c r="A7300" s="2">
        <v>-16.091726000000001</v>
      </c>
      <c r="B7300" s="1">
        <v>9.1542300000000001</v>
      </c>
    </row>
    <row r="7301" spans="1:2" x14ac:dyDescent="0.25">
      <c r="A7301" s="2">
        <v>-4.139329</v>
      </c>
      <c r="B7301" s="1">
        <v>9.4029579999999999</v>
      </c>
    </row>
    <row r="7302" spans="1:2" x14ac:dyDescent="0.25">
      <c r="A7302" s="2">
        <v>12.795491</v>
      </c>
      <c r="B7302" s="1">
        <v>19.555230000000002</v>
      </c>
    </row>
    <row r="7303" spans="1:2" x14ac:dyDescent="0.25">
      <c r="A7303" s="2">
        <v>4.9324500000000002</v>
      </c>
      <c r="B7303" s="1">
        <v>-14.984387</v>
      </c>
    </row>
    <row r="7304" spans="1:2" x14ac:dyDescent="0.25">
      <c r="A7304" s="2">
        <v>7.5957030000000003</v>
      </c>
      <c r="B7304" s="1">
        <v>-10.750825000000001</v>
      </c>
    </row>
    <row r="7305" spans="1:2" x14ac:dyDescent="0.25">
      <c r="A7305" s="2">
        <f>-2.821107</f>
        <v>-2.821107</v>
      </c>
      <c r="B7305" s="1">
        <v>-17.475584999999999</v>
      </c>
    </row>
    <row r="7306" spans="1:2" x14ac:dyDescent="0.25">
      <c r="A7306" s="2">
        <v>4.7700459999999998</v>
      </c>
      <c r="B7306" s="1">
        <v>21.127431000000001</v>
      </c>
    </row>
    <row r="7307" spans="1:2" x14ac:dyDescent="0.25">
      <c r="A7307" s="2">
        <v>0.78579399999999999</v>
      </c>
      <c r="B7307" s="1">
        <v>6.5878370000000004</v>
      </c>
    </row>
    <row r="7308" spans="1:2" x14ac:dyDescent="0.25">
      <c r="A7308" s="2">
        <v>1.2006969999999999</v>
      </c>
      <c r="B7308" s="1">
        <v>-7.7696829999999997</v>
      </c>
    </row>
    <row r="7309" spans="1:2" x14ac:dyDescent="0.25">
      <c r="A7309" s="2">
        <v>14.232250000000001</v>
      </c>
      <c r="B7309" s="1">
        <v>-3.8562609999999999</v>
      </c>
    </row>
    <row r="7310" spans="1:2" x14ac:dyDescent="0.25">
      <c r="A7310" s="2">
        <v>17.233298999999999</v>
      </c>
      <c r="B7310" s="1">
        <v>-17.214523</v>
      </c>
    </row>
    <row r="7311" spans="1:2" x14ac:dyDescent="0.25">
      <c r="A7311" s="2">
        <v>15.698937000000001</v>
      </c>
      <c r="B7311" s="1">
        <v>-7.1144889999999998</v>
      </c>
    </row>
    <row r="7312" spans="1:2" x14ac:dyDescent="0.25">
      <c r="A7312" s="2">
        <v>6.4513870000000004</v>
      </c>
      <c r="B7312" s="1">
        <v>1.7315400000000001</v>
      </c>
    </row>
    <row r="7313" spans="1:2" x14ac:dyDescent="0.25">
      <c r="A7313" s="2">
        <v>10.178997000000001</v>
      </c>
      <c r="B7313" s="1">
        <v>0.17188000000000001</v>
      </c>
    </row>
    <row r="7314" spans="1:2" x14ac:dyDescent="0.25">
      <c r="A7314" s="2">
        <v>18.340344999999999</v>
      </c>
      <c r="B7314" s="1">
        <v>-8.3859910000000006</v>
      </c>
    </row>
    <row r="7315" spans="1:2" x14ac:dyDescent="0.25">
      <c r="A7315" s="2">
        <f>-10.005908</f>
        <v>-10.005908</v>
      </c>
      <c r="B7315" s="1">
        <v>-1.5875710000000001</v>
      </c>
    </row>
    <row r="7316" spans="1:2" x14ac:dyDescent="0.25">
      <c r="A7316" s="2">
        <v>1.14123</v>
      </c>
      <c r="B7316" s="1">
        <v>-12.377124999999999</v>
      </c>
    </row>
    <row r="7317" spans="1:2" x14ac:dyDescent="0.25">
      <c r="A7317" s="2">
        <v>4.4328029999999998</v>
      </c>
      <c r="B7317" s="1">
        <v>4.6681210000000002</v>
      </c>
    </row>
    <row r="7318" spans="1:2" x14ac:dyDescent="0.25">
      <c r="A7318" s="2">
        <v>4.7882049999999996</v>
      </c>
      <c r="B7318" s="1">
        <v>10.814041</v>
      </c>
    </row>
    <row r="7319" spans="1:2" x14ac:dyDescent="0.25">
      <c r="A7319" s="2">
        <v>1.7721979999999999</v>
      </c>
      <c r="B7319" s="1">
        <v>-16.740537</v>
      </c>
    </row>
    <row r="7320" spans="1:2" x14ac:dyDescent="0.25">
      <c r="A7320" s="2">
        <v>7.5000520000000002</v>
      </c>
      <c r="B7320" s="1">
        <v>5.7655419999999999</v>
      </c>
    </row>
    <row r="7321" spans="1:2" x14ac:dyDescent="0.25">
      <c r="A7321" s="2">
        <v>19.810093999999999</v>
      </c>
      <c r="B7321" s="1">
        <v>3.2413859999999999</v>
      </c>
    </row>
    <row r="7322" spans="1:2" x14ac:dyDescent="0.25">
      <c r="A7322" s="2">
        <v>15.811070000000001</v>
      </c>
      <c r="B7322" s="1">
        <v>6.4888620000000001</v>
      </c>
    </row>
    <row r="7323" spans="1:2" x14ac:dyDescent="0.25">
      <c r="A7323" s="2">
        <v>-0.41403699999999999</v>
      </c>
      <c r="B7323" s="1">
        <v>17.470454</v>
      </c>
    </row>
    <row r="7324" spans="1:2" x14ac:dyDescent="0.25">
      <c r="A7324" s="2">
        <f>-13.889497</f>
        <v>-13.889497</v>
      </c>
      <c r="B7324" s="1">
        <v>-1.7430859999999999</v>
      </c>
    </row>
    <row r="7325" spans="1:2" x14ac:dyDescent="0.25">
      <c r="A7325" s="2">
        <v>8.7104470000000003</v>
      </c>
      <c r="B7325" s="1">
        <v>-17.027135000000001</v>
      </c>
    </row>
    <row r="7326" spans="1:2" x14ac:dyDescent="0.25">
      <c r="A7326" s="2">
        <v>-2.0652849999999998</v>
      </c>
      <c r="B7326" s="1">
        <v>3.2144159999999999</v>
      </c>
    </row>
    <row r="7327" spans="1:2" x14ac:dyDescent="0.25">
      <c r="A7327" s="2">
        <f>-13.148914</f>
        <v>-13.148914</v>
      </c>
      <c r="B7327" s="1">
        <v>-9.5982470000000006</v>
      </c>
    </row>
    <row r="7328" spans="1:2" x14ac:dyDescent="0.25">
      <c r="A7328" s="2">
        <v>12.051399999999999</v>
      </c>
      <c r="B7328" s="1">
        <v>5.0502950000000002</v>
      </c>
    </row>
    <row r="7329" spans="1:2" x14ac:dyDescent="0.25">
      <c r="A7329" s="2">
        <v>10.995459</v>
      </c>
      <c r="B7329" s="1">
        <v>0.56701599999999996</v>
      </c>
    </row>
    <row r="7330" spans="1:2" x14ac:dyDescent="0.25">
      <c r="A7330" s="2">
        <v>-17.438065000000002</v>
      </c>
      <c r="B7330" s="1">
        <v>16.71651</v>
      </c>
    </row>
    <row r="7331" spans="1:2" x14ac:dyDescent="0.25">
      <c r="A7331" s="2">
        <v>12.995079</v>
      </c>
      <c r="B7331" s="1">
        <v>20.053267000000002</v>
      </c>
    </row>
    <row r="7332" spans="1:2" x14ac:dyDescent="0.25">
      <c r="A7332" s="2">
        <v>17.18327</v>
      </c>
      <c r="B7332" s="1">
        <v>-17.768248</v>
      </c>
    </row>
    <row r="7333" spans="1:2" x14ac:dyDescent="0.25">
      <c r="A7333" s="2">
        <v>17.814613999999999</v>
      </c>
      <c r="B7333" s="1">
        <v>-0.89216700000000004</v>
      </c>
    </row>
    <row r="7334" spans="1:2" x14ac:dyDescent="0.25">
      <c r="A7334" s="2">
        <v>7.1646089999999996</v>
      </c>
      <c r="B7334" s="1">
        <v>14.908801</v>
      </c>
    </row>
    <row r="7335" spans="1:2" x14ac:dyDescent="0.25">
      <c r="A7335" s="2">
        <v>-13.156203</v>
      </c>
      <c r="B7335" s="1">
        <v>11.496390999999999</v>
      </c>
    </row>
    <row r="7336" spans="1:2" x14ac:dyDescent="0.25">
      <c r="A7336" s="2">
        <v>20.426257</v>
      </c>
      <c r="B7336" s="1">
        <v>-15.739153999999999</v>
      </c>
    </row>
    <row r="7337" spans="1:2" x14ac:dyDescent="0.25">
      <c r="A7337" s="2">
        <f>-2.713696</f>
        <v>-2.7136960000000001</v>
      </c>
      <c r="B7337" s="1">
        <v>-17.976445999999999</v>
      </c>
    </row>
    <row r="7338" spans="1:2" x14ac:dyDescent="0.25">
      <c r="A7338" s="2">
        <v>-8.518694</v>
      </c>
      <c r="B7338" s="1">
        <v>7.0436189999999996</v>
      </c>
    </row>
    <row r="7339" spans="1:2" x14ac:dyDescent="0.25">
      <c r="A7339" s="2">
        <v>8.3365480000000005</v>
      </c>
      <c r="B7339" s="1">
        <v>-10.12541</v>
      </c>
    </row>
    <row r="7340" spans="1:2" x14ac:dyDescent="0.25">
      <c r="A7340" s="2">
        <v>7.7637640000000001</v>
      </c>
      <c r="B7340" s="1">
        <v>18.177213999999999</v>
      </c>
    </row>
    <row r="7341" spans="1:2" x14ac:dyDescent="0.25">
      <c r="A7341" s="2">
        <v>18.735790000000001</v>
      </c>
      <c r="B7341" s="1">
        <v>-1.378522</v>
      </c>
    </row>
    <row r="7342" spans="1:2" x14ac:dyDescent="0.25">
      <c r="A7342" s="2">
        <v>14.396262</v>
      </c>
      <c r="B7342" s="1">
        <v>-10.638137</v>
      </c>
    </row>
    <row r="7343" spans="1:2" x14ac:dyDescent="0.25">
      <c r="A7343" s="2">
        <v>-18.571299</v>
      </c>
      <c r="B7343" s="1">
        <v>6.0863399999999999</v>
      </c>
    </row>
    <row r="7344" spans="1:2" x14ac:dyDescent="0.25">
      <c r="A7344" s="2">
        <f>-17.131657</f>
        <v>-17.131657000000001</v>
      </c>
      <c r="B7344" s="1">
        <v>-4.0316010000000002</v>
      </c>
    </row>
    <row r="7345" spans="1:2" x14ac:dyDescent="0.25">
      <c r="A7345" s="2">
        <v>10.077788999999999</v>
      </c>
      <c r="B7345" s="1">
        <v>0.31115799999999999</v>
      </c>
    </row>
    <row r="7346" spans="1:2" x14ac:dyDescent="0.25">
      <c r="A7346" s="2">
        <v>8.9585550000000005</v>
      </c>
      <c r="B7346" s="1">
        <v>-10.105869999999999</v>
      </c>
    </row>
    <row r="7347" spans="1:2" x14ac:dyDescent="0.25">
      <c r="A7347" s="2">
        <v>16.127113999999999</v>
      </c>
      <c r="B7347" s="1">
        <v>-17.597124000000001</v>
      </c>
    </row>
    <row r="7348" spans="1:2" x14ac:dyDescent="0.25">
      <c r="A7348" s="2">
        <v>2.6451760000000002</v>
      </c>
      <c r="B7348" s="1">
        <v>9.5160199999999993</v>
      </c>
    </row>
    <row r="7349" spans="1:2" x14ac:dyDescent="0.25">
      <c r="A7349" s="2">
        <f>-7.156805</f>
        <v>-7.1568050000000003</v>
      </c>
      <c r="B7349" s="1">
        <v>-4.5414320000000004</v>
      </c>
    </row>
    <row r="7350" spans="1:2" x14ac:dyDescent="0.25">
      <c r="A7350" s="2">
        <v>8.3661150000000006</v>
      </c>
      <c r="B7350" s="1">
        <v>-10.601563000000001</v>
      </c>
    </row>
    <row r="7351" spans="1:2" x14ac:dyDescent="0.25">
      <c r="A7351" s="2">
        <f>-3.229768</f>
        <v>-3.229768</v>
      </c>
      <c r="B7351" s="1">
        <v>-18.430115000000001</v>
      </c>
    </row>
    <row r="7352" spans="1:2" x14ac:dyDescent="0.25">
      <c r="A7352" s="2">
        <f>-10.900541</f>
        <v>-10.900541</v>
      </c>
      <c r="B7352" s="1">
        <v>-7.0881509999999999</v>
      </c>
    </row>
    <row r="7353" spans="1:2" x14ac:dyDescent="0.25">
      <c r="A7353" s="2">
        <v>-16.123332000000001</v>
      </c>
      <c r="B7353" s="1">
        <v>4.177403</v>
      </c>
    </row>
    <row r="7354" spans="1:2" x14ac:dyDescent="0.25">
      <c r="A7354" s="2">
        <v>-16.104143000000001</v>
      </c>
      <c r="B7354" s="1">
        <v>4.0558120000000004</v>
      </c>
    </row>
    <row r="7355" spans="1:2" x14ac:dyDescent="0.25">
      <c r="A7355" s="2">
        <f>-3.181473</f>
        <v>-3.181473</v>
      </c>
      <c r="B7355" s="1">
        <v>-2.391286</v>
      </c>
    </row>
    <row r="7356" spans="1:2" x14ac:dyDescent="0.25">
      <c r="A7356" s="2">
        <f>-18.94787</f>
        <v>-18.947870000000002</v>
      </c>
      <c r="B7356" s="1">
        <v>-18.303578000000002</v>
      </c>
    </row>
    <row r="7357" spans="1:2" x14ac:dyDescent="0.25">
      <c r="A7357" s="2">
        <v>-4.4325770000000002</v>
      </c>
      <c r="B7357" s="1">
        <v>12.224206000000001</v>
      </c>
    </row>
    <row r="7358" spans="1:2" x14ac:dyDescent="0.25">
      <c r="A7358" s="2">
        <f>-18.703683</f>
        <v>-18.703683000000002</v>
      </c>
      <c r="B7358" s="1">
        <v>-0.53345799999999999</v>
      </c>
    </row>
    <row r="7359" spans="1:2" x14ac:dyDescent="0.25">
      <c r="A7359" s="2">
        <v>13.657882000000001</v>
      </c>
      <c r="B7359" s="1">
        <v>-10.010918999999999</v>
      </c>
    </row>
    <row r="7360" spans="1:2" x14ac:dyDescent="0.25">
      <c r="A7360" s="2">
        <f>-13.955321</f>
        <v>-13.955321</v>
      </c>
      <c r="B7360" s="1">
        <v>-1.603037</v>
      </c>
    </row>
    <row r="7361" spans="1:2" x14ac:dyDescent="0.25">
      <c r="A7361" s="2">
        <f>-18.906388</f>
        <v>-18.906388</v>
      </c>
      <c r="B7361" s="1">
        <v>-0.73297800000000002</v>
      </c>
    </row>
    <row r="7362" spans="1:2" x14ac:dyDescent="0.25">
      <c r="A7362" s="2">
        <v>11.208613</v>
      </c>
      <c r="B7362" s="1">
        <v>0.84125700000000003</v>
      </c>
    </row>
    <row r="7363" spans="1:2" x14ac:dyDescent="0.25">
      <c r="A7363" s="2">
        <v>-0.82240000000000002</v>
      </c>
      <c r="B7363" s="1">
        <v>15.033378000000001</v>
      </c>
    </row>
    <row r="7364" spans="1:2" x14ac:dyDescent="0.25">
      <c r="A7364" s="2">
        <v>2.4759579999999999</v>
      </c>
      <c r="B7364" s="1">
        <v>15.098623999999999</v>
      </c>
    </row>
    <row r="7365" spans="1:2" x14ac:dyDescent="0.25">
      <c r="A7365" s="2">
        <v>4.4285589999999999</v>
      </c>
      <c r="B7365" s="1">
        <v>-10.762772999999999</v>
      </c>
    </row>
    <row r="7366" spans="1:2" x14ac:dyDescent="0.25">
      <c r="A7366" s="2">
        <v>18.428070000000002</v>
      </c>
      <c r="B7366" s="1">
        <v>17.091989000000002</v>
      </c>
    </row>
    <row r="7367" spans="1:2" x14ac:dyDescent="0.25">
      <c r="A7367" s="2">
        <f>-12.766341</f>
        <v>-12.766341000000001</v>
      </c>
      <c r="B7367" s="1">
        <v>-13.554622999999999</v>
      </c>
    </row>
    <row r="7368" spans="1:2" x14ac:dyDescent="0.25">
      <c r="A7368" s="2">
        <v>-16.461347</v>
      </c>
      <c r="B7368" s="1">
        <v>8.9763850000000005</v>
      </c>
    </row>
    <row r="7369" spans="1:2" x14ac:dyDescent="0.25">
      <c r="A7369" s="2">
        <f>-7.33442</f>
        <v>-7.3344199999999997</v>
      </c>
      <c r="B7369" s="1">
        <v>-3.887419</v>
      </c>
    </row>
    <row r="7370" spans="1:2" x14ac:dyDescent="0.25">
      <c r="A7370" s="2">
        <f>-16.805298</f>
        <v>-16.805298000000001</v>
      </c>
      <c r="B7370" s="1">
        <v>-4.684812</v>
      </c>
    </row>
    <row r="7371" spans="1:2" x14ac:dyDescent="0.25">
      <c r="A7371" s="2">
        <v>0.93446899999999999</v>
      </c>
      <c r="B7371" s="1">
        <v>-16.147454</v>
      </c>
    </row>
    <row r="7372" spans="1:2" x14ac:dyDescent="0.25">
      <c r="A7372" s="2">
        <v>4.6114730000000002</v>
      </c>
      <c r="B7372" s="1">
        <v>-18.778694000000002</v>
      </c>
    </row>
    <row r="7373" spans="1:2" x14ac:dyDescent="0.25">
      <c r="A7373" s="2">
        <f>-2.674472</f>
        <v>-2.6744720000000002</v>
      </c>
      <c r="B7373" s="1">
        <v>-10.401823</v>
      </c>
    </row>
    <row r="7374" spans="1:2" x14ac:dyDescent="0.25">
      <c r="A7374" s="2">
        <v>12.018202</v>
      </c>
      <c r="B7374" s="1">
        <v>5.2382559999999998</v>
      </c>
    </row>
    <row r="7375" spans="1:2" x14ac:dyDescent="0.25">
      <c r="A7375" s="2">
        <f>-0.040991</f>
        <v>-4.0991E-2</v>
      </c>
      <c r="B7375" s="1">
        <v>-0.27140900000000001</v>
      </c>
    </row>
    <row r="7376" spans="1:2" x14ac:dyDescent="0.25">
      <c r="A7376" s="2">
        <v>11.673215000000001</v>
      </c>
      <c r="B7376" s="1">
        <v>-6.0047769999999998</v>
      </c>
    </row>
    <row r="7377" spans="1:2" x14ac:dyDescent="0.25">
      <c r="A7377" s="2">
        <v>6.1235290000000004</v>
      </c>
      <c r="B7377" s="1">
        <v>-14.939539</v>
      </c>
    </row>
    <row r="7378" spans="1:2" x14ac:dyDescent="0.25">
      <c r="A7378" s="2">
        <v>0.58716100000000004</v>
      </c>
      <c r="B7378" s="1">
        <v>-12.124789</v>
      </c>
    </row>
    <row r="7379" spans="1:2" x14ac:dyDescent="0.25">
      <c r="A7379" s="2">
        <v>12.195309999999999</v>
      </c>
      <c r="B7379" s="1">
        <v>19.825742999999999</v>
      </c>
    </row>
    <row r="7380" spans="1:2" x14ac:dyDescent="0.25">
      <c r="A7380" s="2">
        <v>5.2494800000000001</v>
      </c>
      <c r="B7380" s="1">
        <v>-11.477304999999999</v>
      </c>
    </row>
    <row r="7381" spans="1:2" x14ac:dyDescent="0.25">
      <c r="A7381" s="2">
        <v>-19.013071</v>
      </c>
      <c r="B7381" s="1">
        <v>6.7973420000000004</v>
      </c>
    </row>
    <row r="7382" spans="1:2" x14ac:dyDescent="0.25">
      <c r="A7382" s="2">
        <v>-6.2928990000000002</v>
      </c>
      <c r="B7382" s="1">
        <v>8.1457000000000002E-2</v>
      </c>
    </row>
    <row r="7383" spans="1:2" x14ac:dyDescent="0.25">
      <c r="A7383" s="2">
        <v>12.039472999999999</v>
      </c>
      <c r="B7383" s="1">
        <v>4.4809049999999999</v>
      </c>
    </row>
    <row r="7384" spans="1:2" x14ac:dyDescent="0.25">
      <c r="A7384" s="2">
        <v>8.5887410000000006</v>
      </c>
      <c r="B7384" s="1">
        <v>10.496221999999999</v>
      </c>
    </row>
    <row r="7385" spans="1:2" x14ac:dyDescent="0.25">
      <c r="A7385" s="2">
        <v>19.508877999999999</v>
      </c>
      <c r="B7385" s="1">
        <v>7.9837040000000004</v>
      </c>
    </row>
    <row r="7386" spans="1:2" x14ac:dyDescent="0.25">
      <c r="A7386" s="2">
        <v>12.609641</v>
      </c>
      <c r="B7386" s="1">
        <v>4.8902780000000003</v>
      </c>
    </row>
    <row r="7387" spans="1:2" x14ac:dyDescent="0.25">
      <c r="A7387" s="2">
        <f>-16.411671</f>
        <v>-16.411670999999998</v>
      </c>
      <c r="B7387" s="1">
        <v>-11.039217000000001</v>
      </c>
    </row>
    <row r="7388" spans="1:2" x14ac:dyDescent="0.25">
      <c r="A7388" s="2">
        <v>-5.0312650000000003</v>
      </c>
      <c r="B7388" s="1">
        <v>5.4517740000000003</v>
      </c>
    </row>
    <row r="7389" spans="1:2" x14ac:dyDescent="0.25">
      <c r="A7389" s="2">
        <f>-10.403519</f>
        <v>-10.403518999999999</v>
      </c>
      <c r="B7389" s="1">
        <v>-6.5163799999999998</v>
      </c>
    </row>
    <row r="7390" spans="1:2" x14ac:dyDescent="0.25">
      <c r="A7390" s="2">
        <v>-9.1077069999999996</v>
      </c>
      <c r="B7390" s="1">
        <v>7.2026500000000002</v>
      </c>
    </row>
    <row r="7391" spans="1:2" x14ac:dyDescent="0.25">
      <c r="A7391" s="2">
        <v>-4.3322640000000003</v>
      </c>
      <c r="B7391" s="1">
        <v>13.484957</v>
      </c>
    </row>
    <row r="7392" spans="1:2" x14ac:dyDescent="0.25">
      <c r="A7392" s="2">
        <v>16.14574</v>
      </c>
      <c r="B7392" s="1">
        <v>5.3835129999999998</v>
      </c>
    </row>
    <row r="7393" spans="1:2" x14ac:dyDescent="0.25">
      <c r="A7393" s="2">
        <f>-13.009019</f>
        <v>-13.009019</v>
      </c>
      <c r="B7393" s="1">
        <v>-13.962700999999999</v>
      </c>
    </row>
    <row r="7394" spans="1:2" x14ac:dyDescent="0.25">
      <c r="A7394" s="2">
        <v>16.199273999999999</v>
      </c>
      <c r="B7394" s="1">
        <v>-14.029873</v>
      </c>
    </row>
    <row r="7395" spans="1:2" x14ac:dyDescent="0.25">
      <c r="A7395" s="2">
        <v>4.6994550000000004</v>
      </c>
      <c r="B7395" s="1">
        <v>-18.945699000000001</v>
      </c>
    </row>
    <row r="7396" spans="1:2" x14ac:dyDescent="0.25">
      <c r="A7396" s="2">
        <v>19.258479999999999</v>
      </c>
      <c r="B7396" s="1">
        <v>-9.2014779999999998</v>
      </c>
    </row>
    <row r="7397" spans="1:2" x14ac:dyDescent="0.25">
      <c r="A7397" s="2">
        <f>-6.368678</f>
        <v>-6.3686780000000001</v>
      </c>
      <c r="B7397" s="1">
        <v>-0.132801</v>
      </c>
    </row>
    <row r="7398" spans="1:2" x14ac:dyDescent="0.25">
      <c r="A7398" s="2">
        <v>20.609836999999999</v>
      </c>
      <c r="B7398" s="1">
        <v>-12.453262</v>
      </c>
    </row>
    <row r="7399" spans="1:2" x14ac:dyDescent="0.25">
      <c r="A7399" s="2">
        <f>-9.978716</f>
        <v>-9.9787160000000004</v>
      </c>
      <c r="B7399" s="1">
        <v>-2.6987969999999999</v>
      </c>
    </row>
    <row r="7400" spans="1:2" x14ac:dyDescent="0.25">
      <c r="A7400" s="2">
        <v>-0.65264999999999995</v>
      </c>
      <c r="B7400" s="1">
        <v>14.716564</v>
      </c>
    </row>
    <row r="7401" spans="1:2" x14ac:dyDescent="0.25">
      <c r="A7401" s="2">
        <v>-16.319966999999998</v>
      </c>
      <c r="B7401" s="1">
        <v>8.4499899999999997</v>
      </c>
    </row>
    <row r="7402" spans="1:2" x14ac:dyDescent="0.25">
      <c r="A7402" s="2">
        <v>7.0822729999999998</v>
      </c>
      <c r="B7402" s="1">
        <v>5.9823250000000003</v>
      </c>
    </row>
    <row r="7403" spans="1:2" x14ac:dyDescent="0.25">
      <c r="A7403" s="2">
        <v>4.0704159999999998</v>
      </c>
      <c r="B7403" s="1">
        <v>-11.625749000000001</v>
      </c>
    </row>
    <row r="7404" spans="1:2" x14ac:dyDescent="0.25">
      <c r="A7404" s="2">
        <v>-13.582962</v>
      </c>
      <c r="B7404" s="1">
        <v>11.121788</v>
      </c>
    </row>
    <row r="7405" spans="1:2" x14ac:dyDescent="0.25">
      <c r="A7405" s="2">
        <f>-16.84286</f>
        <v>-16.842860000000002</v>
      </c>
      <c r="B7405" s="1">
        <v>-7.2230309999999998</v>
      </c>
    </row>
    <row r="7406" spans="1:2" x14ac:dyDescent="0.25">
      <c r="A7406" s="2">
        <v>4.7400529999999996</v>
      </c>
      <c r="B7406" s="1">
        <v>-11.242895000000001</v>
      </c>
    </row>
    <row r="7407" spans="1:2" x14ac:dyDescent="0.25">
      <c r="A7407" s="2">
        <v>1.9060140000000001</v>
      </c>
      <c r="B7407" s="1">
        <v>-11.500344999999999</v>
      </c>
    </row>
    <row r="7408" spans="1:2" x14ac:dyDescent="0.25">
      <c r="A7408" s="2">
        <v>-12.018497</v>
      </c>
      <c r="B7408" s="1">
        <v>14.796196999999999</v>
      </c>
    </row>
    <row r="7409" spans="1:2" x14ac:dyDescent="0.25">
      <c r="A7409" s="2">
        <f>-2.666126</f>
        <v>-2.6661260000000002</v>
      </c>
      <c r="B7409" s="1">
        <v>-4.9656919999999998</v>
      </c>
    </row>
    <row r="7410" spans="1:2" x14ac:dyDescent="0.25">
      <c r="A7410" s="2">
        <f>-9.681931</f>
        <v>-9.6819310000000005</v>
      </c>
      <c r="B7410" s="1">
        <v>-11.101433</v>
      </c>
    </row>
    <row r="7411" spans="1:2" x14ac:dyDescent="0.25">
      <c r="A7411" s="2">
        <v>13.579977</v>
      </c>
      <c r="B7411" s="1">
        <v>-2.8273739999999998</v>
      </c>
    </row>
    <row r="7412" spans="1:2" x14ac:dyDescent="0.25">
      <c r="A7412" s="2">
        <v>-4.3086349999999998</v>
      </c>
      <c r="B7412" s="1">
        <v>20.655736999999998</v>
      </c>
    </row>
    <row r="7413" spans="1:2" x14ac:dyDescent="0.25">
      <c r="A7413" s="2">
        <v>-0.84508099999999997</v>
      </c>
      <c r="B7413" s="1">
        <v>13.921811999999999</v>
      </c>
    </row>
    <row r="7414" spans="1:2" x14ac:dyDescent="0.25">
      <c r="A7414" s="2">
        <v>5.7823209999999996</v>
      </c>
      <c r="B7414" s="1">
        <v>0.98337799999999997</v>
      </c>
    </row>
    <row r="7415" spans="1:2" x14ac:dyDescent="0.25">
      <c r="A7415" s="2">
        <v>-9.6177130000000002</v>
      </c>
      <c r="B7415" s="1">
        <v>20.683845000000002</v>
      </c>
    </row>
    <row r="7416" spans="1:2" x14ac:dyDescent="0.25">
      <c r="A7416" s="2">
        <v>20.588398999999999</v>
      </c>
      <c r="B7416" s="1">
        <v>10.936597000000001</v>
      </c>
    </row>
    <row r="7417" spans="1:2" x14ac:dyDescent="0.25">
      <c r="A7417" s="2">
        <f>-13.144946</f>
        <v>-13.144945999999999</v>
      </c>
      <c r="B7417" s="1">
        <v>-9.6457090000000001</v>
      </c>
    </row>
    <row r="7418" spans="1:2" x14ac:dyDescent="0.25">
      <c r="A7418" s="2">
        <f>-9.584193</f>
        <v>-9.5841930000000009</v>
      </c>
      <c r="B7418" s="1">
        <v>-11.481439</v>
      </c>
    </row>
    <row r="7419" spans="1:2" x14ac:dyDescent="0.25">
      <c r="A7419" s="2">
        <v>21.248104999999999</v>
      </c>
      <c r="B7419" s="1">
        <v>-4.5782660000000002</v>
      </c>
    </row>
    <row r="7420" spans="1:2" x14ac:dyDescent="0.25">
      <c r="A7420" s="2">
        <f>-3.8697</f>
        <v>-3.8696999999999999</v>
      </c>
      <c r="B7420" s="1">
        <v>-1.4903150000000001</v>
      </c>
    </row>
    <row r="7421" spans="1:2" x14ac:dyDescent="0.25">
      <c r="A7421" s="2">
        <v>6.041061</v>
      </c>
      <c r="B7421" s="1">
        <v>11.225315999999999</v>
      </c>
    </row>
    <row r="7422" spans="1:2" x14ac:dyDescent="0.25">
      <c r="A7422" s="2">
        <v>5.6794770000000003</v>
      </c>
      <c r="B7422" s="1">
        <v>2.220418</v>
      </c>
    </row>
    <row r="7423" spans="1:2" x14ac:dyDescent="0.25">
      <c r="A7423" s="2">
        <v>19.517747</v>
      </c>
      <c r="B7423" s="1">
        <v>-9.4359929999999999</v>
      </c>
    </row>
    <row r="7424" spans="1:2" x14ac:dyDescent="0.25">
      <c r="A7424" s="2">
        <f>-3.329068</f>
        <v>-3.3290679999999999</v>
      </c>
      <c r="B7424" s="1">
        <v>-1.590246</v>
      </c>
    </row>
    <row r="7425" spans="1:2" x14ac:dyDescent="0.25">
      <c r="A7425" s="2">
        <v>-16.784806</v>
      </c>
      <c r="B7425" s="1">
        <v>19.451481999999999</v>
      </c>
    </row>
    <row r="7426" spans="1:2" x14ac:dyDescent="0.25">
      <c r="A7426" s="2">
        <f>-16.26383</f>
        <v>-16.263829999999999</v>
      </c>
      <c r="B7426" s="1">
        <v>-11.710940000000001</v>
      </c>
    </row>
    <row r="7427" spans="1:2" x14ac:dyDescent="0.25">
      <c r="A7427" s="2">
        <v>21.469093999999998</v>
      </c>
      <c r="B7427" s="1">
        <v>14.980902</v>
      </c>
    </row>
    <row r="7428" spans="1:2" x14ac:dyDescent="0.25">
      <c r="A7428" s="2">
        <v>16.442848999999999</v>
      </c>
      <c r="B7428" s="1">
        <v>-17.246469999999999</v>
      </c>
    </row>
    <row r="7429" spans="1:2" x14ac:dyDescent="0.25">
      <c r="A7429" s="2">
        <v>7.3825079999999996</v>
      </c>
      <c r="B7429" s="1">
        <v>17.908372</v>
      </c>
    </row>
    <row r="7430" spans="1:2" x14ac:dyDescent="0.25">
      <c r="A7430" s="2">
        <v>9.7583900000000003</v>
      </c>
      <c r="B7430" s="1">
        <v>10.565599000000001</v>
      </c>
    </row>
    <row r="7431" spans="1:2" x14ac:dyDescent="0.25">
      <c r="A7431" s="2">
        <v>17.994029999999999</v>
      </c>
      <c r="B7431" s="1">
        <v>-1.2145950000000001</v>
      </c>
    </row>
    <row r="7432" spans="1:2" x14ac:dyDescent="0.25">
      <c r="A7432" s="2">
        <v>16.769708000000001</v>
      </c>
      <c r="B7432" s="1">
        <v>13.419613</v>
      </c>
    </row>
    <row r="7433" spans="1:2" x14ac:dyDescent="0.25">
      <c r="A7433" s="2">
        <v>-16.524764000000001</v>
      </c>
      <c r="B7433" s="1">
        <v>8.9142329999999994</v>
      </c>
    </row>
    <row r="7434" spans="1:2" x14ac:dyDescent="0.25">
      <c r="A7434" s="2">
        <v>-5.3093950000000003</v>
      </c>
      <c r="B7434" s="1">
        <v>5.174213</v>
      </c>
    </row>
    <row r="7435" spans="1:2" x14ac:dyDescent="0.25">
      <c r="A7435" s="2">
        <v>2.2326670000000002</v>
      </c>
      <c r="B7435" s="1">
        <v>9.4988229999999998</v>
      </c>
    </row>
    <row r="7436" spans="1:2" x14ac:dyDescent="0.25">
      <c r="A7436" s="2">
        <v>19.038813000000001</v>
      </c>
      <c r="B7436" s="1">
        <v>2.7596259999999999</v>
      </c>
    </row>
    <row r="7437" spans="1:2" x14ac:dyDescent="0.25">
      <c r="A7437" s="2">
        <f>-12.960093</f>
        <v>-12.960093000000001</v>
      </c>
      <c r="B7437" s="1">
        <v>-13.311674</v>
      </c>
    </row>
    <row r="7438" spans="1:2" x14ac:dyDescent="0.25">
      <c r="A7438" s="2">
        <f>-4.095268</f>
        <v>-4.0952679999999999</v>
      </c>
      <c r="B7438" s="1">
        <v>-1.3277209999999999</v>
      </c>
    </row>
    <row r="7439" spans="1:2" x14ac:dyDescent="0.25">
      <c r="A7439" s="2">
        <v>-9.3885740000000002</v>
      </c>
      <c r="B7439" s="1">
        <v>4.0169230000000002</v>
      </c>
    </row>
    <row r="7440" spans="1:2" x14ac:dyDescent="0.25">
      <c r="A7440" s="2">
        <v>16.669029999999999</v>
      </c>
      <c r="B7440" s="1">
        <v>20.593298999999998</v>
      </c>
    </row>
    <row r="7441" spans="1:2" x14ac:dyDescent="0.25">
      <c r="A7441" s="2">
        <v>-12.852605000000001</v>
      </c>
      <c r="B7441" s="1">
        <v>19.073608</v>
      </c>
    </row>
    <row r="7442" spans="1:2" x14ac:dyDescent="0.25">
      <c r="A7442" s="2">
        <f>-12.312199</f>
        <v>-12.312199</v>
      </c>
      <c r="B7442" s="1">
        <v>-14.540505</v>
      </c>
    </row>
    <row r="7443" spans="1:2" x14ac:dyDescent="0.25">
      <c r="A7443" s="2">
        <v>16.080732999999999</v>
      </c>
      <c r="B7443" s="1">
        <v>-17.915700999999999</v>
      </c>
    </row>
    <row r="7444" spans="1:2" x14ac:dyDescent="0.25">
      <c r="A7444" s="2">
        <v>-12.483885000000001</v>
      </c>
      <c r="B7444" s="1">
        <v>18.46885</v>
      </c>
    </row>
    <row r="7445" spans="1:2" x14ac:dyDescent="0.25">
      <c r="A7445" s="2">
        <v>0.54432999999999998</v>
      </c>
      <c r="B7445" s="1">
        <v>-3.6445159999999999</v>
      </c>
    </row>
    <row r="7446" spans="1:2" x14ac:dyDescent="0.25">
      <c r="A7446" s="2">
        <v>1.9341889999999999</v>
      </c>
      <c r="B7446" s="1">
        <v>8.7286070000000002</v>
      </c>
    </row>
    <row r="7447" spans="1:2" x14ac:dyDescent="0.25">
      <c r="A7447" s="2">
        <v>-4.7031080000000003</v>
      </c>
      <c r="B7447" s="1">
        <v>5.5144330000000004</v>
      </c>
    </row>
    <row r="7448" spans="1:2" x14ac:dyDescent="0.25">
      <c r="A7448" s="2">
        <v>19.304752000000001</v>
      </c>
      <c r="B7448" s="1">
        <v>-9.0493989999999993</v>
      </c>
    </row>
    <row r="7449" spans="1:2" x14ac:dyDescent="0.25">
      <c r="A7449" s="2">
        <f>-3.374695</f>
        <v>-3.374695</v>
      </c>
      <c r="B7449" s="1">
        <v>-4.4038890000000004</v>
      </c>
    </row>
    <row r="7450" spans="1:2" x14ac:dyDescent="0.25">
      <c r="A7450" s="2">
        <v>20.151861</v>
      </c>
      <c r="B7450" s="1">
        <v>-12.239288999999999</v>
      </c>
    </row>
    <row r="7451" spans="1:2" x14ac:dyDescent="0.25">
      <c r="A7451" s="2">
        <v>7.5603150000000001</v>
      </c>
      <c r="B7451" s="1">
        <v>18.324729999999999</v>
      </c>
    </row>
    <row r="7452" spans="1:2" x14ac:dyDescent="0.25">
      <c r="A7452" s="2">
        <v>-1.425214</v>
      </c>
      <c r="B7452" s="1">
        <v>15.094179</v>
      </c>
    </row>
    <row r="7453" spans="1:2" x14ac:dyDescent="0.25">
      <c r="A7453" s="2">
        <v>-0.89524300000000001</v>
      </c>
      <c r="B7453" s="1">
        <v>15.070797000000001</v>
      </c>
    </row>
    <row r="7454" spans="1:2" x14ac:dyDescent="0.25">
      <c r="A7454" s="2">
        <v>-1.600509</v>
      </c>
      <c r="B7454" s="1">
        <v>10.681552999999999</v>
      </c>
    </row>
    <row r="7455" spans="1:2" x14ac:dyDescent="0.25">
      <c r="A7455" s="2">
        <f>-13.170752</f>
        <v>-13.170752</v>
      </c>
      <c r="B7455" s="1">
        <v>-9.003959</v>
      </c>
    </row>
    <row r="7456" spans="1:2" x14ac:dyDescent="0.25">
      <c r="A7456" s="2">
        <v>16.209820000000001</v>
      </c>
      <c r="B7456" s="1">
        <v>-7.3635330000000003</v>
      </c>
    </row>
    <row r="7457" spans="1:2" x14ac:dyDescent="0.25">
      <c r="A7457" s="2">
        <f>-11.926674</f>
        <v>-11.926674</v>
      </c>
      <c r="B7457" s="1">
        <v>-13.830105</v>
      </c>
    </row>
    <row r="7458" spans="1:2" x14ac:dyDescent="0.25">
      <c r="A7458" s="2">
        <v>4.269749</v>
      </c>
      <c r="B7458" s="1">
        <v>4.4163540000000001</v>
      </c>
    </row>
    <row r="7459" spans="1:2" x14ac:dyDescent="0.25">
      <c r="A7459" s="2">
        <v>12.839689</v>
      </c>
      <c r="B7459" s="1">
        <v>14.033167000000001</v>
      </c>
    </row>
    <row r="7460" spans="1:2" x14ac:dyDescent="0.25">
      <c r="A7460" s="2">
        <v>-4.8352630000000003</v>
      </c>
      <c r="B7460" s="1">
        <v>5.5436740000000002</v>
      </c>
    </row>
    <row r="7461" spans="1:2" x14ac:dyDescent="0.25">
      <c r="A7461" s="2">
        <v>0.79925199999999996</v>
      </c>
      <c r="B7461" s="1">
        <v>-4.4059730000000004</v>
      </c>
    </row>
    <row r="7462" spans="1:2" x14ac:dyDescent="0.25">
      <c r="A7462" s="2">
        <v>16.957201999999999</v>
      </c>
      <c r="B7462" s="1">
        <v>9.521274</v>
      </c>
    </row>
    <row r="7463" spans="1:2" x14ac:dyDescent="0.25">
      <c r="A7463" s="2">
        <f>-9.615464</f>
        <v>-9.6154639999999993</v>
      </c>
      <c r="B7463" s="1">
        <v>-17.540648000000001</v>
      </c>
    </row>
    <row r="7464" spans="1:2" x14ac:dyDescent="0.25">
      <c r="A7464" s="2">
        <f>-16.846521</f>
        <v>-16.846520999999999</v>
      </c>
      <c r="B7464" s="1">
        <v>-4.0885949999999998</v>
      </c>
    </row>
    <row r="7465" spans="1:2" x14ac:dyDescent="0.25">
      <c r="A7465" s="2">
        <f>-13.998474</f>
        <v>-13.998474</v>
      </c>
      <c r="B7465" s="1">
        <v>-2.066891</v>
      </c>
    </row>
    <row r="7466" spans="1:2" x14ac:dyDescent="0.25">
      <c r="A7466" s="2">
        <v>8.426501</v>
      </c>
      <c r="B7466" s="1">
        <v>-10.724568</v>
      </c>
    </row>
    <row r="7467" spans="1:2" x14ac:dyDescent="0.25">
      <c r="A7467" s="2">
        <f>-2.921046</f>
        <v>-2.921046</v>
      </c>
      <c r="B7467" s="1">
        <v>-4.3818010000000003</v>
      </c>
    </row>
    <row r="7468" spans="1:2" x14ac:dyDescent="0.25">
      <c r="A7468" s="2">
        <v>19.676345000000001</v>
      </c>
      <c r="B7468" s="1">
        <v>19.864395999999999</v>
      </c>
    </row>
    <row r="7469" spans="1:2" x14ac:dyDescent="0.25">
      <c r="A7469" s="2">
        <v>19.61966</v>
      </c>
      <c r="B7469" s="1">
        <v>-9.1018849999999993</v>
      </c>
    </row>
    <row r="7470" spans="1:2" x14ac:dyDescent="0.25">
      <c r="A7470" s="2">
        <v>1.1091740000000001</v>
      </c>
      <c r="B7470" s="1">
        <v>-6.9752679999999998</v>
      </c>
    </row>
    <row r="7471" spans="1:2" x14ac:dyDescent="0.25">
      <c r="A7471" s="2">
        <v>-6.9122349999999999</v>
      </c>
      <c r="B7471" s="1">
        <v>0.393876</v>
      </c>
    </row>
    <row r="7472" spans="1:2" x14ac:dyDescent="0.25">
      <c r="A7472" s="2">
        <v>-8.866752</v>
      </c>
      <c r="B7472" s="1">
        <v>4.3620299999999999</v>
      </c>
    </row>
    <row r="7473" spans="1:2" x14ac:dyDescent="0.25">
      <c r="A7473" s="2">
        <v>0.251305</v>
      </c>
      <c r="B7473" s="1">
        <v>-0.38739299999999999</v>
      </c>
    </row>
    <row r="7474" spans="1:2" x14ac:dyDescent="0.25">
      <c r="A7474" s="2">
        <v>18.535216999999999</v>
      </c>
      <c r="B7474" s="1">
        <v>18.382517</v>
      </c>
    </row>
    <row r="7475" spans="1:2" x14ac:dyDescent="0.25">
      <c r="A7475" s="2">
        <v>16.278607000000001</v>
      </c>
      <c r="B7475" s="1">
        <v>8.3173270000000006</v>
      </c>
    </row>
    <row r="7476" spans="1:2" x14ac:dyDescent="0.25">
      <c r="A7476" s="2">
        <v>-17.575849999999999</v>
      </c>
      <c r="B7476" s="1">
        <v>15.589748</v>
      </c>
    </row>
    <row r="7477" spans="1:2" x14ac:dyDescent="0.25">
      <c r="A7477" s="2">
        <f>-3.815138</f>
        <v>-3.8151380000000001</v>
      </c>
      <c r="B7477" s="1">
        <v>-2.4854970000000001</v>
      </c>
    </row>
    <row r="7478" spans="1:2" x14ac:dyDescent="0.25">
      <c r="A7478" s="2">
        <v>10.816067</v>
      </c>
      <c r="B7478" s="1">
        <v>-13.470291</v>
      </c>
    </row>
    <row r="7479" spans="1:2" x14ac:dyDescent="0.25">
      <c r="A7479" s="2">
        <f>-11.190264</f>
        <v>-11.190264000000001</v>
      </c>
      <c r="B7479" s="1">
        <v>-7.0893329999999999</v>
      </c>
    </row>
    <row r="7480" spans="1:2" x14ac:dyDescent="0.25">
      <c r="A7480" s="2">
        <v>-3.2067410000000001</v>
      </c>
      <c r="B7480" s="1">
        <v>2.0705360000000002</v>
      </c>
    </row>
    <row r="7481" spans="1:2" x14ac:dyDescent="0.25">
      <c r="A7481" s="2">
        <f>-7.783763</f>
        <v>-7.7837630000000004</v>
      </c>
      <c r="B7481" s="1">
        <v>-4.1000930000000002</v>
      </c>
    </row>
    <row r="7482" spans="1:2" x14ac:dyDescent="0.25">
      <c r="A7482" s="2">
        <f>-6.908455</f>
        <v>-6.908455</v>
      </c>
      <c r="B7482" s="1">
        <v>-0.94787500000000002</v>
      </c>
    </row>
    <row r="7483" spans="1:2" x14ac:dyDescent="0.25">
      <c r="A7483" s="2">
        <v>3.4972340000000002</v>
      </c>
      <c r="B7483" s="1">
        <v>4.9783569999999999</v>
      </c>
    </row>
    <row r="7484" spans="1:2" x14ac:dyDescent="0.25">
      <c r="A7484" s="2">
        <v>5.2810079999999999</v>
      </c>
      <c r="B7484" s="1">
        <v>11.381142000000001</v>
      </c>
    </row>
    <row r="7485" spans="1:2" x14ac:dyDescent="0.25">
      <c r="A7485" s="2">
        <v>4.4628500000000004</v>
      </c>
      <c r="B7485" s="1">
        <v>-4.2330249999999996</v>
      </c>
    </row>
    <row r="7486" spans="1:2" x14ac:dyDescent="0.25">
      <c r="A7486" s="2">
        <v>-8.7707259999999998</v>
      </c>
      <c r="B7486" s="1">
        <v>11.162224</v>
      </c>
    </row>
    <row r="7487" spans="1:2" x14ac:dyDescent="0.25">
      <c r="A7487" s="2">
        <v>-17.898078000000002</v>
      </c>
      <c r="B7487" s="1">
        <v>12.675663</v>
      </c>
    </row>
    <row r="7488" spans="1:2" x14ac:dyDescent="0.25">
      <c r="A7488" s="2">
        <v>-12.806820999999999</v>
      </c>
      <c r="B7488" s="1">
        <v>6.6145189999999996</v>
      </c>
    </row>
    <row r="7489" spans="1:2" x14ac:dyDescent="0.25">
      <c r="A7489" s="2">
        <v>13.431646000000001</v>
      </c>
      <c r="B7489" s="1">
        <v>-10.091887</v>
      </c>
    </row>
    <row r="7490" spans="1:2" x14ac:dyDescent="0.25">
      <c r="A7490" s="2">
        <f>-2.82267</f>
        <v>-2.82267</v>
      </c>
      <c r="B7490" s="1">
        <v>-18.351783999999999</v>
      </c>
    </row>
    <row r="7491" spans="1:2" x14ac:dyDescent="0.25">
      <c r="A7491" s="2">
        <v>19.643801</v>
      </c>
      <c r="B7491" s="1">
        <v>2.9166609999999999</v>
      </c>
    </row>
    <row r="7492" spans="1:2" x14ac:dyDescent="0.25">
      <c r="A7492" s="2">
        <v>12.464797000000001</v>
      </c>
      <c r="B7492" s="1">
        <v>8.6804559999999995</v>
      </c>
    </row>
    <row r="7493" spans="1:2" x14ac:dyDescent="0.25">
      <c r="A7493" s="2">
        <v>20.367021999999999</v>
      </c>
      <c r="B7493" s="1">
        <v>-12.524403</v>
      </c>
    </row>
    <row r="7494" spans="1:2" x14ac:dyDescent="0.25">
      <c r="A7494" s="2">
        <f>-17.691167</f>
        <v>-17.691167</v>
      </c>
      <c r="B7494" s="1">
        <v>-11.348426999999999</v>
      </c>
    </row>
    <row r="7495" spans="1:2" x14ac:dyDescent="0.25">
      <c r="A7495" s="2">
        <v>4.6886869999999998</v>
      </c>
      <c r="B7495" s="1">
        <v>-10.469204</v>
      </c>
    </row>
    <row r="7496" spans="1:2" x14ac:dyDescent="0.25">
      <c r="A7496" s="2">
        <f>-10.461686</f>
        <v>-10.461686</v>
      </c>
      <c r="B7496" s="1">
        <v>-6.6771219999999998</v>
      </c>
    </row>
    <row r="7497" spans="1:2" x14ac:dyDescent="0.25">
      <c r="A7497" s="2">
        <v>0.71887199999999996</v>
      </c>
      <c r="B7497" s="1">
        <v>5.9922440000000003</v>
      </c>
    </row>
    <row r="7498" spans="1:2" x14ac:dyDescent="0.25">
      <c r="A7498" s="2">
        <v>10.963431</v>
      </c>
      <c r="B7498" s="1">
        <v>-6.0399130000000003</v>
      </c>
    </row>
    <row r="7499" spans="1:2" x14ac:dyDescent="0.25">
      <c r="A7499" s="2">
        <v>14.009249000000001</v>
      </c>
      <c r="B7499" s="1">
        <v>-3.7638609999999999</v>
      </c>
    </row>
    <row r="7500" spans="1:2" x14ac:dyDescent="0.25">
      <c r="A7500" s="2">
        <f>-19.326737</f>
        <v>-19.326737000000001</v>
      </c>
      <c r="B7500" s="1">
        <v>-17.895168000000002</v>
      </c>
    </row>
    <row r="7501" spans="1:2" x14ac:dyDescent="0.25">
      <c r="A7501" s="2">
        <v>-12.463850000000001</v>
      </c>
      <c r="B7501" s="1">
        <v>1.4048670000000001</v>
      </c>
    </row>
    <row r="7502" spans="1:2" x14ac:dyDescent="0.25">
      <c r="A7502" s="2">
        <f>-18.498405</f>
        <v>-18.498405000000002</v>
      </c>
      <c r="B7502" s="1">
        <v>-17.260429999999999</v>
      </c>
    </row>
    <row r="7503" spans="1:2" x14ac:dyDescent="0.25">
      <c r="A7503" s="2">
        <f>-9.267757</f>
        <v>-9.2677569999999996</v>
      </c>
      <c r="B7503" s="1">
        <v>-11.824339</v>
      </c>
    </row>
    <row r="7504" spans="1:2" x14ac:dyDescent="0.25">
      <c r="A7504" s="2">
        <v>8.1377780000000008</v>
      </c>
      <c r="B7504" s="1">
        <v>-10.898282</v>
      </c>
    </row>
    <row r="7505" spans="1:2" x14ac:dyDescent="0.25">
      <c r="A7505" s="2">
        <v>10.736451000000001</v>
      </c>
      <c r="B7505" s="1">
        <v>0.78729400000000005</v>
      </c>
    </row>
    <row r="7506" spans="1:2" x14ac:dyDescent="0.25">
      <c r="A7506" s="2">
        <v>-9.0647760000000002</v>
      </c>
      <c r="B7506" s="1">
        <v>12.24708</v>
      </c>
    </row>
    <row r="7507" spans="1:2" x14ac:dyDescent="0.25">
      <c r="A7507" s="2">
        <f>-0.26478</f>
        <v>-0.26478000000000002</v>
      </c>
      <c r="B7507" s="1">
        <v>-0.17879999999999999</v>
      </c>
    </row>
    <row r="7508" spans="1:2" x14ac:dyDescent="0.25">
      <c r="A7508" s="2">
        <v>11.201535</v>
      </c>
      <c r="B7508" s="1">
        <v>0.38509100000000002</v>
      </c>
    </row>
    <row r="7509" spans="1:2" x14ac:dyDescent="0.25">
      <c r="A7509" s="2">
        <v>19.572209999999998</v>
      </c>
      <c r="B7509" s="1">
        <v>21.018155</v>
      </c>
    </row>
    <row r="7510" spans="1:2" x14ac:dyDescent="0.25">
      <c r="A7510" s="2">
        <v>-13.366479</v>
      </c>
      <c r="B7510" s="1">
        <v>0.31639800000000001</v>
      </c>
    </row>
    <row r="7511" spans="1:2" x14ac:dyDescent="0.25">
      <c r="A7511" s="2">
        <v>20.818671999999999</v>
      </c>
      <c r="B7511" s="1">
        <v>15.380336</v>
      </c>
    </row>
    <row r="7512" spans="1:2" x14ac:dyDescent="0.25">
      <c r="A7512" s="2">
        <v>16.028305</v>
      </c>
      <c r="B7512" s="1">
        <v>12.976096999999999</v>
      </c>
    </row>
    <row r="7513" spans="1:2" x14ac:dyDescent="0.25">
      <c r="A7513" s="2">
        <v>19.616038</v>
      </c>
      <c r="B7513" s="1">
        <v>11.239412</v>
      </c>
    </row>
    <row r="7514" spans="1:2" x14ac:dyDescent="0.25">
      <c r="A7514" s="2">
        <v>15.76168</v>
      </c>
      <c r="B7514" s="1">
        <v>-13.580481000000001</v>
      </c>
    </row>
    <row r="7515" spans="1:2" x14ac:dyDescent="0.25">
      <c r="A7515" s="2">
        <v>12.744489</v>
      </c>
      <c r="B7515" s="1">
        <v>-17.028331000000001</v>
      </c>
    </row>
    <row r="7516" spans="1:2" x14ac:dyDescent="0.25">
      <c r="A7516" s="2">
        <f>-16.953876</f>
        <v>-16.953876000000001</v>
      </c>
      <c r="B7516" s="1">
        <v>-3.9123429999999999</v>
      </c>
    </row>
    <row r="7517" spans="1:2" x14ac:dyDescent="0.25">
      <c r="A7517" s="2">
        <v>3.3922819999999998</v>
      </c>
      <c r="B7517" s="1">
        <v>16.330017999999999</v>
      </c>
    </row>
    <row r="7518" spans="1:2" x14ac:dyDescent="0.25">
      <c r="A7518" s="2">
        <f>-4.252748</f>
        <v>-4.2527480000000004</v>
      </c>
      <c r="B7518" s="1">
        <v>-13.069993999999999</v>
      </c>
    </row>
    <row r="7519" spans="1:2" x14ac:dyDescent="0.25">
      <c r="A7519" s="2">
        <v>-16.029395999999998</v>
      </c>
      <c r="B7519" s="1">
        <v>20.112425000000002</v>
      </c>
    </row>
    <row r="7520" spans="1:2" x14ac:dyDescent="0.25">
      <c r="A7520" s="2">
        <v>10.976901</v>
      </c>
      <c r="B7520" s="1">
        <v>-6.5326269999999997</v>
      </c>
    </row>
    <row r="7521" spans="1:2" x14ac:dyDescent="0.25">
      <c r="A7521" s="2">
        <v>4.8203820000000004</v>
      </c>
      <c r="B7521" s="1">
        <v>-18.784666000000001</v>
      </c>
    </row>
    <row r="7522" spans="1:2" x14ac:dyDescent="0.25">
      <c r="A7522" s="2">
        <v>4.8954339999999998</v>
      </c>
      <c r="B7522" s="1">
        <v>-18.198529000000001</v>
      </c>
    </row>
    <row r="7523" spans="1:2" x14ac:dyDescent="0.25">
      <c r="A7523" s="2">
        <v>-8.1891490000000005</v>
      </c>
      <c r="B7523" s="1">
        <v>7.769749</v>
      </c>
    </row>
    <row r="7524" spans="1:2" x14ac:dyDescent="0.25">
      <c r="A7524" s="2">
        <v>10.69703</v>
      </c>
      <c r="B7524" s="1">
        <v>-13.803293</v>
      </c>
    </row>
    <row r="7525" spans="1:2" x14ac:dyDescent="0.25">
      <c r="A7525" s="2">
        <v>-10.169803</v>
      </c>
      <c r="B7525" s="1">
        <v>3.5986539999999998</v>
      </c>
    </row>
    <row r="7526" spans="1:2" x14ac:dyDescent="0.25">
      <c r="A7526" s="2">
        <v>16.032543</v>
      </c>
      <c r="B7526" s="1">
        <v>-13.249515000000001</v>
      </c>
    </row>
    <row r="7527" spans="1:2" x14ac:dyDescent="0.25">
      <c r="A7527" s="2">
        <v>-9.9763830000000002</v>
      </c>
      <c r="B7527" s="1">
        <v>3.7910819999999998</v>
      </c>
    </row>
    <row r="7528" spans="1:2" x14ac:dyDescent="0.25">
      <c r="A7528" s="2">
        <v>5.2792719999999997</v>
      </c>
      <c r="B7528" s="1">
        <v>-3.6334050000000002</v>
      </c>
    </row>
    <row r="7529" spans="1:2" x14ac:dyDescent="0.25">
      <c r="A7529" s="2">
        <v>-12.470019000000001</v>
      </c>
      <c r="B7529" s="1">
        <v>1.658728</v>
      </c>
    </row>
    <row r="7530" spans="1:2" x14ac:dyDescent="0.25">
      <c r="A7530" s="2">
        <v>-18.950516</v>
      </c>
      <c r="B7530" s="1">
        <v>6.6203859999999999</v>
      </c>
    </row>
    <row r="7531" spans="1:2" x14ac:dyDescent="0.25">
      <c r="A7531" s="2">
        <v>12.910285</v>
      </c>
      <c r="B7531" s="1">
        <v>5.0288440000000003</v>
      </c>
    </row>
    <row r="7532" spans="1:2" x14ac:dyDescent="0.25">
      <c r="A7532" s="2">
        <v>-16.114808</v>
      </c>
      <c r="B7532" s="1">
        <v>20.015364000000002</v>
      </c>
    </row>
    <row r="7533" spans="1:2" x14ac:dyDescent="0.25">
      <c r="A7533" s="2">
        <v>13.834</v>
      </c>
      <c r="B7533" s="1">
        <v>-10.190087</v>
      </c>
    </row>
    <row r="7534" spans="1:2" x14ac:dyDescent="0.25">
      <c r="A7534" s="2">
        <v>12.198831</v>
      </c>
      <c r="B7534" s="1">
        <v>9.0047379999999997</v>
      </c>
    </row>
    <row r="7535" spans="1:2" x14ac:dyDescent="0.25">
      <c r="A7535" s="2">
        <f>-9.126988</f>
        <v>-9.1269880000000008</v>
      </c>
      <c r="B7535" s="1">
        <v>-17.388189000000001</v>
      </c>
    </row>
    <row r="7536" spans="1:2" x14ac:dyDescent="0.25">
      <c r="A7536" s="2">
        <f>-11.89175</f>
        <v>-11.89175</v>
      </c>
      <c r="B7536" s="1">
        <v>-6.8084579999999999</v>
      </c>
    </row>
    <row r="7537" spans="1:2" x14ac:dyDescent="0.25">
      <c r="A7537" s="2">
        <v>-4.1531079999999996</v>
      </c>
      <c r="B7537" s="1">
        <v>9.5348380000000006</v>
      </c>
    </row>
    <row r="7538" spans="1:2" x14ac:dyDescent="0.25">
      <c r="A7538" s="2">
        <v>-4.2731839999999996</v>
      </c>
      <c r="B7538" s="1">
        <v>16.088972999999999</v>
      </c>
    </row>
    <row r="7539" spans="1:2" x14ac:dyDescent="0.25">
      <c r="A7539" s="2">
        <v>-12.635776999999999</v>
      </c>
      <c r="B7539" s="1">
        <v>1.1618580000000001</v>
      </c>
    </row>
    <row r="7540" spans="1:2" x14ac:dyDescent="0.25">
      <c r="A7540" s="2">
        <v>-16.195084000000001</v>
      </c>
      <c r="B7540" s="1">
        <v>3.8305229999999999</v>
      </c>
    </row>
    <row r="7541" spans="1:2" x14ac:dyDescent="0.25">
      <c r="A7541" s="2">
        <f>-2.922716</f>
        <v>-2.9227159999999999</v>
      </c>
      <c r="B7541" s="1">
        <v>-10.119626999999999</v>
      </c>
    </row>
    <row r="7542" spans="1:2" x14ac:dyDescent="0.25">
      <c r="A7542" s="2">
        <v>-7.9674300000000002</v>
      </c>
      <c r="B7542" s="1">
        <v>7.5535870000000003</v>
      </c>
    </row>
    <row r="7543" spans="1:2" x14ac:dyDescent="0.25">
      <c r="A7543" s="2">
        <f>-9.329437</f>
        <v>-9.3294370000000004</v>
      </c>
      <c r="B7543" s="1">
        <v>-10.616111</v>
      </c>
    </row>
    <row r="7544" spans="1:2" x14ac:dyDescent="0.25">
      <c r="A7544" s="2">
        <v>3.6453790000000001</v>
      </c>
      <c r="B7544" s="1">
        <v>14.865584999999999</v>
      </c>
    </row>
    <row r="7545" spans="1:2" x14ac:dyDescent="0.25">
      <c r="A7545" s="2">
        <v>4.7970740000000003</v>
      </c>
      <c r="B7545" s="1">
        <v>-11.032722</v>
      </c>
    </row>
    <row r="7546" spans="1:2" x14ac:dyDescent="0.25">
      <c r="A7546" s="2">
        <v>8.7897440000000007</v>
      </c>
      <c r="B7546" s="1">
        <v>-10.403003999999999</v>
      </c>
    </row>
    <row r="7547" spans="1:2" x14ac:dyDescent="0.25">
      <c r="A7547" s="2">
        <v>-17.747755999999999</v>
      </c>
      <c r="B7547" s="1">
        <v>12.799267</v>
      </c>
    </row>
    <row r="7548" spans="1:2" x14ac:dyDescent="0.25">
      <c r="A7548" s="2">
        <f>-14.32202</f>
        <v>-14.32202</v>
      </c>
      <c r="B7548" s="1">
        <v>-2.889313</v>
      </c>
    </row>
    <row r="7549" spans="1:2" x14ac:dyDescent="0.25">
      <c r="A7549" s="2">
        <v>2.8405399999999998</v>
      </c>
      <c r="B7549" s="1">
        <v>15.059035</v>
      </c>
    </row>
    <row r="7550" spans="1:2" x14ac:dyDescent="0.25">
      <c r="A7550" s="2">
        <v>0.392818</v>
      </c>
      <c r="B7550" s="1">
        <v>0.12152499999999999</v>
      </c>
    </row>
    <row r="7551" spans="1:2" x14ac:dyDescent="0.25">
      <c r="A7551" s="2">
        <v>-15.793115</v>
      </c>
      <c r="B7551" s="1">
        <v>4.3711080000000004</v>
      </c>
    </row>
    <row r="7552" spans="1:2" x14ac:dyDescent="0.25">
      <c r="A7552" s="2">
        <v>7.5927629999999997</v>
      </c>
      <c r="B7552" s="1">
        <v>-0.87404300000000001</v>
      </c>
    </row>
    <row r="7553" spans="1:2" x14ac:dyDescent="0.25">
      <c r="A7553" s="2">
        <v>-16.513753999999999</v>
      </c>
      <c r="B7553" s="1">
        <v>8.9115559999999991</v>
      </c>
    </row>
    <row r="7554" spans="1:2" x14ac:dyDescent="0.25">
      <c r="A7554" s="2">
        <v>7.168755</v>
      </c>
      <c r="B7554" s="1">
        <v>17.932162999999999</v>
      </c>
    </row>
    <row r="7555" spans="1:2" x14ac:dyDescent="0.25">
      <c r="A7555" s="2">
        <v>1.97651</v>
      </c>
      <c r="B7555" s="1">
        <v>-16.211431999999999</v>
      </c>
    </row>
    <row r="7556" spans="1:2" x14ac:dyDescent="0.25">
      <c r="A7556" s="2">
        <v>11.497919</v>
      </c>
      <c r="B7556" s="1">
        <v>-13.295156</v>
      </c>
    </row>
    <row r="7557" spans="1:2" x14ac:dyDescent="0.25">
      <c r="A7557" s="2">
        <v>16.812356999999999</v>
      </c>
      <c r="B7557" s="1">
        <v>-18.013593</v>
      </c>
    </row>
    <row r="7558" spans="1:2" x14ac:dyDescent="0.25">
      <c r="A7558" s="2">
        <v>-13.359007999999999</v>
      </c>
      <c r="B7558" s="1">
        <v>11.699809999999999</v>
      </c>
    </row>
    <row r="7559" spans="1:2" x14ac:dyDescent="0.25">
      <c r="A7559" s="2">
        <v>11.79677</v>
      </c>
      <c r="B7559" s="1">
        <v>5.5223969999999998</v>
      </c>
    </row>
    <row r="7560" spans="1:2" x14ac:dyDescent="0.25">
      <c r="A7560" s="2">
        <f>-16.404569</f>
        <v>-16.404568999999999</v>
      </c>
      <c r="B7560" s="1">
        <v>-11.407125000000001</v>
      </c>
    </row>
    <row r="7561" spans="1:2" x14ac:dyDescent="0.25">
      <c r="A7561" s="2">
        <v>-13.847312000000001</v>
      </c>
      <c r="B7561" s="1">
        <v>12.251474999999999</v>
      </c>
    </row>
    <row r="7562" spans="1:2" x14ac:dyDescent="0.25">
      <c r="A7562" s="2">
        <v>-10.412852000000001</v>
      </c>
      <c r="B7562" s="1">
        <v>20.377579999999998</v>
      </c>
    </row>
    <row r="7563" spans="1:2" x14ac:dyDescent="0.25">
      <c r="A7563" s="2">
        <v>2.3176070000000002</v>
      </c>
      <c r="B7563" s="1">
        <v>9.3175500000000007</v>
      </c>
    </row>
    <row r="7564" spans="1:2" x14ac:dyDescent="0.25">
      <c r="A7564" s="2">
        <f>-8.788955</f>
        <v>-8.7889549999999996</v>
      </c>
      <c r="B7564" s="1">
        <v>-17.278044000000001</v>
      </c>
    </row>
    <row r="7565" spans="1:2" x14ac:dyDescent="0.25">
      <c r="A7565" s="2">
        <v>14.362667</v>
      </c>
      <c r="B7565" s="1">
        <v>2.4587119999999998</v>
      </c>
    </row>
    <row r="7566" spans="1:2" x14ac:dyDescent="0.25">
      <c r="A7566" s="2">
        <v>16.984131000000001</v>
      </c>
      <c r="B7566" s="1">
        <v>-17.542929000000001</v>
      </c>
    </row>
    <row r="7567" spans="1:2" x14ac:dyDescent="0.25">
      <c r="A7567" s="2">
        <v>3.9920100000000001</v>
      </c>
      <c r="B7567" s="1">
        <v>4.9272799999999997</v>
      </c>
    </row>
    <row r="7568" spans="1:2" x14ac:dyDescent="0.25">
      <c r="A7568" s="2">
        <v>11.781159000000001</v>
      </c>
      <c r="B7568" s="1">
        <v>5.331283</v>
      </c>
    </row>
    <row r="7569" spans="1:2" x14ac:dyDescent="0.25">
      <c r="A7569" s="2">
        <v>-12.776629</v>
      </c>
      <c r="B7569" s="1">
        <v>1.4831620000000001</v>
      </c>
    </row>
    <row r="7570" spans="1:2" x14ac:dyDescent="0.25">
      <c r="A7570" s="2">
        <v>21.171481</v>
      </c>
      <c r="B7570" s="1">
        <v>15.304067999999999</v>
      </c>
    </row>
    <row r="7571" spans="1:2" x14ac:dyDescent="0.25">
      <c r="A7571" s="2">
        <v>-18.949763999999998</v>
      </c>
      <c r="B7571" s="1">
        <v>6.0826219999999998</v>
      </c>
    </row>
    <row r="7572" spans="1:2" x14ac:dyDescent="0.25">
      <c r="A7572" s="2">
        <v>10.49295</v>
      </c>
      <c r="B7572" s="1">
        <v>0.28822599999999998</v>
      </c>
    </row>
    <row r="7573" spans="1:2" x14ac:dyDescent="0.25">
      <c r="A7573" s="2">
        <f>-16.257346</f>
        <v>-16.257345999999998</v>
      </c>
      <c r="B7573" s="1">
        <v>-4.0592389999999998</v>
      </c>
    </row>
    <row r="7574" spans="1:2" x14ac:dyDescent="0.25">
      <c r="A7574" s="2">
        <v>6.5097170000000002</v>
      </c>
      <c r="B7574" s="1">
        <v>18.589348000000001</v>
      </c>
    </row>
    <row r="7575" spans="1:2" x14ac:dyDescent="0.25">
      <c r="A7575" s="2">
        <v>-15.706163999999999</v>
      </c>
      <c r="B7575" s="1">
        <v>4.2400169999999999</v>
      </c>
    </row>
    <row r="7576" spans="1:2" x14ac:dyDescent="0.25">
      <c r="A7576" s="2">
        <f>-10.54918</f>
        <v>-10.54918</v>
      </c>
      <c r="B7576" s="1">
        <v>-6.256704</v>
      </c>
    </row>
    <row r="7577" spans="1:2" x14ac:dyDescent="0.25">
      <c r="A7577" s="2">
        <v>20.155353999999999</v>
      </c>
      <c r="B7577" s="1">
        <v>-5.5113019999999997</v>
      </c>
    </row>
    <row r="7578" spans="1:2" x14ac:dyDescent="0.25">
      <c r="A7578" s="2">
        <v>-12.842649</v>
      </c>
      <c r="B7578" s="1">
        <v>18.931232000000001</v>
      </c>
    </row>
    <row r="7579" spans="1:2" x14ac:dyDescent="0.25">
      <c r="A7579" s="2">
        <v>-15.966552</v>
      </c>
      <c r="B7579" s="1">
        <v>3.8604509999999999</v>
      </c>
    </row>
    <row r="7580" spans="1:2" x14ac:dyDescent="0.25">
      <c r="A7580" s="2">
        <f>-0.842617</f>
        <v>-0.84261699999999995</v>
      </c>
      <c r="B7580" s="1">
        <v>-0.83527700000000005</v>
      </c>
    </row>
    <row r="7581" spans="1:2" x14ac:dyDescent="0.25">
      <c r="A7581" s="2">
        <v>-4.7316070000000003</v>
      </c>
      <c r="B7581" s="1">
        <v>6.1960639999999998</v>
      </c>
    </row>
    <row r="7582" spans="1:2" x14ac:dyDescent="0.25">
      <c r="A7582" s="2">
        <v>5.902018</v>
      </c>
      <c r="B7582" s="1">
        <v>2.399508</v>
      </c>
    </row>
    <row r="7583" spans="1:2" x14ac:dyDescent="0.25">
      <c r="A7583" s="2">
        <f>-6.973097</f>
        <v>-6.9730970000000001</v>
      </c>
      <c r="B7583" s="1">
        <v>-9.0056089999999998</v>
      </c>
    </row>
    <row r="7584" spans="1:2" x14ac:dyDescent="0.25">
      <c r="A7584" s="2">
        <v>14.474427</v>
      </c>
      <c r="B7584" s="1">
        <v>-3.3871370000000001</v>
      </c>
    </row>
    <row r="7585" spans="1:2" x14ac:dyDescent="0.25">
      <c r="A7585" s="2">
        <v>-18.176185</v>
      </c>
      <c r="B7585" s="1">
        <v>12.289493</v>
      </c>
    </row>
    <row r="7586" spans="1:2" x14ac:dyDescent="0.25">
      <c r="A7586" s="2">
        <f>-2.056111</f>
        <v>-2.056111</v>
      </c>
      <c r="B7586" s="1">
        <v>-4.664123</v>
      </c>
    </row>
    <row r="7587" spans="1:2" x14ac:dyDescent="0.25">
      <c r="A7587" s="2">
        <f>-16.512218</f>
        <v>-16.512218000000001</v>
      </c>
      <c r="B7587" s="1">
        <v>-4.519037</v>
      </c>
    </row>
    <row r="7588" spans="1:2" x14ac:dyDescent="0.25">
      <c r="A7588" s="2">
        <f>-13.354456</f>
        <v>-13.354456000000001</v>
      </c>
      <c r="B7588" s="1">
        <v>-9.1869350000000001</v>
      </c>
    </row>
    <row r="7589" spans="1:2" x14ac:dyDescent="0.25">
      <c r="A7589" s="2">
        <f>-1.203947</f>
        <v>-1.2039470000000001</v>
      </c>
      <c r="B7589" s="1">
        <v>-3.3524999999999999E-2</v>
      </c>
    </row>
    <row r="7590" spans="1:2" x14ac:dyDescent="0.25">
      <c r="A7590" s="2">
        <v>-8.0168160000000004</v>
      </c>
      <c r="B7590" s="1">
        <v>11.350004999999999</v>
      </c>
    </row>
    <row r="7591" spans="1:2" x14ac:dyDescent="0.25">
      <c r="A7591" s="2">
        <v>20.508776999999998</v>
      </c>
      <c r="B7591" s="1">
        <v>-15.782975</v>
      </c>
    </row>
    <row r="7592" spans="1:2" x14ac:dyDescent="0.25">
      <c r="A7592" s="2">
        <v>0.97006400000000004</v>
      </c>
      <c r="B7592" s="1">
        <v>6.7569809999999997</v>
      </c>
    </row>
    <row r="7593" spans="1:2" x14ac:dyDescent="0.25">
      <c r="A7593" s="2">
        <v>4.6621949999999996</v>
      </c>
      <c r="B7593" s="1">
        <v>-18.954713000000002</v>
      </c>
    </row>
    <row r="7594" spans="1:2" x14ac:dyDescent="0.25">
      <c r="A7594" s="2">
        <v>-5.2389830000000002</v>
      </c>
      <c r="B7594" s="1">
        <v>5.2159820000000003</v>
      </c>
    </row>
    <row r="7595" spans="1:2" x14ac:dyDescent="0.25">
      <c r="A7595" s="2">
        <v>-19.059974</v>
      </c>
      <c r="B7595" s="1">
        <v>6.2774939999999999</v>
      </c>
    </row>
    <row r="7596" spans="1:2" x14ac:dyDescent="0.25">
      <c r="A7596" s="2">
        <v>5.3864590000000003</v>
      </c>
      <c r="B7596" s="1">
        <v>-7.4177210000000002</v>
      </c>
    </row>
    <row r="7597" spans="1:2" x14ac:dyDescent="0.25">
      <c r="A7597" s="2">
        <v>13.429667999999999</v>
      </c>
      <c r="B7597" s="1">
        <v>-9.9707360000000005</v>
      </c>
    </row>
    <row r="7598" spans="1:2" x14ac:dyDescent="0.25">
      <c r="A7598" s="2">
        <v>19.720922999999999</v>
      </c>
      <c r="B7598" s="1">
        <v>-8.5761819999999993</v>
      </c>
    </row>
    <row r="7599" spans="1:2" x14ac:dyDescent="0.25">
      <c r="A7599" s="2">
        <v>-0.79449999999999998</v>
      </c>
      <c r="B7599" s="1">
        <v>15.111840000000001</v>
      </c>
    </row>
    <row r="7600" spans="1:2" x14ac:dyDescent="0.25">
      <c r="A7600" s="2">
        <v>-13.514011999999999</v>
      </c>
      <c r="B7600" s="1">
        <v>12.620956</v>
      </c>
    </row>
    <row r="7601" spans="1:2" x14ac:dyDescent="0.25">
      <c r="A7601" s="2">
        <v>16.626740999999999</v>
      </c>
      <c r="B7601" s="1">
        <v>13.517291</v>
      </c>
    </row>
    <row r="7602" spans="1:2" x14ac:dyDescent="0.25">
      <c r="A7602" s="2">
        <v>16.844515999999999</v>
      </c>
      <c r="B7602" s="1">
        <v>9.3482079999999996</v>
      </c>
    </row>
    <row r="7603" spans="1:2" x14ac:dyDescent="0.25">
      <c r="A7603" s="2">
        <v>16.621735999999999</v>
      </c>
      <c r="B7603" s="1">
        <v>-13.608681000000001</v>
      </c>
    </row>
    <row r="7604" spans="1:2" x14ac:dyDescent="0.25">
      <c r="A7604" s="2">
        <v>19.768079</v>
      </c>
      <c r="B7604" s="1">
        <v>2.743198</v>
      </c>
    </row>
    <row r="7605" spans="1:2" x14ac:dyDescent="0.25">
      <c r="A7605" s="2">
        <v>20.136576000000002</v>
      </c>
      <c r="B7605" s="1">
        <v>-16.502776999999998</v>
      </c>
    </row>
    <row r="7606" spans="1:2" x14ac:dyDescent="0.25">
      <c r="A7606" s="2">
        <f>-15.030377</f>
        <v>-15.030377</v>
      </c>
      <c r="B7606" s="1">
        <v>-18.462031</v>
      </c>
    </row>
    <row r="7607" spans="1:2" x14ac:dyDescent="0.25">
      <c r="A7607" s="2">
        <v>-10.124950999999999</v>
      </c>
      <c r="B7607" s="1">
        <v>20.918865</v>
      </c>
    </row>
    <row r="7608" spans="1:2" x14ac:dyDescent="0.25">
      <c r="A7608" s="2">
        <v>2.8546860000000001</v>
      </c>
      <c r="B7608" s="1">
        <v>15.089553</v>
      </c>
    </row>
    <row r="7609" spans="1:2" x14ac:dyDescent="0.25">
      <c r="A7609" s="2">
        <v>17.779903000000001</v>
      </c>
      <c r="B7609" s="1">
        <v>17.322088000000001</v>
      </c>
    </row>
    <row r="7610" spans="1:2" x14ac:dyDescent="0.25">
      <c r="A7610" s="2">
        <v>19.813889</v>
      </c>
      <c r="B7610" s="1">
        <v>11.143254000000001</v>
      </c>
    </row>
    <row r="7611" spans="1:2" x14ac:dyDescent="0.25">
      <c r="A7611" s="2">
        <v>20.67876</v>
      </c>
      <c r="B7611" s="1">
        <v>-5.797688</v>
      </c>
    </row>
    <row r="7612" spans="1:2" x14ac:dyDescent="0.25">
      <c r="A7612" s="2">
        <v>8.7998000000000007E-2</v>
      </c>
      <c r="B7612" s="1">
        <v>0.37605699999999997</v>
      </c>
    </row>
    <row r="7613" spans="1:2" x14ac:dyDescent="0.25">
      <c r="A7613" s="2">
        <v>14.918153999999999</v>
      </c>
      <c r="B7613" s="1">
        <v>-3.3861309999999998</v>
      </c>
    </row>
    <row r="7614" spans="1:2" x14ac:dyDescent="0.25">
      <c r="A7614" s="2">
        <v>20.298231999999999</v>
      </c>
      <c r="B7614" s="1">
        <v>-12.338863999999999</v>
      </c>
    </row>
    <row r="7615" spans="1:2" x14ac:dyDescent="0.25">
      <c r="A7615" s="2">
        <v>7.525004</v>
      </c>
      <c r="B7615" s="1">
        <v>18.366620000000001</v>
      </c>
    </row>
    <row r="7616" spans="1:2" x14ac:dyDescent="0.25">
      <c r="A7616" s="2">
        <f>-14.855233</f>
        <v>-14.855233</v>
      </c>
      <c r="B7616" s="1">
        <v>-17.876452</v>
      </c>
    </row>
    <row r="7617" spans="1:2" x14ac:dyDescent="0.25">
      <c r="A7617" s="2">
        <v>15.584873999999999</v>
      </c>
      <c r="B7617" s="1">
        <v>-7.9437959999999999</v>
      </c>
    </row>
    <row r="7618" spans="1:2" x14ac:dyDescent="0.25">
      <c r="A7618" s="2">
        <f>-3.658411</f>
        <v>-3.6584110000000001</v>
      </c>
      <c r="B7618" s="1">
        <v>-17.632567000000002</v>
      </c>
    </row>
    <row r="7619" spans="1:2" x14ac:dyDescent="0.25">
      <c r="A7619" s="2">
        <v>-12.795396</v>
      </c>
      <c r="B7619" s="1">
        <v>6.8187249999999997</v>
      </c>
    </row>
    <row r="7620" spans="1:2" x14ac:dyDescent="0.25">
      <c r="A7620" s="2">
        <v>16.224157999999999</v>
      </c>
      <c r="B7620" s="1">
        <v>20.319210999999999</v>
      </c>
    </row>
    <row r="7621" spans="1:2" x14ac:dyDescent="0.25">
      <c r="A7621" s="2">
        <f>-6.310923</f>
        <v>-6.3109229999999998</v>
      </c>
      <c r="B7621" s="1">
        <v>-9.0140519999999995</v>
      </c>
    </row>
    <row r="7622" spans="1:2" x14ac:dyDescent="0.25">
      <c r="A7622" s="2">
        <v>17.600221999999999</v>
      </c>
      <c r="B7622" s="1">
        <v>12.550246</v>
      </c>
    </row>
    <row r="7623" spans="1:2" x14ac:dyDescent="0.25">
      <c r="A7623" s="2">
        <v>2.2296339999999999</v>
      </c>
      <c r="B7623" s="1">
        <v>-17.397404999999999</v>
      </c>
    </row>
    <row r="7624" spans="1:2" x14ac:dyDescent="0.25">
      <c r="A7624" s="2">
        <f>-15.803797</f>
        <v>-15.803796999999999</v>
      </c>
      <c r="B7624" s="1">
        <v>-7.6249010000000004</v>
      </c>
    </row>
    <row r="7625" spans="1:2" x14ac:dyDescent="0.25">
      <c r="A7625" s="2">
        <v>19.424927</v>
      </c>
      <c r="B7625" s="1">
        <v>2.7842440000000002</v>
      </c>
    </row>
    <row r="7626" spans="1:2" x14ac:dyDescent="0.25">
      <c r="A7626" s="2">
        <v>13.430097</v>
      </c>
      <c r="B7626" s="1">
        <v>-16.471753</v>
      </c>
    </row>
    <row r="7627" spans="1:2" x14ac:dyDescent="0.25">
      <c r="A7627" s="2">
        <v>-9.7157250000000008</v>
      </c>
      <c r="B7627" s="1">
        <v>20.689916</v>
      </c>
    </row>
    <row r="7628" spans="1:2" x14ac:dyDescent="0.25">
      <c r="A7628" s="2">
        <v>14.857723999999999</v>
      </c>
      <c r="B7628" s="1">
        <v>-3.9855640000000001</v>
      </c>
    </row>
    <row r="7629" spans="1:2" x14ac:dyDescent="0.25">
      <c r="A7629" s="2">
        <v>7.1908349999999999</v>
      </c>
      <c r="B7629" s="1">
        <v>18.418500000000002</v>
      </c>
    </row>
    <row r="7630" spans="1:2" x14ac:dyDescent="0.25">
      <c r="A7630" s="2">
        <v>-1.755458</v>
      </c>
      <c r="B7630" s="1">
        <v>14.719935</v>
      </c>
    </row>
    <row r="7631" spans="1:2" x14ac:dyDescent="0.25">
      <c r="A7631" s="2">
        <v>4.1557599999999999</v>
      </c>
      <c r="B7631" s="1">
        <v>-3.977357</v>
      </c>
    </row>
    <row r="7632" spans="1:2" x14ac:dyDescent="0.25">
      <c r="A7632" s="2">
        <v>-2.5455779999999999</v>
      </c>
      <c r="B7632" s="1">
        <v>3.1022180000000001</v>
      </c>
    </row>
    <row r="7633" spans="1:2" x14ac:dyDescent="0.25">
      <c r="A7633" s="2">
        <v>7.6281090000000003</v>
      </c>
      <c r="B7633" s="1">
        <v>18.613685</v>
      </c>
    </row>
    <row r="7634" spans="1:2" x14ac:dyDescent="0.25">
      <c r="A7634" s="2">
        <v>11.904311</v>
      </c>
      <c r="B7634" s="1">
        <v>-16.727125000000001</v>
      </c>
    </row>
    <row r="7635" spans="1:2" x14ac:dyDescent="0.25">
      <c r="A7635" s="2">
        <v>-17.074294999999999</v>
      </c>
      <c r="B7635" s="1">
        <v>15.808937</v>
      </c>
    </row>
    <row r="7636" spans="1:2" x14ac:dyDescent="0.25">
      <c r="A7636" s="2">
        <v>-7.2921019999999999</v>
      </c>
      <c r="B7636" s="1">
        <v>0.48147099999999998</v>
      </c>
    </row>
    <row r="7637" spans="1:2" x14ac:dyDescent="0.25">
      <c r="A7637" s="2">
        <v>7.4791970000000001</v>
      </c>
      <c r="B7637" s="1">
        <v>4.794454</v>
      </c>
    </row>
    <row r="7638" spans="1:2" x14ac:dyDescent="0.25">
      <c r="A7638" s="2">
        <f>-17.586138</f>
        <v>-17.586137999999998</v>
      </c>
      <c r="B7638" s="1">
        <v>-4.2394189999999998</v>
      </c>
    </row>
    <row r="7639" spans="1:2" x14ac:dyDescent="0.25">
      <c r="A7639" s="2">
        <v>11.454630999999999</v>
      </c>
      <c r="B7639" s="1">
        <v>16.783609999999999</v>
      </c>
    </row>
    <row r="7640" spans="1:2" x14ac:dyDescent="0.25">
      <c r="A7640" s="2">
        <v>2.7059730000000002</v>
      </c>
      <c r="B7640" s="1">
        <v>15.679786</v>
      </c>
    </row>
    <row r="7641" spans="1:2" x14ac:dyDescent="0.25">
      <c r="A7641" s="2">
        <v>-12.246027</v>
      </c>
      <c r="B7641" s="1">
        <v>15.912454</v>
      </c>
    </row>
    <row r="7642" spans="1:2" x14ac:dyDescent="0.25">
      <c r="A7642" s="2">
        <v>7.543844</v>
      </c>
      <c r="B7642" s="1">
        <v>19.059918</v>
      </c>
    </row>
    <row r="7643" spans="1:2" x14ac:dyDescent="0.25">
      <c r="A7643" s="2">
        <f>-10.509377</f>
        <v>-10.509377000000001</v>
      </c>
      <c r="B7643" s="1">
        <v>-1.7082569999999999</v>
      </c>
    </row>
    <row r="7644" spans="1:2" x14ac:dyDescent="0.25">
      <c r="A7644" s="2">
        <v>5.814978</v>
      </c>
      <c r="B7644" s="1">
        <v>15.292712</v>
      </c>
    </row>
    <row r="7645" spans="1:2" x14ac:dyDescent="0.25">
      <c r="A7645" s="2">
        <f>-16.133066</f>
        <v>-16.133065999999999</v>
      </c>
      <c r="B7645" s="1">
        <v>-4.0299630000000004</v>
      </c>
    </row>
    <row r="7646" spans="1:2" x14ac:dyDescent="0.25">
      <c r="A7646" s="2">
        <v>3.9965869999999999</v>
      </c>
      <c r="B7646" s="1">
        <v>5.2994430000000001</v>
      </c>
    </row>
    <row r="7647" spans="1:2" x14ac:dyDescent="0.25">
      <c r="A7647" s="2">
        <v>12.118781999999999</v>
      </c>
      <c r="B7647" s="1">
        <v>-17.104102000000001</v>
      </c>
    </row>
    <row r="7648" spans="1:2" x14ac:dyDescent="0.25">
      <c r="A7648" s="2">
        <v>-5.8775089999999999</v>
      </c>
      <c r="B7648" s="1">
        <v>0.49388300000000002</v>
      </c>
    </row>
    <row r="7649" spans="1:2" x14ac:dyDescent="0.25">
      <c r="A7649" s="2">
        <f>-9.074403</f>
        <v>-9.0744030000000002</v>
      </c>
      <c r="B7649" s="1">
        <v>-10.665887</v>
      </c>
    </row>
    <row r="7650" spans="1:2" x14ac:dyDescent="0.25">
      <c r="A7650" s="2">
        <f>-4.396809</f>
        <v>-4.3968090000000002</v>
      </c>
      <c r="B7650" s="1">
        <v>-14.079952</v>
      </c>
    </row>
    <row r="7651" spans="1:2" x14ac:dyDescent="0.25">
      <c r="A7651" s="2">
        <v>6.7178829999999996</v>
      </c>
      <c r="B7651" s="1">
        <v>14.291437</v>
      </c>
    </row>
    <row r="7652" spans="1:2" x14ac:dyDescent="0.25">
      <c r="A7652" s="2">
        <v>6.02156</v>
      </c>
      <c r="B7652" s="1">
        <v>-7.3011530000000002</v>
      </c>
    </row>
    <row r="7653" spans="1:2" x14ac:dyDescent="0.25">
      <c r="A7653" s="2">
        <f>-6.36846</f>
        <v>-6.3684599999999998</v>
      </c>
      <c r="B7653" s="1">
        <v>-8.4604479999999995</v>
      </c>
    </row>
    <row r="7654" spans="1:2" x14ac:dyDescent="0.25">
      <c r="A7654" s="2">
        <f>-18.789741</f>
        <v>-18.789740999999999</v>
      </c>
      <c r="B7654" s="1">
        <v>-17.571596</v>
      </c>
    </row>
    <row r="7655" spans="1:2" x14ac:dyDescent="0.25">
      <c r="A7655" s="2">
        <f>-8.706744</f>
        <v>-8.7067440000000005</v>
      </c>
      <c r="B7655" s="1">
        <v>-17.473945000000001</v>
      </c>
    </row>
    <row r="7656" spans="1:2" x14ac:dyDescent="0.25">
      <c r="A7656" s="2">
        <v>0.65712599999999999</v>
      </c>
      <c r="B7656" s="1">
        <v>5.8587360000000004</v>
      </c>
    </row>
    <row r="7657" spans="1:2" x14ac:dyDescent="0.25">
      <c r="A7657" s="2">
        <v>20.851032</v>
      </c>
      <c r="B7657" s="1">
        <v>11.699949</v>
      </c>
    </row>
    <row r="7658" spans="1:2" x14ac:dyDescent="0.25">
      <c r="A7658" s="2">
        <v>-4.3484970000000001</v>
      </c>
      <c r="B7658" s="1">
        <v>20.064311</v>
      </c>
    </row>
    <row r="7659" spans="1:2" x14ac:dyDescent="0.25">
      <c r="A7659" s="2">
        <v>19.640011000000001</v>
      </c>
      <c r="B7659" s="1">
        <v>3.1552410000000002</v>
      </c>
    </row>
    <row r="7660" spans="1:2" x14ac:dyDescent="0.25">
      <c r="A7660" s="2">
        <v>2.5636700000000001</v>
      </c>
      <c r="B7660" s="1">
        <v>16.405031999999999</v>
      </c>
    </row>
    <row r="7661" spans="1:2" x14ac:dyDescent="0.25">
      <c r="A7661" s="2">
        <f>-6.701113</f>
        <v>-6.7011130000000003</v>
      </c>
      <c r="B7661" s="1">
        <v>-8.6524819999999991</v>
      </c>
    </row>
    <row r="7662" spans="1:2" x14ac:dyDescent="0.25">
      <c r="A7662" s="2">
        <v>11.223483</v>
      </c>
      <c r="B7662" s="1">
        <v>-13.075084</v>
      </c>
    </row>
    <row r="7663" spans="1:2" x14ac:dyDescent="0.25">
      <c r="A7663" s="2">
        <v>2.1375639999999998</v>
      </c>
      <c r="B7663" s="1">
        <v>-11.403836</v>
      </c>
    </row>
    <row r="7664" spans="1:2" x14ac:dyDescent="0.25">
      <c r="A7664" s="2">
        <f>-16.190779</f>
        <v>-16.190778999999999</v>
      </c>
      <c r="B7664" s="1">
        <v>-11.523915000000001</v>
      </c>
    </row>
    <row r="7665" spans="1:2" x14ac:dyDescent="0.25">
      <c r="A7665" s="2">
        <v>16.998290999999998</v>
      </c>
      <c r="B7665" s="1">
        <v>20.239039999999999</v>
      </c>
    </row>
    <row r="7666" spans="1:2" x14ac:dyDescent="0.25">
      <c r="A7666" s="2">
        <v>-18.972145000000001</v>
      </c>
      <c r="B7666" s="1">
        <v>6.1694630000000004</v>
      </c>
    </row>
    <row r="7667" spans="1:2" x14ac:dyDescent="0.25">
      <c r="A7667" s="2">
        <v>15.818554000000001</v>
      </c>
      <c r="B7667" s="1">
        <v>9.2845370000000003</v>
      </c>
    </row>
    <row r="7668" spans="1:2" x14ac:dyDescent="0.25">
      <c r="A7668" s="2">
        <v>11.170961</v>
      </c>
      <c r="B7668" s="1">
        <v>-7.1045720000000001</v>
      </c>
    </row>
    <row r="7669" spans="1:2" x14ac:dyDescent="0.25">
      <c r="A7669" s="2">
        <v>0.70673299999999994</v>
      </c>
      <c r="B7669" s="1">
        <v>-4.1781300000000003</v>
      </c>
    </row>
    <row r="7670" spans="1:2" x14ac:dyDescent="0.25">
      <c r="A7670" s="2">
        <v>10.459704</v>
      </c>
      <c r="B7670" s="1">
        <v>-6.9204109999999996</v>
      </c>
    </row>
    <row r="7671" spans="1:2" x14ac:dyDescent="0.25">
      <c r="A7671" s="2">
        <v>-4.834257</v>
      </c>
      <c r="B7671" s="1">
        <v>5.575545</v>
      </c>
    </row>
    <row r="7672" spans="1:2" x14ac:dyDescent="0.25">
      <c r="A7672" s="2">
        <v>15.980776000000001</v>
      </c>
      <c r="B7672" s="1">
        <v>-12.980047000000001</v>
      </c>
    </row>
    <row r="7673" spans="1:2" x14ac:dyDescent="0.25">
      <c r="A7673" s="2">
        <v>19.973376999999999</v>
      </c>
      <c r="B7673" s="1">
        <v>8.3584549999999993</v>
      </c>
    </row>
    <row r="7674" spans="1:2" x14ac:dyDescent="0.25">
      <c r="A7674" s="2">
        <v>13.513966999999999</v>
      </c>
      <c r="B7674" s="1">
        <v>14.507769</v>
      </c>
    </row>
    <row r="7675" spans="1:2" x14ac:dyDescent="0.25">
      <c r="A7675" s="2">
        <f>-14.537644</f>
        <v>-14.537644</v>
      </c>
      <c r="B7675" s="1">
        <v>-17.915776999999999</v>
      </c>
    </row>
    <row r="7676" spans="1:2" x14ac:dyDescent="0.25">
      <c r="A7676" s="2">
        <v>4.0975279999999996</v>
      </c>
      <c r="B7676" s="1">
        <v>4.2602630000000001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2024-12-13T22:52:17Z</dcterms:created>
  <dcterms:modified xsi:type="dcterms:W3CDTF">2024-12-13T22:54:18Z</dcterms:modified>
</cp:coreProperties>
</file>