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599"/>
  </bookViews>
  <sheets>
    <sheet name="Sheet1" sheetId="1" r:id="rId1"/>
  </sheets>
  <definedNames>
    <definedName name="_xlnm._FilterDatabase" localSheetId="0" hidden="1">Sheet1!$A$3:$AH$26</definedName>
    <definedName name="A">Sheet1!$BQ$16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8" name="ID_B0A24D9A82E54B3190EF5AFEF13F9CE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05975" y="12562840"/>
          <a:ext cx="990600" cy="16383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" name="ID_BDFF6671B14247AA9ECA5848A292B13A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705975" y="514350"/>
          <a:ext cx="1733550" cy="8953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" name="ID_CDFB82DB4D5F4AEDA397222AE7FC711B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705975" y="14933295"/>
          <a:ext cx="1019175" cy="23812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" name="ID_CF4C30C23A5D431A91A654A3A542A8D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705975" y="7372350"/>
          <a:ext cx="1047750" cy="9620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" name="ID_B62027131E964EE8907D0791F7FA860E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705975" y="25220295"/>
          <a:ext cx="2495550" cy="16668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" name="ID_F61CCA77C947475881F455924F5A27A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705975" y="18362295"/>
          <a:ext cx="1733550" cy="16383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" name="ID_282E4022AE7D400596F1FF937C1887C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705975" y="28649295"/>
          <a:ext cx="1743075" cy="23717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" name="ID_8C8A4DF2DD0E42C2A652D7E597EE030A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0" y="171450"/>
          <a:ext cx="819150" cy="7715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" name="ID_8F1C7600C02D49AA953EE6E2F13F1827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19150" y="171450"/>
          <a:ext cx="1476375" cy="7524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" name="ID_25CF4B4223E14EF7937034172E0B811E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771650" y="171450"/>
          <a:ext cx="847725" cy="1447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" name="ID_52F7D8BC35244C8BB86D0CD84CE5FC74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2457450" y="171450"/>
          <a:ext cx="1485900" cy="13906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3" name="ID_6D98FD795E3C41AA82123EC364DC96E5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3409950" y="171450"/>
          <a:ext cx="1562100" cy="14573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4" name="ID_182B296499C24601A2F7C6B84630BE5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4362450" y="171450"/>
          <a:ext cx="1514475" cy="1447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5" name="ID_4D02F40A6CA74533957FB39F73D0EEEE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5314950" y="171450"/>
          <a:ext cx="1485900" cy="14192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6" name="ID_878D464D2DF544CB87752E58876F526E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6267450" y="171450"/>
          <a:ext cx="895350" cy="21526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7" name="ID_8516105EE9084BF8A0E3E16769533CF9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6953250" y="171450"/>
          <a:ext cx="2171700" cy="771525"/>
        </a:xfrm>
        <a:prstGeom prst="rect">
          <a:avLst/>
        </a:prstGeom>
        <a:noFill/>
        <a:ln w="9525">
          <a:noFill/>
        </a:ln>
      </xdr:spPr>
    </xdr:pic>
  </etc:cellImage>
</etc:cellImages>
</file>

<file path=xl/comments1.xml><?xml version="1.0" encoding="utf-8"?>
<comments xmlns="http://schemas.openxmlformats.org/spreadsheetml/2006/main">
  <authors>
    <author>admin</author>
  </authors>
  <commentList>
    <comment ref="B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三位数</t>
        </r>
      </text>
    </comment>
  </commentList>
</comments>
</file>

<file path=xl/sharedStrings.xml><?xml version="1.0" encoding="utf-8"?>
<sst xmlns="http://schemas.openxmlformats.org/spreadsheetml/2006/main" count="175" uniqueCount="97">
  <si>
    <t>##var</t>
  </si>
  <si>
    <t>id</t>
  </si>
  <si>
    <t>ItemName</t>
  </si>
  <si>
    <t>IsInBag</t>
  </si>
  <si>
    <t>AttributeList</t>
  </si>
  <si>
    <t>TargetSelectType</t>
  </si>
  <si>
    <t>AttackNum</t>
  </si>
  <si>
    <t>GridX</t>
  </si>
  <si>
    <t>GridY</t>
  </si>
  <si>
    <t>WeaponSound</t>
  </si>
  <si>
    <t>CellType</t>
  </si>
  <si>
    <t>IconName</t>
  </si>
  <si>
    <t>ItemType</t>
  </si>
  <si>
    <t>ElementType</t>
  </si>
  <si>
    <t>Quality</t>
  </si>
  <si>
    <t>##</t>
  </si>
  <si>
    <t>道具id</t>
  </si>
  <si>
    <t>道具名称</t>
  </si>
  <si>
    <t>类型</t>
  </si>
  <si>
    <t>属性列表</t>
  </si>
  <si>
    <t>攻击目标</t>
  </si>
  <si>
    <t>攻击个数</t>
  </si>
  <si>
    <t>占格长</t>
  </si>
  <si>
    <t>占格宽</t>
  </si>
  <si>
    <t>子弹音效</t>
  </si>
  <si>
    <t>图形</t>
  </si>
  <si>
    <t>网格型号</t>
  </si>
  <si>
    <t>图形名称</t>
  </si>
  <si>
    <t>道具类型</t>
  </si>
  <si>
    <t>元素类型</t>
  </si>
  <si>
    <t>品质类型</t>
  </si>
  <si>
    <t>##type</t>
  </si>
  <si>
    <t>int</t>
  </si>
  <si>
    <t>bool</t>
  </si>
  <si>
    <t>(list#sep=|),int</t>
  </si>
  <si>
    <t>Battle.TargetSelectType</t>
  </si>
  <si>
    <t>string</t>
  </si>
  <si>
    <t>Battle.CellType</t>
  </si>
  <si>
    <t>Battle.ItemType</t>
  </si>
  <si>
    <t>Battle.ElementType</t>
  </si>
  <si>
    <t>Battle.ItemQuality</t>
  </si>
  <si>
    <t>##group</t>
  </si>
  <si>
    <t>c,s</t>
  </si>
  <si>
    <t>c</t>
  </si>
  <si>
    <t>匕首</t>
  </si>
  <si>
    <t>2|1|11</t>
  </si>
  <si>
    <t>随机目标</t>
  </si>
  <si>
    <t>Battle_Weapon1</t>
  </si>
  <si>
    <t>2格</t>
  </si>
  <si>
    <t>icon_weapon_type_2</t>
  </si>
  <si>
    <t>武器</t>
  </si>
  <si>
    <t>物理</t>
  </si>
  <si>
    <t>木剑</t>
  </si>
  <si>
    <t>3格</t>
  </si>
  <si>
    <t>icon_weapon_type_3</t>
  </si>
  <si>
    <t>手套</t>
  </si>
  <si>
    <t>2|3|6</t>
  </si>
  <si>
    <t>空</t>
  </si>
  <si>
    <t>1格</t>
  </si>
  <si>
    <t>icon_weapon_type_1</t>
  </si>
  <si>
    <t>防具</t>
  </si>
  <si>
    <t>神圣</t>
  </si>
  <si>
    <t>魔法帽</t>
  </si>
  <si>
    <t>2|3|7</t>
  </si>
  <si>
    <t>寒冰杖</t>
  </si>
  <si>
    <t>寒冰</t>
  </si>
  <si>
    <t>弓箭</t>
  </si>
  <si>
    <t>圆盾</t>
  </si>
  <si>
    <t>4格</t>
  </si>
  <si>
    <t>icon_weapon_type_4</t>
  </si>
  <si>
    <t>手雷</t>
  </si>
  <si>
    <t>雷电</t>
  </si>
  <si>
    <t>九齿钉耙</t>
  </si>
  <si>
    <t>T格</t>
  </si>
  <si>
    <t>icon_weapon_type_T</t>
  </si>
  <si>
    <t>裂地锤</t>
  </si>
  <si>
    <t>L格</t>
  </si>
  <si>
    <t>icon_weapon_type_L</t>
  </si>
  <si>
    <t>芭蕉扇</t>
  </si>
  <si>
    <t>最近敌人</t>
  </si>
  <si>
    <t>Battle_Weapon3</t>
  </si>
  <si>
    <t>狂风</t>
  </si>
  <si>
    <t>玄极羽扇</t>
  </si>
  <si>
    <t>Battle_Weapon2</t>
  </si>
  <si>
    <t>火焰</t>
  </si>
  <si>
    <t>银币钱袋</t>
  </si>
  <si>
    <t>钱袋</t>
  </si>
  <si>
    <t>背包1x1</t>
  </si>
  <si>
    <t>背包</t>
  </si>
  <si>
    <t>背包1x2</t>
  </si>
  <si>
    <t>背包2x1</t>
  </si>
  <si>
    <t>背包2x2x1</t>
  </si>
  <si>
    <t>背包2x2x2</t>
  </si>
  <si>
    <t>背包2x2x3</t>
  </si>
  <si>
    <t>背包2x2x4</t>
  </si>
  <si>
    <t>背包3x1</t>
  </si>
  <si>
    <t>背包1x3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</si>
</sst>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27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rgb="FF000000"/>
      <name val="微软雅黑"/>
      <charset val="134"/>
    </font>
    <font>
      <b/>
      <sz val="11"/>
      <name val="微软雅黑"/>
      <charset val="134"/>
    </font>
    <font>
      <sz val="11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15" fillId="9" borderId="6" applyNumberFormat="0" applyAlignment="0" applyProtection="0">
      <alignment vertical="center"/>
    </xf>
    <xf numFmtId="0" fontId="16" fillId="9" borderId="5" applyNumberFormat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top"/>
    </xf>
    <xf numFmtId="176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left" vertical="top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7"/>
  <sheetViews>
    <sheetView tabSelected="1" workbookViewId="0">
      <pane ySplit="4" topLeftCell="A20" activePane="bottomLeft" state="frozen"/>
      <selection/>
      <selection pane="bottomLeft" activeCell="E39" sqref="E39"/>
    </sheetView>
  </sheetViews>
  <sheetFormatPr defaultColWidth="9" defaultRowHeight="16.5"/>
  <cols>
    <col min="1" max="1" width="9" style="2"/>
    <col min="2" max="2" width="15.375" style="3" customWidth="1"/>
    <col min="3" max="5" width="16.75" style="4" customWidth="1"/>
    <col min="6" max="6" width="31.125" style="4" customWidth="1"/>
    <col min="7" max="7" width="27.25" style="4" customWidth="1"/>
    <col min="8" max="10" width="12.375" style="4" customWidth="1"/>
    <col min="11" max="11" width="32.375" style="4" customWidth="1"/>
    <col min="12" max="13" width="16.625" style="4" customWidth="1"/>
    <col min="14" max="14" width="24.875" style="4" customWidth="1"/>
    <col min="15" max="15" width="21.625" style="4" customWidth="1"/>
    <col min="16" max="16" width="20.875" style="4" customWidth="1"/>
    <col min="17" max="17" width="23.5" style="5" customWidth="1"/>
    <col min="18" max="18" width="15" style="4" customWidth="1"/>
    <col min="19" max="19" width="18.75" style="4" customWidth="1"/>
    <col min="20" max="20" width="17.875" style="4" customWidth="1"/>
    <col min="21" max="21" width="13.875" style="4" customWidth="1"/>
    <col min="22" max="22" width="15.625" style="6" customWidth="1"/>
    <col min="23" max="23" width="17.75" style="4" customWidth="1"/>
    <col min="24" max="24" width="19.875" style="4" customWidth="1"/>
    <col min="25" max="25" width="5.625" style="2" customWidth="1"/>
    <col min="26" max="26" width="6.5" style="2" customWidth="1"/>
    <col min="27" max="27" width="5.25" style="2" customWidth="1"/>
    <col min="28" max="29" width="6.5" style="2" customWidth="1"/>
    <col min="30" max="30" width="10" style="7" customWidth="1"/>
    <col min="31" max="31" width="12.5" style="7" customWidth="1"/>
    <col min="32" max="32" width="8.25" style="2" customWidth="1"/>
    <col min="33" max="33" width="12.625" style="2" customWidth="1"/>
    <col min="34" max="34" width="12.875" style="2" customWidth="1"/>
    <col min="35" max="16384" width="9" style="2"/>
  </cols>
  <sheetData>
    <row r="1" s="1" customFormat="1" ht="15" spans="1:39">
      <c r="A1" s="8" t="s">
        <v>0</v>
      </c>
      <c r="B1" s="8" t="s">
        <v>1</v>
      </c>
      <c r="C1" s="8" t="s">
        <v>2</v>
      </c>
      <c r="D1" s="8"/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/>
      <c r="M1" s="8" t="s">
        <v>10</v>
      </c>
      <c r="N1" s="8" t="s">
        <v>11</v>
      </c>
      <c r="O1" s="8" t="s">
        <v>12</v>
      </c>
      <c r="P1" s="8" t="s">
        <v>13</v>
      </c>
      <c r="Q1" s="17" t="s">
        <v>14</v>
      </c>
      <c r="R1" s="8"/>
      <c r="S1" s="8"/>
      <c r="T1" s="8"/>
      <c r="U1" s="8"/>
      <c r="V1" s="18"/>
      <c r="W1" s="8"/>
      <c r="X1" s="8"/>
      <c r="Y1" s="8"/>
      <c r="Z1" s="8"/>
      <c r="AA1" s="8"/>
      <c r="AB1" s="8"/>
      <c r="AC1" s="8"/>
      <c r="AD1" s="8"/>
      <c r="AE1" s="19"/>
      <c r="AF1" s="8"/>
      <c r="AG1" s="8"/>
      <c r="AH1" s="8"/>
      <c r="AJ1" s="23"/>
      <c r="AL1" s="24"/>
      <c r="AM1" s="19"/>
    </row>
    <row r="2" s="1" customFormat="1" ht="15" spans="1:39">
      <c r="A2" s="8" t="s">
        <v>15</v>
      </c>
      <c r="B2" s="8" t="s">
        <v>16</v>
      </c>
      <c r="C2" s="8" t="s">
        <v>17</v>
      </c>
      <c r="D2" s="8" t="s">
        <v>17</v>
      </c>
      <c r="E2" s="8" t="s">
        <v>18</v>
      </c>
      <c r="F2" s="8" t="s">
        <v>19</v>
      </c>
      <c r="G2" s="8" t="s">
        <v>20</v>
      </c>
      <c r="H2" s="8" t="s">
        <v>21</v>
      </c>
      <c r="I2" s="8" t="s">
        <v>22</v>
      </c>
      <c r="J2" s="8" t="s">
        <v>23</v>
      </c>
      <c r="K2" s="8" t="s">
        <v>24</v>
      </c>
      <c r="L2" s="8" t="s">
        <v>25</v>
      </c>
      <c r="M2" s="8" t="s">
        <v>26</v>
      </c>
      <c r="N2" s="8" t="s">
        <v>27</v>
      </c>
      <c r="O2" s="8" t="s">
        <v>28</v>
      </c>
      <c r="P2" s="17" t="s">
        <v>29</v>
      </c>
      <c r="Q2" s="8" t="s">
        <v>30</v>
      </c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19"/>
      <c r="AF2" s="8"/>
      <c r="AG2" s="8"/>
      <c r="AH2" s="8"/>
      <c r="AJ2" s="25"/>
      <c r="AL2" s="24"/>
      <c r="AM2" s="19"/>
    </row>
    <row r="3" s="1" customFormat="1" ht="13.5" customHeight="1" spans="1:39">
      <c r="A3" s="8" t="s">
        <v>31</v>
      </c>
      <c r="B3" s="8" t="s">
        <v>32</v>
      </c>
      <c r="C3" s="8" t="s">
        <v>32</v>
      </c>
      <c r="D3" s="8"/>
      <c r="E3" s="8" t="s">
        <v>33</v>
      </c>
      <c r="F3" s="8" t="s">
        <v>34</v>
      </c>
      <c r="G3" s="8" t="s">
        <v>35</v>
      </c>
      <c r="H3" s="8" t="s">
        <v>32</v>
      </c>
      <c r="I3" s="8" t="s">
        <v>32</v>
      </c>
      <c r="J3" s="8" t="s">
        <v>32</v>
      </c>
      <c r="K3" s="8" t="s">
        <v>36</v>
      </c>
      <c r="L3" s="8"/>
      <c r="M3" s="8" t="s">
        <v>37</v>
      </c>
      <c r="N3" s="8" t="s">
        <v>36</v>
      </c>
      <c r="O3" s="8" t="s">
        <v>38</v>
      </c>
      <c r="P3" s="8" t="s">
        <v>39</v>
      </c>
      <c r="Q3" s="8" t="s">
        <v>40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19"/>
      <c r="AE3" s="19"/>
      <c r="AF3" s="8"/>
      <c r="AG3" s="8"/>
      <c r="AH3" s="8"/>
      <c r="AJ3" s="8"/>
      <c r="AL3" s="24"/>
      <c r="AM3" s="19"/>
    </row>
    <row r="4" s="1" customFormat="1" ht="15" spans="1:40">
      <c r="A4" s="8" t="s">
        <v>41</v>
      </c>
      <c r="B4" s="8" t="s">
        <v>42</v>
      </c>
      <c r="C4" s="9" t="s">
        <v>42</v>
      </c>
      <c r="D4" s="9"/>
      <c r="E4" s="9" t="s">
        <v>42</v>
      </c>
      <c r="F4" s="9" t="s">
        <v>43</v>
      </c>
      <c r="G4" s="10" t="s">
        <v>43</v>
      </c>
      <c r="H4" s="10" t="s">
        <v>43</v>
      </c>
      <c r="I4" s="8" t="s">
        <v>43</v>
      </c>
      <c r="J4" s="8" t="s">
        <v>43</v>
      </c>
      <c r="K4" s="8" t="s">
        <v>43</v>
      </c>
      <c r="L4" s="8"/>
      <c r="M4" s="8" t="s">
        <v>43</v>
      </c>
      <c r="N4" s="8" t="s">
        <v>43</v>
      </c>
      <c r="O4" s="8" t="s">
        <v>42</v>
      </c>
      <c r="P4" s="8" t="s">
        <v>43</v>
      </c>
      <c r="Q4" s="17" t="s">
        <v>42</v>
      </c>
      <c r="R4" s="8"/>
      <c r="S4" s="8"/>
      <c r="T4" s="8"/>
      <c r="U4" s="8"/>
      <c r="V4" s="18"/>
      <c r="W4" s="8"/>
      <c r="X4" s="8"/>
      <c r="Y4" s="8"/>
      <c r="Z4" s="8"/>
      <c r="AA4" s="8"/>
      <c r="AB4" s="8"/>
      <c r="AC4" s="9"/>
      <c r="AD4" s="20"/>
      <c r="AE4" s="20"/>
      <c r="AF4" s="9"/>
      <c r="AG4" s="9"/>
      <c r="AH4" s="8"/>
      <c r="AJ4" s="20"/>
      <c r="AK4" s="20"/>
      <c r="AL4" s="26"/>
      <c r="AM4" s="27"/>
      <c r="AN4" s="27"/>
    </row>
    <row r="5" ht="60.95" customHeight="1" spans="1:40">
      <c r="A5" s="4"/>
      <c r="B5" s="3">
        <v>101</v>
      </c>
      <c r="C5" s="11">
        <v>10330036</v>
      </c>
      <c r="D5" s="11" t="s">
        <v>44</v>
      </c>
      <c r="E5" s="12" t="b">
        <v>1</v>
      </c>
      <c r="F5" s="12" t="s">
        <v>45</v>
      </c>
      <c r="G5" s="4" t="s">
        <v>46</v>
      </c>
      <c r="H5" s="12">
        <v>1</v>
      </c>
      <c r="I5" s="12">
        <v>2</v>
      </c>
      <c r="J5" s="12">
        <v>1</v>
      </c>
      <c r="K5" s="12" t="s">
        <v>47</v>
      </c>
      <c r="L5" s="12" t="str">
        <f>_xlfn.DISPIMG("ID_BDFF6671B14247AA9ECA5848A292B13A",1)</f>
        <v>=DISPIMG("ID_BDFF6671B14247AA9ECA5848A292B13A",1)</v>
      </c>
      <c r="M5" s="12" t="s">
        <v>48</v>
      </c>
      <c r="N5" s="12" t="s">
        <v>49</v>
      </c>
      <c r="O5" s="12" t="s">
        <v>50</v>
      </c>
      <c r="P5" s="12" t="s">
        <v>51</v>
      </c>
      <c r="Q5" s="12">
        <v>1</v>
      </c>
      <c r="Y5" s="4"/>
      <c r="Z5" s="4"/>
      <c r="AA5" s="4"/>
      <c r="AB5" s="4"/>
      <c r="AC5" s="4"/>
      <c r="AD5" s="21"/>
      <c r="AE5" s="21"/>
      <c r="AF5" s="12"/>
      <c r="AG5" s="12"/>
      <c r="AH5" s="4"/>
      <c r="AJ5" s="21"/>
      <c r="AK5" s="21"/>
      <c r="AL5" s="28"/>
      <c r="AM5" s="29"/>
      <c r="AN5" s="29"/>
    </row>
    <row r="6" ht="60.95" customHeight="1" spans="1:40">
      <c r="A6" s="4"/>
      <c r="B6" s="3">
        <v>102</v>
      </c>
      <c r="C6" s="11">
        <v>10330037</v>
      </c>
      <c r="D6" s="11" t="s">
        <v>52</v>
      </c>
      <c r="E6" s="12" t="b">
        <v>1</v>
      </c>
      <c r="F6" s="12" t="s">
        <v>45</v>
      </c>
      <c r="G6" s="4" t="s">
        <v>46</v>
      </c>
      <c r="H6" s="12">
        <v>1</v>
      </c>
      <c r="I6" s="12">
        <v>1</v>
      </c>
      <c r="J6" s="4">
        <v>3</v>
      </c>
      <c r="K6" s="12" t="s">
        <v>47</v>
      </c>
      <c r="L6" s="4" t="str">
        <f>_xlfn.DISPIMG("ID_CDFB82DB4D5F4AEDA397222AE7FC711B",1)</f>
        <v>=DISPIMG("ID_CDFB82DB4D5F4AEDA397222AE7FC711B",1)</v>
      </c>
      <c r="M6" s="4" t="s">
        <v>53</v>
      </c>
      <c r="N6" s="12" t="s">
        <v>54</v>
      </c>
      <c r="O6" s="12" t="s">
        <v>50</v>
      </c>
      <c r="P6" s="12" t="s">
        <v>51</v>
      </c>
      <c r="Q6" s="12">
        <v>1</v>
      </c>
      <c r="Y6" s="4"/>
      <c r="Z6" s="4"/>
      <c r="AA6" s="4"/>
      <c r="AB6" s="4"/>
      <c r="AC6" s="4"/>
      <c r="AD6" s="21"/>
      <c r="AE6" s="21"/>
      <c r="AF6" s="12"/>
      <c r="AG6" s="12"/>
      <c r="AH6" s="4"/>
      <c r="AJ6" s="21"/>
      <c r="AK6" s="29"/>
      <c r="AL6" s="28"/>
      <c r="AM6" s="29"/>
      <c r="AN6" s="29"/>
    </row>
    <row r="7" ht="60.95" customHeight="1" spans="1:40">
      <c r="A7" s="4"/>
      <c r="B7" s="3">
        <v>103</v>
      </c>
      <c r="C7" s="11">
        <v>10330038</v>
      </c>
      <c r="D7" s="11" t="s">
        <v>55</v>
      </c>
      <c r="E7" s="12" t="b">
        <v>1</v>
      </c>
      <c r="F7" s="12" t="s">
        <v>56</v>
      </c>
      <c r="G7" s="12" t="s">
        <v>57</v>
      </c>
      <c r="H7" s="12"/>
      <c r="I7" s="12">
        <v>1</v>
      </c>
      <c r="J7" s="12">
        <v>1</v>
      </c>
      <c r="K7" s="12"/>
      <c r="L7" s="12" t="str">
        <f>_xlfn.DISPIMG("ID_CF4C30C23A5D431A91A654A3A542A8D3",1)</f>
        <v>=DISPIMG("ID_CF4C30C23A5D431A91A654A3A542A8D3",1)</v>
      </c>
      <c r="M7" s="12" t="s">
        <v>58</v>
      </c>
      <c r="N7" s="12" t="s">
        <v>59</v>
      </c>
      <c r="O7" s="12" t="s">
        <v>60</v>
      </c>
      <c r="P7" s="12" t="s">
        <v>61</v>
      </c>
      <c r="Q7" s="12">
        <v>1</v>
      </c>
      <c r="Y7" s="4"/>
      <c r="Z7" s="4"/>
      <c r="AA7" s="4"/>
      <c r="AB7" s="4"/>
      <c r="AC7" s="4"/>
      <c r="AD7" s="21"/>
      <c r="AE7" s="21"/>
      <c r="AF7" s="12"/>
      <c r="AG7" s="12"/>
      <c r="AH7" s="4"/>
      <c r="AJ7" s="21"/>
      <c r="AK7" s="29"/>
      <c r="AL7" s="28"/>
      <c r="AM7" s="29"/>
      <c r="AN7" s="29"/>
    </row>
    <row r="8" ht="60.95" customHeight="1" spans="1:40">
      <c r="A8" s="4"/>
      <c r="B8" s="3">
        <v>111</v>
      </c>
      <c r="C8" s="13">
        <v>10330039</v>
      </c>
      <c r="D8" s="13" t="s">
        <v>62</v>
      </c>
      <c r="E8" s="12" t="b">
        <v>1</v>
      </c>
      <c r="F8" s="12" t="s">
        <v>63</v>
      </c>
      <c r="G8" s="12" t="s">
        <v>57</v>
      </c>
      <c r="H8" s="12"/>
      <c r="I8" s="12">
        <v>1</v>
      </c>
      <c r="J8" s="12">
        <v>2</v>
      </c>
      <c r="K8" s="12"/>
      <c r="L8" s="12" t="str">
        <f>_xlfn.DISPIMG("ID_B0A24D9A82E54B3190EF5AFEF13F9CEB",1)</f>
        <v>=DISPIMG("ID_B0A24D9A82E54B3190EF5AFEF13F9CEB",1)</v>
      </c>
      <c r="M8" s="12" t="s">
        <v>48</v>
      </c>
      <c r="N8" s="12" t="s">
        <v>49</v>
      </c>
      <c r="O8" s="12" t="s">
        <v>60</v>
      </c>
      <c r="P8" s="12" t="s">
        <v>61</v>
      </c>
      <c r="Q8" s="12">
        <v>2</v>
      </c>
      <c r="Y8" s="4"/>
      <c r="Z8" s="4"/>
      <c r="AA8" s="4"/>
      <c r="AB8" s="4"/>
      <c r="AC8" s="4"/>
      <c r="AD8" s="21"/>
      <c r="AE8" s="21"/>
      <c r="AF8" s="12"/>
      <c r="AG8" s="12"/>
      <c r="AH8" s="12"/>
      <c r="AJ8" s="21"/>
      <c r="AK8" s="29"/>
      <c r="AL8" s="28"/>
      <c r="AM8" s="29"/>
      <c r="AN8" s="29"/>
    </row>
    <row r="9" ht="60.95" customHeight="1" spans="1:40">
      <c r="A9" s="4"/>
      <c r="B9" s="3">
        <v>112</v>
      </c>
      <c r="C9" s="13">
        <v>10330040</v>
      </c>
      <c r="D9" s="13" t="s">
        <v>64</v>
      </c>
      <c r="E9" s="12" t="b">
        <v>1</v>
      </c>
      <c r="F9" s="12" t="s">
        <v>45</v>
      </c>
      <c r="G9" s="4" t="s">
        <v>46</v>
      </c>
      <c r="H9" s="4">
        <v>1</v>
      </c>
      <c r="I9" s="4">
        <v>2</v>
      </c>
      <c r="J9" s="12">
        <v>1</v>
      </c>
      <c r="K9" s="12" t="s">
        <v>47</v>
      </c>
      <c r="L9" s="12" t="str">
        <f>_xlfn.DISPIMG("ID_BDFF6671B14247AA9ECA5848A292B13A",1)</f>
        <v>=DISPIMG("ID_BDFF6671B14247AA9ECA5848A292B13A",1)</v>
      </c>
      <c r="M9" s="12" t="s">
        <v>48</v>
      </c>
      <c r="N9" s="12" t="s">
        <v>49</v>
      </c>
      <c r="O9" s="12" t="s">
        <v>50</v>
      </c>
      <c r="P9" s="4" t="s">
        <v>65</v>
      </c>
      <c r="Q9" s="12">
        <v>2</v>
      </c>
      <c r="Y9" s="4"/>
      <c r="Z9" s="4"/>
      <c r="AA9" s="4"/>
      <c r="AB9" s="4"/>
      <c r="AC9" s="4"/>
      <c r="AD9" s="21"/>
      <c r="AE9" s="21"/>
      <c r="AF9" s="12"/>
      <c r="AG9" s="12"/>
      <c r="AH9" s="12"/>
      <c r="AJ9" s="21"/>
      <c r="AK9" s="29"/>
      <c r="AL9" s="28"/>
      <c r="AM9" s="29"/>
      <c r="AN9" s="29"/>
    </row>
    <row r="10" ht="60.95" customHeight="1" spans="1:40">
      <c r="A10" s="4"/>
      <c r="B10" s="3">
        <v>113</v>
      </c>
      <c r="C10" s="13">
        <v>10330041</v>
      </c>
      <c r="D10" s="13" t="s">
        <v>66</v>
      </c>
      <c r="E10" s="12" t="b">
        <v>1</v>
      </c>
      <c r="F10" s="12" t="s">
        <v>45</v>
      </c>
      <c r="G10" s="4" t="s">
        <v>46</v>
      </c>
      <c r="H10" s="4">
        <v>1</v>
      </c>
      <c r="I10" s="4">
        <v>1</v>
      </c>
      <c r="J10" s="4">
        <v>3</v>
      </c>
      <c r="K10" s="12" t="s">
        <v>47</v>
      </c>
      <c r="L10" s="4" t="str">
        <f>_xlfn.DISPIMG("ID_CDFB82DB4D5F4AEDA397222AE7FC711B",1)</f>
        <v>=DISPIMG("ID_CDFB82DB4D5F4AEDA397222AE7FC711B",1)</v>
      </c>
      <c r="M10" s="4" t="s">
        <v>53</v>
      </c>
      <c r="N10" s="12" t="s">
        <v>54</v>
      </c>
      <c r="O10" s="12" t="s">
        <v>50</v>
      </c>
      <c r="P10" s="4" t="s">
        <v>51</v>
      </c>
      <c r="Q10" s="12">
        <v>2</v>
      </c>
      <c r="Y10" s="4"/>
      <c r="Z10" s="4"/>
      <c r="AA10" s="4"/>
      <c r="AB10" s="4"/>
      <c r="AC10" s="4"/>
      <c r="AD10" s="21"/>
      <c r="AE10" s="21"/>
      <c r="AF10" s="12"/>
      <c r="AG10" s="12"/>
      <c r="AH10" s="4"/>
      <c r="AJ10" s="21"/>
      <c r="AK10" s="29"/>
      <c r="AL10" s="28"/>
      <c r="AM10" s="29"/>
      <c r="AN10" s="29"/>
    </row>
    <row r="11" ht="60.95" customHeight="1" spans="1:40">
      <c r="A11" s="4"/>
      <c r="B11" s="3">
        <v>114</v>
      </c>
      <c r="C11" s="13">
        <v>10330042</v>
      </c>
      <c r="D11" s="13" t="s">
        <v>67</v>
      </c>
      <c r="E11" s="12" t="b">
        <v>1</v>
      </c>
      <c r="F11" s="12" t="s">
        <v>56</v>
      </c>
      <c r="G11" s="12" t="s">
        <v>57</v>
      </c>
      <c r="H11" s="12"/>
      <c r="I11" s="4">
        <v>2</v>
      </c>
      <c r="J11" s="4">
        <v>2</v>
      </c>
      <c r="L11" s="4" t="str">
        <f>_xlfn.DISPIMG("ID_F61CCA77C947475881F455924F5A27A0",1)</f>
        <v>=DISPIMG("ID_F61CCA77C947475881F455924F5A27A0",1)</v>
      </c>
      <c r="M11" s="4" t="s">
        <v>68</v>
      </c>
      <c r="N11" s="12" t="s">
        <v>69</v>
      </c>
      <c r="O11" s="12" t="s">
        <v>60</v>
      </c>
      <c r="P11" s="4" t="s">
        <v>61</v>
      </c>
      <c r="Q11" s="12">
        <v>2</v>
      </c>
      <c r="Y11" s="4"/>
      <c r="Z11" s="4"/>
      <c r="AA11" s="4"/>
      <c r="AB11" s="4"/>
      <c r="AC11" s="4"/>
      <c r="AD11" s="21"/>
      <c r="AE11" s="21"/>
      <c r="AF11" s="12"/>
      <c r="AG11" s="12"/>
      <c r="AH11" s="4"/>
      <c r="AJ11" s="21"/>
      <c r="AK11" s="29"/>
      <c r="AL11" s="28"/>
      <c r="AM11" s="29"/>
      <c r="AN11" s="29"/>
    </row>
    <row r="12" ht="60.95" customHeight="1" spans="1:40">
      <c r="A12" s="4"/>
      <c r="B12" s="3">
        <v>121</v>
      </c>
      <c r="C12" s="14">
        <v>10330043</v>
      </c>
      <c r="D12" s="14" t="s">
        <v>70</v>
      </c>
      <c r="E12" s="12" t="b">
        <v>1</v>
      </c>
      <c r="F12" s="12" t="s">
        <v>45</v>
      </c>
      <c r="G12" s="4" t="s">
        <v>46</v>
      </c>
      <c r="H12" s="4">
        <v>1</v>
      </c>
      <c r="I12" s="4">
        <v>1</v>
      </c>
      <c r="J12" s="12">
        <v>1</v>
      </c>
      <c r="K12" s="12" t="s">
        <v>47</v>
      </c>
      <c r="L12" s="12" t="str">
        <f>_xlfn.DISPIMG("ID_CF4C30C23A5D431A91A654A3A542A8D3",1)</f>
        <v>=DISPIMG("ID_CF4C30C23A5D431A91A654A3A542A8D3",1)</v>
      </c>
      <c r="M12" s="12" t="s">
        <v>58</v>
      </c>
      <c r="N12" s="12" t="s">
        <v>59</v>
      </c>
      <c r="O12" s="12" t="s">
        <v>50</v>
      </c>
      <c r="P12" s="4" t="s">
        <v>71</v>
      </c>
      <c r="Q12" s="4">
        <v>3</v>
      </c>
      <c r="Y12" s="4"/>
      <c r="Z12" s="4"/>
      <c r="AA12" s="4"/>
      <c r="AB12" s="4"/>
      <c r="AC12" s="4"/>
      <c r="AD12" s="21"/>
      <c r="AE12" s="21"/>
      <c r="AF12" s="12"/>
      <c r="AG12" s="12"/>
      <c r="AH12" s="4"/>
      <c r="AJ12" s="21"/>
      <c r="AK12" s="29"/>
      <c r="AL12" s="28"/>
      <c r="AM12" s="29"/>
      <c r="AN12" s="29"/>
    </row>
    <row r="13" ht="60.95" customHeight="1" spans="1:40">
      <c r="A13" s="4"/>
      <c r="B13" s="3">
        <v>122</v>
      </c>
      <c r="C13" s="14">
        <v>10330044</v>
      </c>
      <c r="D13" s="14" t="s">
        <v>72</v>
      </c>
      <c r="E13" s="12" t="b">
        <v>1</v>
      </c>
      <c r="F13" s="12" t="s">
        <v>45</v>
      </c>
      <c r="G13" s="4" t="s">
        <v>46</v>
      </c>
      <c r="H13" s="4">
        <v>1</v>
      </c>
      <c r="I13" s="4">
        <v>3</v>
      </c>
      <c r="J13" s="4">
        <v>2</v>
      </c>
      <c r="K13" s="12" t="s">
        <v>47</v>
      </c>
      <c r="L13" s="4" t="str">
        <f>_xlfn.DISPIMG("ID_B62027131E964EE8907D0791F7FA860E",1)</f>
        <v>=DISPIMG("ID_B62027131E964EE8907D0791F7FA860E",1)</v>
      </c>
      <c r="M13" s="4" t="s">
        <v>73</v>
      </c>
      <c r="N13" s="12" t="s">
        <v>74</v>
      </c>
      <c r="O13" s="12" t="s">
        <v>50</v>
      </c>
      <c r="P13" s="4" t="s">
        <v>51</v>
      </c>
      <c r="Q13" s="4">
        <v>3</v>
      </c>
      <c r="Y13" s="4"/>
      <c r="Z13" s="4"/>
      <c r="AA13" s="4"/>
      <c r="AB13" s="4"/>
      <c r="AC13" s="4"/>
      <c r="AD13" s="21"/>
      <c r="AE13" s="21"/>
      <c r="AF13" s="12"/>
      <c r="AG13" s="12"/>
      <c r="AH13" s="4"/>
      <c r="AJ13" s="21"/>
      <c r="AK13" s="29"/>
      <c r="AL13" s="28"/>
      <c r="AM13" s="29"/>
      <c r="AN13" s="29"/>
    </row>
    <row r="14" ht="60.95" customHeight="1" spans="1:40">
      <c r="A14" s="4"/>
      <c r="B14" s="3">
        <v>123</v>
      </c>
      <c r="C14" s="14">
        <v>10330045</v>
      </c>
      <c r="D14" s="14" t="s">
        <v>75</v>
      </c>
      <c r="E14" s="12" t="b">
        <v>1</v>
      </c>
      <c r="F14" s="12" t="s">
        <v>45</v>
      </c>
      <c r="G14" s="4" t="s">
        <v>46</v>
      </c>
      <c r="H14" s="4">
        <v>-1</v>
      </c>
      <c r="I14" s="4">
        <v>2</v>
      </c>
      <c r="J14" s="4">
        <v>3</v>
      </c>
      <c r="K14" s="12" t="s">
        <v>47</v>
      </c>
      <c r="L14" s="4" t="str">
        <f>_xlfn.DISPIMG("ID_282E4022AE7D400596F1FF937C1887C4",1)</f>
        <v>=DISPIMG("ID_282E4022AE7D400596F1FF937C1887C4",1)</v>
      </c>
      <c r="M14" s="4" t="s">
        <v>76</v>
      </c>
      <c r="N14" s="12" t="s">
        <v>77</v>
      </c>
      <c r="O14" s="12" t="s">
        <v>50</v>
      </c>
      <c r="P14" s="4" t="s">
        <v>51</v>
      </c>
      <c r="Q14" s="4">
        <v>3</v>
      </c>
      <c r="Y14" s="4"/>
      <c r="Z14" s="4"/>
      <c r="AA14" s="4"/>
      <c r="AB14" s="4"/>
      <c r="AC14" s="4"/>
      <c r="AD14" s="21"/>
      <c r="AE14" s="21"/>
      <c r="AF14" s="12"/>
      <c r="AG14" s="12"/>
      <c r="AH14" s="4"/>
      <c r="AJ14" s="21"/>
      <c r="AK14" s="29"/>
      <c r="AL14" s="28"/>
      <c r="AM14" s="29"/>
      <c r="AN14" s="29"/>
    </row>
    <row r="15" ht="60.95" customHeight="1" spans="1:40">
      <c r="A15" s="4"/>
      <c r="B15" s="3">
        <v>124</v>
      </c>
      <c r="C15" s="14">
        <v>10330046</v>
      </c>
      <c r="D15" s="14" t="s">
        <v>78</v>
      </c>
      <c r="E15" s="12" t="b">
        <v>1</v>
      </c>
      <c r="F15" s="12" t="s">
        <v>45</v>
      </c>
      <c r="G15" s="4" t="s">
        <v>79</v>
      </c>
      <c r="H15" s="4">
        <v>-1</v>
      </c>
      <c r="I15" s="4">
        <v>1</v>
      </c>
      <c r="J15" s="12">
        <v>2</v>
      </c>
      <c r="K15" s="12" t="s">
        <v>80</v>
      </c>
      <c r="L15" s="12" t="str">
        <f>_xlfn.DISPIMG("ID_B0A24D9A82E54B3190EF5AFEF13F9CEB",1)</f>
        <v>=DISPIMG("ID_B0A24D9A82E54B3190EF5AFEF13F9CEB",1)</v>
      </c>
      <c r="M15" s="12" t="s">
        <v>48</v>
      </c>
      <c r="N15" s="12" t="s">
        <v>49</v>
      </c>
      <c r="O15" s="12" t="s">
        <v>50</v>
      </c>
      <c r="P15" s="4" t="s">
        <v>81</v>
      </c>
      <c r="Q15" s="4">
        <v>3</v>
      </c>
      <c r="Y15" s="4"/>
      <c r="Z15" s="4"/>
      <c r="AA15" s="4"/>
      <c r="AB15" s="4"/>
      <c r="AC15" s="4"/>
      <c r="AD15" s="21"/>
      <c r="AE15" s="21"/>
      <c r="AF15" s="12"/>
      <c r="AG15" s="12"/>
      <c r="AH15" s="4"/>
      <c r="AJ15" s="21"/>
      <c r="AK15" s="29"/>
      <c r="AL15" s="28"/>
      <c r="AM15" s="29"/>
      <c r="AN15" s="29"/>
    </row>
    <row r="16" ht="60.95" customHeight="1" spans="1:40">
      <c r="A16" s="4"/>
      <c r="B16" s="3">
        <v>131</v>
      </c>
      <c r="C16" s="15">
        <v>10330063</v>
      </c>
      <c r="D16" s="15" t="s">
        <v>82</v>
      </c>
      <c r="E16" s="12" t="b">
        <v>1</v>
      </c>
      <c r="F16" s="12" t="s">
        <v>45</v>
      </c>
      <c r="G16" s="4" t="s">
        <v>79</v>
      </c>
      <c r="H16" s="4">
        <v>-1</v>
      </c>
      <c r="I16" s="4">
        <v>1</v>
      </c>
      <c r="J16" s="12">
        <v>2</v>
      </c>
      <c r="K16" s="4" t="s">
        <v>83</v>
      </c>
      <c r="L16" s="12" t="str">
        <f>_xlfn.DISPIMG("ID_B0A24D9A82E54B3190EF5AFEF13F9CEB",1)</f>
        <v>=DISPIMG("ID_B0A24D9A82E54B3190EF5AFEF13F9CEB",1)</v>
      </c>
      <c r="M16" s="12" t="s">
        <v>48</v>
      </c>
      <c r="N16" s="12" t="s">
        <v>49</v>
      </c>
      <c r="O16" s="12" t="s">
        <v>50</v>
      </c>
      <c r="P16" s="4" t="s">
        <v>84</v>
      </c>
      <c r="Q16" s="4">
        <v>4</v>
      </c>
      <c r="Y16" s="4"/>
      <c r="Z16" s="4"/>
      <c r="AA16" s="4"/>
      <c r="AB16" s="4"/>
      <c r="AC16" s="4"/>
      <c r="AD16" s="21"/>
      <c r="AE16" s="21"/>
      <c r="AF16" s="12"/>
      <c r="AG16" s="12"/>
      <c r="AH16" s="4"/>
      <c r="AJ16" s="21"/>
      <c r="AK16" s="29"/>
      <c r="AL16" s="28"/>
      <c r="AM16" s="29"/>
      <c r="AN16" s="29"/>
    </row>
    <row r="17" ht="60" customHeight="1" spans="1:40">
      <c r="A17" s="16"/>
      <c r="B17" s="3">
        <v>199</v>
      </c>
      <c r="C17" s="4">
        <v>10090001</v>
      </c>
      <c r="D17" s="12" t="s">
        <v>85</v>
      </c>
      <c r="E17" s="12"/>
      <c r="F17" s="12"/>
      <c r="G17" s="12"/>
      <c r="H17" s="12"/>
      <c r="I17" s="4">
        <v>1</v>
      </c>
      <c r="J17" s="4">
        <v>1</v>
      </c>
      <c r="L17" s="12" t="str">
        <f>_xlfn.DISPIMG("ID_CF4C30C23A5D431A91A654A3A542A8D3",1)</f>
        <v>=DISPIMG("ID_CF4C30C23A5D431A91A654A3A542A8D3",1)</v>
      </c>
      <c r="M17" s="12"/>
      <c r="N17" s="12"/>
      <c r="O17" s="12" t="s">
        <v>86</v>
      </c>
      <c r="Y17" s="4"/>
      <c r="Z17" s="12"/>
      <c r="AA17" s="12"/>
      <c r="AB17" s="12"/>
      <c r="AC17" s="12"/>
      <c r="AD17" s="21"/>
      <c r="AE17" s="21"/>
      <c r="AF17" s="12"/>
      <c r="AG17" s="12"/>
      <c r="AH17" s="4"/>
      <c r="AJ17" s="21"/>
      <c r="AK17" s="29"/>
      <c r="AL17" s="28"/>
      <c r="AM17" s="29"/>
      <c r="AN17" s="29"/>
    </row>
    <row r="18" ht="60" customHeight="1" spans="1:40">
      <c r="A18" s="16"/>
      <c r="B18" s="3">
        <v>201</v>
      </c>
      <c r="C18" s="4">
        <v>10090002</v>
      </c>
      <c r="D18" s="12" t="s">
        <v>87</v>
      </c>
      <c r="E18" s="12"/>
      <c r="F18" s="12"/>
      <c r="G18" s="12"/>
      <c r="H18" s="12"/>
      <c r="I18" s="4">
        <v>1</v>
      </c>
      <c r="J18" s="4">
        <v>1</v>
      </c>
      <c r="L18" s="2" t="str">
        <f>_xlfn.DISPIMG("ID_8C8A4DF2DD0E42C2A652D7E597EE030A",1)</f>
        <v>=DISPIMG("ID_8C8A4DF2DD0E42C2A652D7E597EE030A",1)</v>
      </c>
      <c r="M18" s="2"/>
      <c r="N18" s="2"/>
      <c r="O18" s="4" t="s">
        <v>88</v>
      </c>
      <c r="P18" s="5"/>
      <c r="Y18" s="4"/>
      <c r="Z18" s="4"/>
      <c r="AA18" s="4"/>
      <c r="AB18" s="4"/>
      <c r="AC18" s="4"/>
      <c r="AD18" s="21"/>
      <c r="AE18" s="21"/>
      <c r="AF18" s="12"/>
      <c r="AG18" s="12"/>
      <c r="AH18" s="4"/>
      <c r="AJ18" s="21"/>
      <c r="AK18" s="29"/>
      <c r="AL18" s="28"/>
      <c r="AM18" s="29"/>
      <c r="AN18" s="29"/>
    </row>
    <row r="19" ht="60" customHeight="1" spans="1:40">
      <c r="A19" s="16"/>
      <c r="B19" s="3">
        <v>202</v>
      </c>
      <c r="C19" s="4">
        <v>10090003</v>
      </c>
      <c r="D19" s="12" t="s">
        <v>89</v>
      </c>
      <c r="E19" s="12"/>
      <c r="F19" s="12"/>
      <c r="G19" s="12"/>
      <c r="H19" s="12"/>
      <c r="I19" s="4">
        <v>2</v>
      </c>
      <c r="J19" s="4">
        <v>1</v>
      </c>
      <c r="L19" s="2" t="str">
        <f>_xlfn.DISPIMG("ID_8F1C7600C02D49AA953EE6E2F13F1827",1)</f>
        <v>=DISPIMG("ID_8F1C7600C02D49AA953EE6E2F13F1827",1)</v>
      </c>
      <c r="M19" s="2"/>
      <c r="N19" s="2"/>
      <c r="O19" s="4" t="s">
        <v>88</v>
      </c>
      <c r="P19" s="5"/>
      <c r="Y19" s="4"/>
      <c r="Z19" s="4"/>
      <c r="AA19" s="4"/>
      <c r="AB19" s="4"/>
      <c r="AC19" s="4"/>
      <c r="AD19" s="21"/>
      <c r="AE19" s="21"/>
      <c r="AF19" s="12"/>
      <c r="AG19" s="12"/>
      <c r="AH19" s="4"/>
      <c r="AJ19" s="21"/>
      <c r="AK19" s="29"/>
      <c r="AL19" s="28"/>
      <c r="AM19" s="29"/>
      <c r="AN19" s="29"/>
    </row>
    <row r="20" ht="60" customHeight="1" spans="1:40">
      <c r="A20" s="16"/>
      <c r="B20" s="3">
        <v>203</v>
      </c>
      <c r="C20" s="4">
        <v>10090004</v>
      </c>
      <c r="D20" s="12" t="s">
        <v>90</v>
      </c>
      <c r="E20" s="12"/>
      <c r="F20" s="12"/>
      <c r="G20" s="12"/>
      <c r="H20" s="12"/>
      <c r="I20" s="4">
        <v>1</v>
      </c>
      <c r="J20" s="4">
        <v>2</v>
      </c>
      <c r="L20" s="2" t="str">
        <f>_xlfn.DISPIMG("ID_25CF4B4223E14EF7937034172E0B811E",1)</f>
        <v>=DISPIMG("ID_25CF4B4223E14EF7937034172E0B811E",1)</v>
      </c>
      <c r="M20" s="2"/>
      <c r="N20" s="2"/>
      <c r="O20" s="4" t="s">
        <v>88</v>
      </c>
      <c r="P20" s="5"/>
      <c r="Y20" s="4"/>
      <c r="Z20" s="4"/>
      <c r="AA20" s="4"/>
      <c r="AB20" s="4"/>
      <c r="AC20" s="4"/>
      <c r="AD20" s="21"/>
      <c r="AE20" s="21"/>
      <c r="AF20" s="12"/>
      <c r="AG20" s="12"/>
      <c r="AH20" s="4"/>
      <c r="AJ20" s="21"/>
      <c r="AK20" s="29"/>
      <c r="AL20" s="28"/>
      <c r="AM20" s="29"/>
      <c r="AN20" s="29"/>
    </row>
    <row r="21" ht="60" customHeight="1" spans="1:40">
      <c r="A21" s="16"/>
      <c r="B21" s="3">
        <v>204</v>
      </c>
      <c r="C21" s="4">
        <v>10090005</v>
      </c>
      <c r="D21" s="12" t="s">
        <v>91</v>
      </c>
      <c r="E21" s="12"/>
      <c r="F21" s="12"/>
      <c r="G21" s="12"/>
      <c r="H21" s="12"/>
      <c r="I21" s="4">
        <v>2</v>
      </c>
      <c r="J21" s="4">
        <v>2</v>
      </c>
      <c r="L21" s="2" t="str">
        <f>_xlfn.DISPIMG("ID_52F7D8BC35244C8BB86D0CD84CE5FC74",1)</f>
        <v>=DISPIMG("ID_52F7D8BC35244C8BB86D0CD84CE5FC74",1)</v>
      </c>
      <c r="M21" s="2"/>
      <c r="N21" s="2"/>
      <c r="O21" s="4" t="s">
        <v>88</v>
      </c>
      <c r="P21" s="5"/>
      <c r="Y21" s="4"/>
      <c r="Z21" s="4"/>
      <c r="AA21" s="4"/>
      <c r="AB21" s="4"/>
      <c r="AC21" s="4"/>
      <c r="AD21" s="21"/>
      <c r="AE21" s="21"/>
      <c r="AF21" s="12"/>
      <c r="AG21" s="12"/>
      <c r="AH21" s="4"/>
      <c r="AJ21" s="21"/>
      <c r="AK21" s="29"/>
      <c r="AL21" s="28"/>
      <c r="AM21" s="29"/>
      <c r="AN21" s="29"/>
    </row>
    <row r="22" ht="60" customHeight="1" spans="1:40">
      <c r="A22" s="16"/>
      <c r="B22" s="3">
        <v>205</v>
      </c>
      <c r="C22" s="4">
        <v>10090006</v>
      </c>
      <c r="D22" s="12" t="s">
        <v>92</v>
      </c>
      <c r="E22" s="12"/>
      <c r="F22" s="12"/>
      <c r="G22" s="12"/>
      <c r="H22" s="12"/>
      <c r="I22" s="4">
        <v>2</v>
      </c>
      <c r="J22" s="4">
        <v>2</v>
      </c>
      <c r="L22" s="2" t="str">
        <f>_xlfn.DISPIMG("ID_6D98FD795E3C41AA82123EC364DC96E5",1)</f>
        <v>=DISPIMG("ID_6D98FD795E3C41AA82123EC364DC96E5",1)</v>
      </c>
      <c r="M22" s="2"/>
      <c r="N22" s="2"/>
      <c r="O22" s="4" t="s">
        <v>88</v>
      </c>
      <c r="P22" s="5"/>
      <c r="Y22" s="4"/>
      <c r="Z22" s="4"/>
      <c r="AA22" s="4"/>
      <c r="AB22" s="4"/>
      <c r="AC22" s="4"/>
      <c r="AD22" s="21"/>
      <c r="AE22" s="21"/>
      <c r="AF22" s="12"/>
      <c r="AG22" s="12"/>
      <c r="AH22" s="4"/>
      <c r="AJ22" s="21"/>
      <c r="AK22" s="29"/>
      <c r="AL22" s="28"/>
      <c r="AM22" s="29"/>
      <c r="AN22" s="29"/>
    </row>
    <row r="23" ht="60" customHeight="1" spans="1:40">
      <c r="A23" s="16"/>
      <c r="B23" s="3">
        <v>206</v>
      </c>
      <c r="C23" s="4">
        <v>10090007</v>
      </c>
      <c r="D23" s="12" t="s">
        <v>93</v>
      </c>
      <c r="E23" s="12"/>
      <c r="F23" s="12"/>
      <c r="G23" s="12"/>
      <c r="H23" s="12"/>
      <c r="I23" s="4">
        <v>2</v>
      </c>
      <c r="J23" s="4">
        <v>2</v>
      </c>
      <c r="L23" s="2" t="str">
        <f>_xlfn.DISPIMG("ID_182B296499C24601A2F7C6B84630BE56",1)</f>
        <v>=DISPIMG("ID_182B296499C24601A2F7C6B84630BE56",1)</v>
      </c>
      <c r="M23" s="2"/>
      <c r="N23" s="2"/>
      <c r="O23" s="4" t="s">
        <v>88</v>
      </c>
      <c r="P23" s="5"/>
      <c r="Y23" s="4"/>
      <c r="Z23" s="4"/>
      <c r="AA23" s="4"/>
      <c r="AB23" s="4"/>
      <c r="AC23" s="4"/>
      <c r="AD23" s="21"/>
      <c r="AE23" s="21"/>
      <c r="AF23" s="12"/>
      <c r="AG23" s="12"/>
      <c r="AH23" s="4"/>
      <c r="AJ23" s="21"/>
      <c r="AK23" s="29"/>
      <c r="AL23" s="28"/>
      <c r="AM23" s="29"/>
      <c r="AN23" s="29"/>
    </row>
    <row r="24" ht="60" customHeight="1" spans="1:40">
      <c r="A24" s="16"/>
      <c r="B24" s="3">
        <v>207</v>
      </c>
      <c r="C24" s="4">
        <v>10090008</v>
      </c>
      <c r="D24" s="12" t="s">
        <v>94</v>
      </c>
      <c r="E24" s="12"/>
      <c r="F24" s="12"/>
      <c r="G24" s="12"/>
      <c r="H24" s="12"/>
      <c r="I24" s="4">
        <v>2</v>
      </c>
      <c r="J24" s="4">
        <v>2</v>
      </c>
      <c r="L24" s="2" t="str">
        <f>_xlfn.DISPIMG("ID_4D02F40A6CA74533957FB39F73D0EEEE",1)</f>
        <v>=DISPIMG("ID_4D02F40A6CA74533957FB39F73D0EEEE",1)</v>
      </c>
      <c r="M24" s="2"/>
      <c r="N24" s="2"/>
      <c r="O24" s="4" t="s">
        <v>88</v>
      </c>
      <c r="P24" s="5"/>
      <c r="Y24" s="4"/>
      <c r="Z24" s="4"/>
      <c r="AA24" s="4"/>
      <c r="AB24" s="4"/>
      <c r="AC24" s="4"/>
      <c r="AD24" s="21"/>
      <c r="AE24" s="21"/>
      <c r="AF24" s="12"/>
      <c r="AG24" s="12"/>
      <c r="AH24" s="4"/>
      <c r="AJ24" s="21"/>
      <c r="AK24" s="29"/>
      <c r="AL24" s="28"/>
      <c r="AM24" s="29"/>
      <c r="AN24" s="29"/>
    </row>
    <row r="25" ht="60" customHeight="1" spans="1:40">
      <c r="A25" s="16"/>
      <c r="B25" s="3">
        <v>208</v>
      </c>
      <c r="C25" s="4">
        <v>10090009</v>
      </c>
      <c r="D25" s="12" t="s">
        <v>95</v>
      </c>
      <c r="E25" s="12"/>
      <c r="F25" s="12"/>
      <c r="G25" s="12"/>
      <c r="H25" s="12"/>
      <c r="I25" s="4">
        <v>1</v>
      </c>
      <c r="J25" s="4">
        <v>3</v>
      </c>
      <c r="L25" s="2" t="str">
        <f>_xlfn.DISPIMG("ID_878D464D2DF544CB87752E58876F526E",1)</f>
        <v>=DISPIMG("ID_878D464D2DF544CB87752E58876F526E",1)</v>
      </c>
      <c r="M25" s="2"/>
      <c r="N25" s="2"/>
      <c r="O25" s="4" t="s">
        <v>88</v>
      </c>
      <c r="P25" s="5"/>
      <c r="Y25" s="4"/>
      <c r="Z25" s="4"/>
      <c r="AA25" s="4"/>
      <c r="AB25" s="4"/>
      <c r="AC25" s="4"/>
      <c r="AD25" s="21"/>
      <c r="AE25" s="21"/>
      <c r="AF25" s="12"/>
      <c r="AG25" s="12"/>
      <c r="AH25" s="4"/>
      <c r="AJ25" s="21"/>
      <c r="AK25" s="29"/>
      <c r="AL25" s="28"/>
      <c r="AM25" s="29"/>
      <c r="AN25" s="29"/>
    </row>
    <row r="26" ht="60" customHeight="1" spans="1:40">
      <c r="A26" s="16"/>
      <c r="B26" s="3">
        <v>209</v>
      </c>
      <c r="C26" s="4">
        <v>10090010</v>
      </c>
      <c r="D26" s="12" t="s">
        <v>96</v>
      </c>
      <c r="E26" s="12"/>
      <c r="F26" s="12"/>
      <c r="G26" s="12"/>
      <c r="H26" s="12"/>
      <c r="I26" s="4">
        <v>3</v>
      </c>
      <c r="J26" s="4">
        <v>1</v>
      </c>
      <c r="L26" s="2" t="str">
        <f>_xlfn.DISPIMG("ID_8516105EE9084BF8A0E3E16769533CF9",1)</f>
        <v>=DISPIMG("ID_8516105EE9084BF8A0E3E16769533CF9",1)</v>
      </c>
      <c r="M26" s="2"/>
      <c r="N26" s="2"/>
      <c r="O26" s="4" t="s">
        <v>88</v>
      </c>
      <c r="P26" s="5"/>
      <c r="Y26" s="4"/>
      <c r="Z26" s="4"/>
      <c r="AA26" s="4"/>
      <c r="AB26" s="4"/>
      <c r="AC26" s="4"/>
      <c r="AD26" s="21"/>
      <c r="AE26" s="21"/>
      <c r="AF26" s="12"/>
      <c r="AG26" s="12"/>
      <c r="AH26" s="4"/>
      <c r="AJ26" s="21"/>
      <c r="AK26" s="29"/>
      <c r="AL26" s="28"/>
      <c r="AM26" s="29"/>
      <c r="AN26" s="29"/>
    </row>
    <row r="27" spans="3:30">
      <c r="C27" s="12"/>
      <c r="D27" s="12"/>
      <c r="E27" s="12"/>
      <c r="F27" s="12"/>
      <c r="AD27" s="22"/>
    </row>
    <row r="28" spans="3:30">
      <c r="C28" s="12"/>
      <c r="D28" s="12"/>
      <c r="E28" s="12"/>
      <c r="F28" s="12"/>
      <c r="AD28" s="22"/>
    </row>
    <row r="29" spans="3:30">
      <c r="C29" s="12"/>
      <c r="D29" s="12"/>
      <c r="E29" s="12"/>
      <c r="F29" s="12"/>
      <c r="AD29" s="22"/>
    </row>
    <row r="30" spans="3:30">
      <c r="C30" s="12"/>
      <c r="D30" s="12"/>
      <c r="E30" s="12"/>
      <c r="F30" s="12"/>
      <c r="AD30" s="22"/>
    </row>
    <row r="31" spans="3:30">
      <c r="C31" s="12"/>
      <c r="D31" s="12"/>
      <c r="E31" s="12"/>
      <c r="F31" s="12"/>
      <c r="AD31" s="22"/>
    </row>
    <row r="32" spans="3:31">
      <c r="C32" s="12"/>
      <c r="D32" s="12"/>
      <c r="E32" s="12"/>
      <c r="F32" s="12"/>
      <c r="AD32" s="22"/>
      <c r="AE32" s="21"/>
    </row>
    <row r="33" spans="3:31">
      <c r="C33" s="12"/>
      <c r="D33" s="12"/>
      <c r="E33" s="12"/>
      <c r="F33" s="12"/>
      <c r="AD33" s="22"/>
      <c r="AE33" s="21"/>
    </row>
    <row r="34" spans="3:31">
      <c r="C34" s="12"/>
      <c r="D34" s="12"/>
      <c r="E34" s="12"/>
      <c r="F34" s="12"/>
      <c r="AD34" s="22"/>
      <c r="AE34" s="21"/>
    </row>
    <row r="35" spans="3:31">
      <c r="C35" s="12"/>
      <c r="D35" s="12"/>
      <c r="E35" s="12"/>
      <c r="F35" s="12"/>
      <c r="AD35" s="22"/>
      <c r="AE35" s="21"/>
    </row>
    <row r="36" spans="3:31">
      <c r="C36" s="12"/>
      <c r="D36" s="12"/>
      <c r="E36" s="12"/>
      <c r="F36" s="12"/>
      <c r="AD36" s="22"/>
      <c r="AE36" s="21"/>
    </row>
    <row r="37" spans="3:31">
      <c r="C37" s="12"/>
      <c r="D37" s="12"/>
      <c r="E37" s="12"/>
      <c r="F37" s="12"/>
      <c r="AD37" s="22"/>
      <c r="AE37" s="21"/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WPS_1698638045</cp:lastModifiedBy>
  <dcterms:created xsi:type="dcterms:W3CDTF">2023-08-29T08:23:00Z</dcterms:created>
  <dcterms:modified xsi:type="dcterms:W3CDTF">2024-09-10T08:08:34Z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D106E6640B804BACAAF4FBA57489F7CD_13</vt:lpwstr>
  </property>
  <property fmtid="{D5CDD505-2E9C-101B-9397-08002B2CF9AE}" pid="3" name="KSOProductBuildVer">
    <vt:lpwstr>2052-12.1.0.17827</vt:lpwstr>
  </property>
  <property fmtid="{D5CDD505-2E9C-101B-9397-08002B2CF9AE}" pid="4" name="KSOReadingLayout">
    <vt:bool>false</vt:bool>
  </property>
</Properties>
</file>