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ilelic\Documents\External Reporting\Q2'22\Earnings\"/>
    </mc:Choice>
  </mc:AlternateContent>
  <xr:revisionPtr revIDLastSave="0" documentId="13_ncr:1_{01568071-2793-4AF4-9E30-EECA393C7EEE}" xr6:coauthVersionLast="47" xr6:coauthVersionMax="47" xr10:uidLastSave="{00000000-0000-0000-0000-000000000000}"/>
  <bookViews>
    <workbookView xWindow="28680" yWindow="-120" windowWidth="51840" windowHeight="21120" activeTab="2" xr2:uid="{00000000-000D-0000-FFFF-FFFF00000000}"/>
  </bookViews>
  <sheets>
    <sheet name="Income Statement" sheetId="3" r:id="rId1"/>
    <sheet name="Balance Sheet" sheetId="1" r:id="rId2"/>
    <sheet name="Cashflow" sheetId="4" r:id="rId3"/>
    <sheet name="Regional Information" sheetId="7" r:id="rId4"/>
  </sheets>
  <externalReferences>
    <externalReference r:id="rId5"/>
    <externalReference r:id="rId6"/>
    <externalReference r:id="rId7"/>
    <externalReference r:id="rId8"/>
    <externalReference r:id="rId9"/>
    <externalReference r:id="rId10"/>
  </externalReferences>
  <definedNames>
    <definedName name="_Col1" localSheetId="2">#REF!</definedName>
    <definedName name="_Col1" localSheetId="0">#REF!</definedName>
    <definedName name="_Col1" localSheetId="3">#REF!</definedName>
    <definedName name="_Col2" localSheetId="2">#REF!</definedName>
    <definedName name="_Col2" localSheetId="0">#REF!</definedName>
    <definedName name="_Col2" localSheetId="3">#REF!</definedName>
    <definedName name="A" localSheetId="2">#REF!</definedName>
    <definedName name="A" localSheetId="0">#REF!</definedName>
    <definedName name="A" localSheetId="3">#REF!</definedName>
    <definedName name="Adj" localSheetId="2">'[1]Revsum - trend'!#REF!</definedName>
    <definedName name="Adj" localSheetId="0">'[1]Revsum - trend'!#REF!</definedName>
    <definedName name="Adj" localSheetId="3">'[1]Revsum - trend'!#REF!</definedName>
    <definedName name="Adjustments" localSheetId="2">'[1]Revsum - trend'!#REF!</definedName>
    <definedName name="Adjustments" localSheetId="0">'[1]Revsum - trend'!#REF!</definedName>
    <definedName name="Adjustments" localSheetId="3">'[1]Revsum - trend'!#REF!</definedName>
    <definedName name="AdjustmentsQ" localSheetId="2">#REF!</definedName>
    <definedName name="AdjustmentsQ" localSheetId="0">#REF!</definedName>
    <definedName name="AdjustmentsQ" localSheetId="3">#REF!</definedName>
    <definedName name="Area" localSheetId="2">'[1]Revsum - trend'!#REF!</definedName>
    <definedName name="Area" localSheetId="0">'[1]Revsum - trend'!#REF!</definedName>
    <definedName name="Area" localSheetId="3">'[1]Revsum - trend'!#REF!</definedName>
    <definedName name="AreaQ" localSheetId="2">#REF!</definedName>
    <definedName name="AreaQ" localSheetId="0">#REF!</definedName>
    <definedName name="AreaQ" localSheetId="3">#REF!</definedName>
    <definedName name="AS2DocOpenMode" hidden="1">"AS2DocumentEdit"</definedName>
    <definedName name="AuditLI" localSheetId="0">#REF!</definedName>
    <definedName name="AuditLI" localSheetId="3">#REF!</definedName>
    <definedName name="AuditSP" localSheetId="0">#REF!</definedName>
    <definedName name="AuditSP" localSheetId="3">#REF!</definedName>
    <definedName name="BAKER" localSheetId="2">'[2]May 96'!#REF!</definedName>
    <definedName name="BAKER" localSheetId="0">'[2]May 96'!#REF!</definedName>
    <definedName name="BAKER" localSheetId="3">'[2]May 96'!#REF!</definedName>
    <definedName name="BAL" localSheetId="2">'[2]May 96'!#REF!</definedName>
    <definedName name="BAL" localSheetId="0">'[2]May 96'!#REF!</definedName>
    <definedName name="BAL" localSheetId="3">'[2]May 96'!#REF!</definedName>
    <definedName name="BalSheet" localSheetId="2" hidden="1">{"closed",#N/A,FALSE,"Consolidated Products - Budget";"expanded",#N/A,FALSE,"Consolidated Products - Budget"}</definedName>
    <definedName name="BalSheet" localSheetId="0" hidden="1">{"closed",#N/A,FALSE,"Consolidated Products - Budget";"expanded",#N/A,FALSE,"Consolidated Products - Budget"}</definedName>
    <definedName name="BalSheet" localSheetId="3" hidden="1">{"closed",#N/A,FALSE,"Consolidated Products - Budget";"expanded",#N/A,FALSE,"Consolidated Products - Budget"}</definedName>
    <definedName name="BalSheet" hidden="1">{"closed",#N/A,FALSE,"Consolidated Products - Budget";"expanded",#N/A,FALSE,"Consolidated Products - Budget"}</definedName>
    <definedName name="BS" localSheetId="2" hidden="1">{"closed",#N/A,FALSE,"Consolidated Products - Budget";"expanded",#N/A,FALSE,"Consolidated Products - Budget"}</definedName>
    <definedName name="BS" localSheetId="0" hidden="1">{"closed",#N/A,FALSE,"Consolidated Products - Budget";"expanded",#N/A,FALSE,"Consolidated Products - Budget"}</definedName>
    <definedName name="BS" localSheetId="3" hidden="1">{"closed",#N/A,FALSE,"Consolidated Products - Budget";"expanded",#N/A,FALSE,"Consolidated Products - Budget"}</definedName>
    <definedName name="BS" hidden="1">{"closed",#N/A,FALSE,"Consolidated Products - Budget";"expanded",#N/A,FALSE,"Consolidated Products - Budget"}</definedName>
    <definedName name="BusinessName" localSheetId="2">'[1]Revsum - trend'!#REF!</definedName>
    <definedName name="BusinessName" localSheetId="0">'[1]Revsum - trend'!#REF!</definedName>
    <definedName name="BusinessName" localSheetId="3">'[1]Revsum - trend'!#REF!</definedName>
    <definedName name="BusinessNameQ" localSheetId="0">#REF!</definedName>
    <definedName name="BusinessNameQ" localSheetId="3">#REF!</definedName>
    <definedName name="BusinessSummaryName" localSheetId="2">'[1]Revsum - trend'!#REF!</definedName>
    <definedName name="BusinessSummaryName" localSheetId="0">'[1]Revsum - trend'!#REF!</definedName>
    <definedName name="BusinessSummaryName" localSheetId="3">'[1]Revsum - trend'!#REF!</definedName>
    <definedName name="BusinessSummaryNameQ" localSheetId="0">#REF!</definedName>
    <definedName name="BusinessSummaryNameQ" localSheetId="3">#REF!</definedName>
    <definedName name="BusSysEA" localSheetId="2">MATCH("Business Systems Enterprise Agreements", Cashflow!Categories,0)</definedName>
    <definedName name="BusSysEA" localSheetId="0">MATCH("Business Systems Enterprise Agreements", 'Income Statement'!Categories,0)</definedName>
    <definedName name="BusSysEA" localSheetId="3">MATCH("Business Systems Enterprise Agreements", 'Regional Information'!Categories,0)</definedName>
    <definedName name="BusSysEA">MATCH("Business Systems Enterprise Agreements", [0]!Categories,0)</definedName>
    <definedName name="BusSysEALookup" localSheetId="2">OFFSET('[1]Revsum - trend'!#REF!,Cashflow!BusSysEA,1,Cashflow!BusSysEATotal-Cashflow!BusSysEA,1)</definedName>
    <definedName name="BusSysEALookup" localSheetId="0">OFFSET('[1]Revsum - trend'!#REF!,'Income Statement'!BusSysEA,1,'Income Statement'!BusSysEATotal-'Income Statement'!BusSysEA,1)</definedName>
    <definedName name="BusSysEALookup" localSheetId="3">OFFSET('[1]Revsum - trend'!#REF!,'Regional Information'!BusSysEA,1,'Regional Information'!BusSysEATotal-'Regional Information'!BusSysEA,1)</definedName>
    <definedName name="BusSysEATotal" localSheetId="2">MATCH("Business Systems Enterprise Agreements *", Cashflow!Categories,0)</definedName>
    <definedName name="BusSysEATotal" localSheetId="0">MATCH("Business Systems Enterprise Agreements *", 'Income Statement'!Categories,0)</definedName>
    <definedName name="BusSysEATotal" localSheetId="3">MATCH("Business Systems Enterprise Agreements *", 'Regional Information'!Categories,0)</definedName>
    <definedName name="carter" localSheetId="2">'[2]May 96'!#REF!</definedName>
    <definedName name="carter" localSheetId="0">'[2]May 96'!#REF!</definedName>
    <definedName name="carter" localSheetId="3">'[2]May 96'!#REF!</definedName>
    <definedName name="Cash" localSheetId="2" hidden="1">{"closed",#N/A,FALSE,"Consolidated Products - Budget";"expanded",#N/A,FALSE,"Consolidated Products - Budget"}</definedName>
    <definedName name="Cash" localSheetId="0" hidden="1">{"closed",#N/A,FALSE,"Consolidated Products - Budget";"expanded",#N/A,FALSE,"Consolidated Products - Budget"}</definedName>
    <definedName name="Cash" localSheetId="3" hidden="1">{"closed",#N/A,FALSE,"Consolidated Products - Budget";"expanded",#N/A,FALSE,"Consolidated Products - Budget"}</definedName>
    <definedName name="Cash" hidden="1">{"closed",#N/A,FALSE,"Consolidated Products - Budget";"expanded",#N/A,FALSE,"Consolidated Products - Budget"}</definedName>
    <definedName name="Categories" localSheetId="2">'[1]Revsum - trend'!#REF!</definedName>
    <definedName name="Categories" localSheetId="0">'[1]Revsum - trend'!#REF!</definedName>
    <definedName name="Categories" localSheetId="3">'[1]Revsum - trend'!#REF!</definedName>
    <definedName name="Categories">'[1]Revsum - trend'!#REF!</definedName>
    <definedName name="Channel" localSheetId="2">'[1]Revsum - trend'!#REF!</definedName>
    <definedName name="Channel" localSheetId="0">'[1]Revsum - trend'!#REF!</definedName>
    <definedName name="Channel" localSheetId="3">'[1]Revsum - trend'!#REF!</definedName>
    <definedName name="ChannelAggregate" localSheetId="2">'[1]Revsum - trend'!#REF!</definedName>
    <definedName name="ChannelAggregate" localSheetId="0">'[1]Revsum - trend'!#REF!</definedName>
    <definedName name="ChannelAggregate" localSheetId="3">'[1]Revsum - trend'!#REF!</definedName>
    <definedName name="ChannelAggregateQ" localSheetId="0">#REF!</definedName>
    <definedName name="ChannelAggregateQ" localSheetId="3">#REF!</definedName>
    <definedName name="ChannelQ" localSheetId="0">#REF!</definedName>
    <definedName name="ChannelQ" localSheetId="3">#REF!</definedName>
    <definedName name="Columns" localSheetId="2">'[3]Data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0">'[3]Data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3">'[3]Data Sheet'!$F:$F,'[3]Data Sheet'!$H:$H,'[3]Data Sheet'!$J:$J,'[3]Data Sheet'!$L:$L,'[3]Data Sheet'!#REF!,'[3]Data Sheet'!#REF!,'[3]Data Sheet'!#REF!,'[3]Data Sheet'!#REF!,'[3]Data Sheet'!#REF!,'[3]Data Sheet'!#REF!,'[3]Data Sheet'!#REF!,'[3]Data Sheet'!#REF!,'[3]Data Sheet'!#REF!,'[3]Data Sheet'!#REF!,'[3]Data Sheet'!#REF!,'[3]Data Sheet'!$N:$N,'[3]Data Sheet'!$P:$P,'[3]Data Sheet'!$R:$R,'[3]Data Sheet'!$T:$T,'[3]Data Sheet'!$V:$V,'[3]Data Sheet'!$X:$X,'[3]Data Sheet'!$Z:$Z,'[3]Data Sheet'!$AB:$AB,'[3]Data Sheet'!$AD:$AD,'[3]Data Sheet'!$AF:$AF,'[3]Data Sheet'!$AH:$AH,'[3]Data Sheet'!$AJ:$AJ,'[3]Data Sheet'!$AJ:$AJ</definedName>
    <definedName name="ConstantDollars" localSheetId="2">'[1]Revsum - trend'!#REF!</definedName>
    <definedName name="ConstantDollars" localSheetId="0">'[1]Revsum - trend'!#REF!</definedName>
    <definedName name="ConstantDollars" localSheetId="3">'[1]Revsum - trend'!#REF!</definedName>
    <definedName name="CurrencyType" localSheetId="2">'[1]Revsum - trend'!#REF!</definedName>
    <definedName name="CurrencyType" localSheetId="0">'[1]Revsum - trend'!#REF!</definedName>
    <definedName name="CurrencyType" localSheetId="3">'[1]Revsum - trend'!#REF!</definedName>
    <definedName name="Divisions" localSheetId="2">OFFSET([4]!Categories,0,-1)</definedName>
    <definedName name="Divisions" localSheetId="0">OFFSET([4]!Categories,0,-1)</definedName>
    <definedName name="Divisions" localSheetId="3">OFFSET([4]!Categories,0,-1)</definedName>
    <definedName name="FiscalPeriod" localSheetId="2">'[1]Revsum - trend'!#REF!</definedName>
    <definedName name="FiscalPeriod" localSheetId="0">'[1]Revsum - trend'!#REF!</definedName>
    <definedName name="FiscalPeriod" localSheetId="3">'[1]Revsum - trend'!#REF!</definedName>
    <definedName name="FY00OthAvg" localSheetId="2">#REF!</definedName>
    <definedName name="FY00OthAvg" localSheetId="0">#REF!</definedName>
    <definedName name="FY00OthAvg" localSheetId="3">#REF!</definedName>
    <definedName name="FY00RegAvg" localSheetId="2">#REF!</definedName>
    <definedName name="FY00RegAvg" localSheetId="0">#REF!</definedName>
    <definedName name="FY00RegAvg" localSheetId="3">#REF!</definedName>
    <definedName name="FY01OthAvg" localSheetId="0">#REF!</definedName>
    <definedName name="FY01OthAvg" localSheetId="3">#REF!</definedName>
    <definedName name="FY01RegAvg" localSheetId="0">#REF!</definedName>
    <definedName name="FY01RegAvg" localSheetId="3">#REF!</definedName>
    <definedName name="gaudette" localSheetId="2">'[2]May 96'!#REF!</definedName>
    <definedName name="gaudette" localSheetId="0">'[2]May 96'!#REF!</definedName>
    <definedName name="gaudette" localSheetId="3">'[2]May 96'!#REF!</definedName>
    <definedName name="Greetings" localSheetId="2">MATCH("Grtgs WS, PictureIt, Other DAD", Cashflow!Categories,0)</definedName>
    <definedName name="Greetings" localSheetId="0">MATCH("Grtgs WS, PictureIt, Other DAD", 'Income Statement'!Categories,0)</definedName>
    <definedName name="Greetings" localSheetId="3">MATCH("Grtgs WS, PictureIt, Other DAD", 'Regional Information'!Categories,0)</definedName>
    <definedName name="Greetings">MATCH("Grtgs WS, PictureIt, Other DAD", [0]!Categories,0)</definedName>
    <definedName name="GreetingsLookup" localSheetId="2">OFFSET('[1]Revsum - trend'!#REF!,Cashflow!Greetings,1,Cashflow!GreetingsTotal-Cashflow!Greetings,1)</definedName>
    <definedName name="GreetingsLookup" localSheetId="0">OFFSET('[1]Revsum - trend'!#REF!,'Income Statement'!Greetings,1,'Income Statement'!GreetingsTotal-'Income Statement'!Greetings,1)</definedName>
    <definedName name="GreetingsLookup" localSheetId="3">OFFSET('[1]Revsum - trend'!#REF!,'Regional Information'!Greetings,1,'Regional Information'!GreetingsTotal-'Regional Information'!Greetings,1)</definedName>
    <definedName name="GreetingsTotal" localSheetId="2">MATCH("Grtgs WS, PictureIt, Other DAD *", Cashflow!Categories,0)</definedName>
    <definedName name="GreetingsTotal" localSheetId="0">MATCH("Grtgs WS, PictureIt, Other DAD *", 'Income Statement'!Categories,0)</definedName>
    <definedName name="GreetingsTotal" localSheetId="3">MATCH("Grtgs WS, PictureIt, Other DAD *", 'Regional Information'!Categories,0)</definedName>
    <definedName name="hansen" localSheetId="2">'[2]May 96'!#REF!</definedName>
    <definedName name="hansen" localSheetId="0">'[2]May 96'!#REF!</definedName>
    <definedName name="hansen" localSheetId="3">'[2]May 96'!#REF!</definedName>
    <definedName name="hanson" localSheetId="2">'[2]May 96'!#REF!</definedName>
    <definedName name="hanson" localSheetId="0">'[2]May 96'!#REF!</definedName>
    <definedName name="hanson" localSheetId="3">'[2]May 96'!#REF!</definedName>
    <definedName name="heading" localSheetId="2">#REF!</definedName>
    <definedName name="heading" localSheetId="0">#REF!</definedName>
    <definedName name="heading" localSheetId="3">#REF!</definedName>
    <definedName name="INTEREST" localSheetId="2">'[2]May 96'!#REF!</definedName>
    <definedName name="INTEREST" localSheetId="0">'[2]May 96'!#REF!</definedName>
    <definedName name="INTEREST" localSheetId="3">'[2]May 96'!#REF!</definedName>
    <definedName name="JAW" localSheetId="2">'[2]May 96'!#REF!</definedName>
    <definedName name="JAW" localSheetId="0">'[2]May 96'!#REF!</definedName>
    <definedName name="JAW" localSheetId="3">'[2]May 96'!#REF!</definedName>
    <definedName name="JAWORSKI" localSheetId="2">'[2]May 96'!#REF!</definedName>
    <definedName name="JAWORSKI" localSheetId="0">'[2]May 96'!#REF!</definedName>
    <definedName name="JAWORSKI" localSheetId="3">'[2]May 96'!#REF!</definedName>
    <definedName name="JustifyColumn" localSheetId="2">'[3]Data Sheet'!#REF!</definedName>
    <definedName name="JustifyColumn" localSheetId="0">'[3]Data Sheet'!#REF!</definedName>
    <definedName name="JustifyColumn" localSheetId="3">'[3]Data Sheet'!#REF!</definedName>
    <definedName name="LastPivotRow" localSheetId="2">COUNTA([4]!SalesLocations)+ROW([4]!PTtop)-1</definedName>
    <definedName name="LastPivotRow" localSheetId="0">COUNTA([4]!SalesLocations)+ROW([4]!PTtop)-1</definedName>
    <definedName name="LastPivotRow" localSheetId="3">COUNTA([4]!SalesLocations)+ROW([4]!PTtop)-1</definedName>
    <definedName name="LI" localSheetId="2">#REF!</definedName>
    <definedName name="LI" localSheetId="0">#REF!</definedName>
    <definedName name="LI" localSheetId="3">#REF!</definedName>
    <definedName name="LOAN" localSheetId="2">'[2]May 96'!#REF!</definedName>
    <definedName name="LOAN" localSheetId="0">'[2]May 96'!#REF!</definedName>
    <definedName name="LOAN" localSheetId="3">'[2]May 96'!#REF!</definedName>
    <definedName name="LOAN.DAN" localSheetId="2">'[2]May 96'!#REF!</definedName>
    <definedName name="LOAN.DAN" localSheetId="0">'[2]May 96'!#REF!</definedName>
    <definedName name="LOAN.DAN" localSheetId="3">'[2]May 96'!#REF!</definedName>
    <definedName name="LOAN.FRANK" localSheetId="2">'[2]May 96'!#REF!</definedName>
    <definedName name="LOAN.FRANK" localSheetId="0">'[2]May 96'!#REF!</definedName>
    <definedName name="LOAN.FRANK" localSheetId="3">'[2]May 96'!#REF!</definedName>
    <definedName name="LOAN.HANSEN" localSheetId="2">'[2]May 96'!#REF!</definedName>
    <definedName name="LOAN.HANSEN" localSheetId="0">'[2]May 96'!#REF!</definedName>
    <definedName name="LOAN.HANSEN" localSheetId="3">'[2]May 96'!#REF!</definedName>
    <definedName name="LOAN.HANSON" localSheetId="2">'[2]May 96'!#REF!</definedName>
    <definedName name="LOAN.HANSON" localSheetId="0">'[2]May 96'!#REF!</definedName>
    <definedName name="LOAN.HANSON" localSheetId="3">'[2]May 96'!#REF!</definedName>
    <definedName name="macintosh" localSheetId="2">'[2]May 96'!#REF!</definedName>
    <definedName name="macintosh" localSheetId="0">'[2]May 96'!#REF!</definedName>
    <definedName name="macintosh" localSheetId="3">'[2]May 96'!#REF!</definedName>
    <definedName name="MBV" localSheetId="2" hidden="1">{"closed",#N/A,FALSE,"Consolidated Products - Budget";"expanded",#N/A,FALSE,"Consolidated Products - Budget"}</definedName>
    <definedName name="MBV" localSheetId="0" hidden="1">{"closed",#N/A,FALSE,"Consolidated Products - Budget";"expanded",#N/A,FALSE,"Consolidated Products - Budget"}</definedName>
    <definedName name="MBV" localSheetId="3" hidden="1">{"closed",#N/A,FALSE,"Consolidated Products - Budget";"expanded",#N/A,FALSE,"Consolidated Products - Budget"}</definedName>
    <definedName name="MBV" hidden="1">{"closed",#N/A,FALSE,"Consolidated Products - Budget";"expanded",#N/A,FALSE,"Consolidated Products - Budget"}</definedName>
    <definedName name="MITCHELL" localSheetId="2">'[2]May 96'!#REF!</definedName>
    <definedName name="MITCHELL" localSheetId="0">'[2]May 96'!#REF!</definedName>
    <definedName name="MITCHELL" localSheetId="3">'[2]May 96'!#REF!</definedName>
    <definedName name="mntrange" localSheetId="2">'[1]Revsum - trend'!#REF!</definedName>
    <definedName name="mntrange" localSheetId="0">'[1]Revsum - trend'!#REF!</definedName>
    <definedName name="mntrange" localSheetId="3">'[1]Revsum - trend'!#REF!</definedName>
    <definedName name="Months" localSheetId="2">{"January","February","March","April","May","June","July","August","September","October","November","December"}</definedName>
    <definedName name="Months" localSheetId="0">{"January","February","March","April","May","June","July","August","September","October","November","December"}</definedName>
    <definedName name="Months" localSheetId="3">{"January","February","March","April","May","June","July","August","September","October","November","December"}</definedName>
    <definedName name="MYHRVOLD" localSheetId="2">'[2]May 96'!#REF!</definedName>
    <definedName name="MYHRVOLD" localSheetId="0">'[2]May 96'!#REF!</definedName>
    <definedName name="MYHRVOLD" localSheetId="3">'[2]May 96'!#REF!</definedName>
    <definedName name="oki" localSheetId="2">'[2]May 96'!#REF!</definedName>
    <definedName name="oki" localSheetId="0">'[2]May 96'!#REF!</definedName>
    <definedName name="oki" localSheetId="3">'[2]May 96'!#REF!</definedName>
    <definedName name="OLDBAL" localSheetId="2">'[2]May 96'!#REF!</definedName>
    <definedName name="OLDBAL" localSheetId="0">'[2]May 96'!#REF!</definedName>
    <definedName name="OLDBAL" localSheetId="3">'[2]May 96'!#REF!</definedName>
    <definedName name="PAID.INT" localSheetId="2">'[2]May 96'!#REF!</definedName>
    <definedName name="PAID.INT" localSheetId="0">'[2]May 96'!#REF!</definedName>
    <definedName name="PAID.INT" localSheetId="3">'[2]May 96'!#REF!</definedName>
    <definedName name="PAID.PRN" localSheetId="2">'[2]May 96'!#REF!</definedName>
    <definedName name="PAID.PRN" localSheetId="0">'[2]May 96'!#REF!</definedName>
    <definedName name="PAID.PRN" localSheetId="3">'[2]May 96'!#REF!</definedName>
    <definedName name="PFamily" localSheetId="2">'[1]Revsum - trend'!#REF!</definedName>
    <definedName name="PFamily" localSheetId="0">'[1]Revsum - trend'!#REF!</definedName>
    <definedName name="PFamily" localSheetId="3">'[1]Revsum - trend'!#REF!</definedName>
    <definedName name="Pivot2" localSheetId="2" hidden="1">{"closed",#N/A,FALSE,"Consolidated Products - Budget";"expanded",#N/A,FALSE,"Consolidated Products - Budget"}</definedName>
    <definedName name="Pivot2" localSheetId="0" hidden="1">{"closed",#N/A,FALSE,"Consolidated Products - Budget";"expanded",#N/A,FALSE,"Consolidated Products - Budget"}</definedName>
    <definedName name="Pivot2" localSheetId="3" hidden="1">{"closed",#N/A,FALSE,"Consolidated Products - Budget";"expanded",#N/A,FALSE,"Consolidated Products - Budget"}</definedName>
    <definedName name="Pivot2" hidden="1">{"closed",#N/A,FALSE,"Consolidated Products - Budget";"expanded",#N/A,FALSE,"Consolidated Products - Budget"}</definedName>
    <definedName name="PivotRows" localSheetId="2">COUNT(OFFSET(Cashflow!PivotTop,1,2,250))</definedName>
    <definedName name="PivotRows" localSheetId="0">COUNT(OFFSET('Income Statement'!PivotTop,1,2,250))</definedName>
    <definedName name="PivotRows" localSheetId="3">COUNT(OFFSET('Regional Information'!PivotTop,1,2,250))</definedName>
    <definedName name="PivotTable5.doc" localSheetId="2" hidden="1">#REF!</definedName>
    <definedName name="PivotTable5.doc" localSheetId="0" hidden="1">#REF!</definedName>
    <definedName name="PivotTable5.doc" localSheetId="3" hidden="1">#REF!</definedName>
    <definedName name="PivotTable5.doc" hidden="1">#REF!</definedName>
    <definedName name="PivotTable8.doc" localSheetId="2" hidden="1">#REF!</definedName>
    <definedName name="PivotTable8.doc" localSheetId="0" hidden="1">#REF!</definedName>
    <definedName name="PivotTable8.doc" localSheetId="3" hidden="1">#REF!</definedName>
    <definedName name="PivotTable8.doc" hidden="1">#REF!</definedName>
    <definedName name="PivotTop" localSheetId="2">'[1]Revsum - trend'!#REF!</definedName>
    <definedName name="PivotTop" localSheetId="0">'[1]Revsum - trend'!#REF!</definedName>
    <definedName name="PivotTop" localSheetId="3">'[1]Revsum - trend'!#REF!</definedName>
    <definedName name="_xlnm.Print_Area" localSheetId="1">'Balance Sheet'!$A$1:$P$36</definedName>
    <definedName name="_xlnm.Print_Area" localSheetId="2">Cashflow!$A$1:$T$51</definedName>
    <definedName name="_xlnm.Print_Area" localSheetId="0">'Income Statement'!$A$1:$R$28</definedName>
    <definedName name="_xlnm.Print_Area" localSheetId="3">'Regional Information'!$A$1:$S$49</definedName>
    <definedName name="_xlnm.Print_Titles" localSheetId="2">#REF!,#REF!</definedName>
    <definedName name="_xlnm.Print_Titles" localSheetId="0">#REF!,#REF!</definedName>
    <definedName name="_xlnm.Print_Titles" localSheetId="3">#REF!,#REF!</definedName>
    <definedName name="Product_Pricing" localSheetId="2">[5]Data!#REF!</definedName>
    <definedName name="Product_Pricing" localSheetId="0">[5]Data!#REF!</definedName>
    <definedName name="Product_Pricing" localSheetId="3">[5]Data!#REF!</definedName>
    <definedName name="RecordType" localSheetId="2">'[1]Revsum - trend'!#REF!</definedName>
    <definedName name="RecordType" localSheetId="0">'[1]Revsum - trend'!#REF!</definedName>
    <definedName name="RecordType" localSheetId="3">'[1]Revsum - trend'!#REF!</definedName>
    <definedName name="RecordTypeQ" localSheetId="0">#REF!</definedName>
    <definedName name="RecordTypeQ" localSheetId="3">#REF!</definedName>
    <definedName name="Region" localSheetId="2">'[1]Revsum - trend'!#REF!</definedName>
    <definedName name="Region" localSheetId="0">'[1]Revsum - trend'!#REF!</definedName>
    <definedName name="Region" localSheetId="3">'[1]Revsum - trend'!#REF!</definedName>
    <definedName name="RegionQ" localSheetId="0">#REF!</definedName>
    <definedName name="RegionQ" localSheetId="3">#REF!</definedName>
    <definedName name="REMALA" localSheetId="2">'[2]May 96'!#REF!</definedName>
    <definedName name="REMALA" localSheetId="0">'[2]May 96'!#REF!</definedName>
    <definedName name="REMALA" localSheetId="3">'[2]May 96'!#REF!</definedName>
    <definedName name="ROEMSel" localSheetId="0">#REF!</definedName>
    <definedName name="ROEMSel" localSheetId="3">#REF!</definedName>
    <definedName name="SalesLocation" localSheetId="2">'[1]Revsum - trend'!#REF!</definedName>
    <definedName name="SalesLocation" localSheetId="0">'[1]Revsum - trend'!#REF!</definedName>
    <definedName name="SalesLocation" localSheetId="3">'[1]Revsum - trend'!#REF!</definedName>
    <definedName name="SalesLocationQ" localSheetId="0">#REF!</definedName>
    <definedName name="SalesLocationQ" localSheetId="3">#REF!</definedName>
    <definedName name="SalesLocations" localSheetId="2">[4]!PTtop:'[6]BySub'!$A$97</definedName>
    <definedName name="SalesLocations" localSheetId="0">[4]!PTtop:'[6]BySub'!$A$97</definedName>
    <definedName name="SalesLocations" localSheetId="3">[4]!PTtop:'[6]BySub'!$A$97</definedName>
    <definedName name="SP" localSheetId="2">#REF!</definedName>
    <definedName name="SP" localSheetId="0">#REF!</definedName>
    <definedName name="SP" localSheetId="3">#REF!</definedName>
    <definedName name="SpaceBetweenColumns" localSheetId="2">'[3]Data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0">'[3]Data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3">'[3]Data Sheet'!$G:$G,'[3]Data Sheet'!$I:$I,'[3]Data Sheet'!$K:$K,'[3]Data Sheet'!$M:$M,'[3]Data Sheet'!#REF!,'[3]Data Sheet'!#REF!,'[3]Data Sheet'!#REF!,'[3]Data Sheet'!#REF!,'[3]Data Sheet'!#REF!,'[3]Data Sheet'!#REF!,'[3]Data Sheet'!#REF!,'[3]Data Sheet'!#REF!,'[3]Data Sheet'!#REF!,'[3]Data Sheet'!#REF!,'[3]Data Sheet'!#REF!,'[3]Data Sheet'!$O:$O,'[3]Data Sheet'!$Q:$Q,'[3]Data Sheet'!$S:$S,'[3]Data Sheet'!$U:$U,'[3]Data Sheet'!$W:$W,'[3]Data Sheet'!$Y:$Y,'[3]Data Sheet'!$AA:$AA,'[3]Data Sheet'!$AC:$AC,'[3]Data Sheet'!$AE:$AE,'[3]Data Sheet'!$AE:$AE,'[3]Data Sheet'!$AE:$AE,'[3]Data Sheet'!$AG:$AG,'[3]Data Sheet'!$AI:$AI</definedName>
    <definedName name="StandAloneStandard" localSheetId="2">MATCH("Standalone office apps - standard", Cashflow!Categories,0)</definedName>
    <definedName name="StandAloneStandard" localSheetId="0">MATCH("Standalone office apps - standard", 'Income Statement'!Categories,0)</definedName>
    <definedName name="StandAloneStandard" localSheetId="3">MATCH("Standalone office apps - standard", 'Regional Information'!Categories,0)</definedName>
    <definedName name="StandAloneStandard">MATCH("Standalone office apps - standard", [0]!Categories,0)</definedName>
    <definedName name="StandAloneStandardLookup" localSheetId="2">OFFSET('[1]Revsum - trend'!#REF!,Cashflow!StandAloneStandard,1,Cashflow!StandAloneStandardTotal-Cashflow!StandAloneStandard,1)</definedName>
    <definedName name="StandAloneStandardLookup" localSheetId="0">OFFSET('[1]Revsum - trend'!#REF!,'Income Statement'!StandAloneStandard,1,'Income Statement'!StandAloneStandardTotal-'Income Statement'!StandAloneStandard,1)</definedName>
    <definedName name="StandAloneStandardLookup" localSheetId="3">OFFSET('[1]Revsum - trend'!#REF!,'Regional Information'!StandAloneStandard,1,'Regional Information'!StandAloneStandardTotal-'Regional Information'!StandAloneStandard,1)</definedName>
    <definedName name="StandAloneStandardTotal" localSheetId="2">MATCH("Standalone Office Apps - Standard?*", Cashflow!Categories,0)</definedName>
    <definedName name="StandAloneStandardTotal" localSheetId="0">MATCH("Standalone Office Apps - Standard?*", 'Income Statement'!Categories,0)</definedName>
    <definedName name="StandAloneStandardTotal" localSheetId="3">MATCH("Standalone Office Apps - Standard?*", 'Regional Information'!Categories,0)</definedName>
    <definedName name="StandAloneUpgrade" localSheetId="2">MATCH("Standalone office apps - upgrade", Cashflow!Categories,0)</definedName>
    <definedName name="StandAloneUpgrade" localSheetId="0">MATCH("Standalone office apps - upgrade", 'Income Statement'!Categories,0)</definedName>
    <definedName name="StandAloneUpgrade" localSheetId="3">MATCH("Standalone office apps - upgrade", 'Regional Information'!Categories,0)</definedName>
    <definedName name="StandAloneUpgrade">MATCH("Standalone office apps - upgrade", [0]!Categories,0)</definedName>
    <definedName name="StandAloneUpgradeLookup" localSheetId="2">OFFSET('[1]Revsum - trend'!#REF!,Cashflow!StandAloneUpgrade,1,Cashflow!StandAloneUpgradeTotal-Cashflow!StandAloneUpgrade,1)</definedName>
    <definedName name="StandAloneUpgradeLookup" localSheetId="0">OFFSET('[1]Revsum - trend'!#REF!,'Income Statement'!StandAloneUpgrade,1,'Income Statement'!StandAloneUpgradeTotal-'Income Statement'!StandAloneUpgrade,1)</definedName>
    <definedName name="StandAloneUpgradeLookup" localSheetId="3">OFFSET('[1]Revsum - trend'!#REF!,'Regional Information'!StandAloneUpgrade,1,'Regional Information'!StandAloneUpgradeTotal-'Regional Information'!StandAloneUpgrade,1)</definedName>
    <definedName name="StandAloneUpgradeTotal" localSheetId="2">MATCH("Standalone Office Apps - Upgrade?*", Cashflow!Categories,0)</definedName>
    <definedName name="StandAloneUpgradeTotal" localSheetId="0">MATCH("Standalone Office Apps - Upgrade?*", 'Income Statement'!Categories,0)</definedName>
    <definedName name="StandAloneUpgradeTotal" localSheetId="3">MATCH("Standalone Office Apps - Upgrade?*", 'Regional Information'!Categories,0)</definedName>
    <definedName name="Subregion" localSheetId="2">'[1]Revsum - trend'!#REF!</definedName>
    <definedName name="Subregion" localSheetId="0">'[1]Revsum - trend'!#REF!</definedName>
    <definedName name="Subregion" localSheetId="3">'[1]Revsum - trend'!#REF!</definedName>
    <definedName name="SubregionQ" localSheetId="2">#REF!</definedName>
    <definedName name="SubregionQ" localSheetId="0">#REF!</definedName>
    <definedName name="SubregionQ" localSheetId="3">#REF!</definedName>
    <definedName name="summary" localSheetId="2" hidden="1">{"closed",#N/A,FALSE,"Consolidated Products - Budget";"expanded",#N/A,FALSE,"Consolidated Products - Budget"}</definedName>
    <definedName name="summary" localSheetId="0" hidden="1">{"closed",#N/A,FALSE,"Consolidated Products - Budget";"expanded",#N/A,FALSE,"Consolidated Products - Budget"}</definedName>
    <definedName name="summary" localSheetId="3" hidden="1">{"closed",#N/A,FALSE,"Consolidated Products - Budget";"expanded",#N/A,FALSE,"Consolidated Products - Budget"}</definedName>
    <definedName name="summary" hidden="1">{"closed",#N/A,FALSE,"Consolidated Products - Budget";"expanded",#N/A,FALSE,"Consolidated Products - Budget"}</definedName>
    <definedName name="Trend" localSheetId="2">'[1]Revsum - trend'!#REF!</definedName>
    <definedName name="Trend" localSheetId="0">'[1]Revsum - trend'!#REF!</definedName>
    <definedName name="Trend" localSheetId="3">'[1]Revsum - trend'!#REF!</definedName>
    <definedName name="TrendKind" localSheetId="2">'[1]Revsum - trend'!#REF!</definedName>
    <definedName name="TrendKind" localSheetId="0">'[1]Revsum - trend'!#REF!</definedName>
    <definedName name="TrendKind" localSheetId="3">'[1]Revsum - trend'!#REF!</definedName>
    <definedName name="verba" localSheetId="2">'[2]May 96'!#REF!</definedName>
    <definedName name="verba" localSheetId="0">'[2]May 96'!#REF!</definedName>
    <definedName name="verba" localSheetId="3">'[2]May 96'!#REF!</definedName>
    <definedName name="View" localSheetId="2">'[1]Revsum - trend'!#REF!</definedName>
    <definedName name="View" localSheetId="0">'[1]Revsum - trend'!#REF!</definedName>
    <definedName name="View" localSheetId="3">'[1]Revsum - trend'!#REF!</definedName>
    <definedName name="WALTON" localSheetId="2">'[2]May 96'!#REF!</definedName>
    <definedName name="WALTON" localSheetId="0">'[2]May 96'!#REF!</definedName>
    <definedName name="WALTON" localSheetId="3">'[2]May 96'!#REF!</definedName>
    <definedName name="wrn.prodcon." localSheetId="2" hidden="1">{"closed",#N/A,FALSE,"Consolidated Products - Budget";"expanded",#N/A,FALSE,"Consolidated Products - Budget"}</definedName>
    <definedName name="wrn.prodcon." localSheetId="0" hidden="1">{"closed",#N/A,FALSE,"Consolidated Products - Budget";"expanded",#N/A,FALSE,"Consolidated Products - Budget"}</definedName>
    <definedName name="wrn.prodcon." localSheetId="3" hidden="1">{"closed",#N/A,FALSE,"Consolidated Products - Budget";"expanded",#N/A,FALSE,"Consolidated Products - Budget"}</definedName>
    <definedName name="wrn.prodcon." hidden="1">{"closed",#N/A,FALSE,"Consolidated Products - Budget";"expanded",#N/A,FALSE,"Consolidated Products - Budget"}</definedName>
    <definedName name="XRefCopy1" localSheetId="2" hidden="1">#REF!</definedName>
    <definedName name="XRefCopy1" localSheetId="0" hidden="1">#REF!</definedName>
    <definedName name="XRefCopy1" localSheetId="3" hidden="1">#REF!</definedName>
    <definedName name="XRefCopy1" hidden="1">#REF!</definedName>
    <definedName name="XRefCopy2" localSheetId="2" hidden="1">#REF!</definedName>
    <definedName name="XRefCopy2" localSheetId="0" hidden="1">#REF!</definedName>
    <definedName name="XRefCopy2" localSheetId="3" hidden="1">#REF!</definedName>
    <definedName name="XRefCopy2" hidden="1">#REF!</definedName>
    <definedName name="XRefCopyRangeCount"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39" i="7" l="1"/>
  <c r="S38" i="7"/>
  <c r="S37" i="7"/>
  <c r="S30" i="7"/>
  <c r="S29" i="7"/>
  <c r="S28" i="7"/>
  <c r="S21" i="7"/>
  <c r="S20" i="7"/>
  <c r="S19" i="7"/>
  <c r="S12" i="7"/>
  <c r="S11" i="7"/>
  <c r="S10" i="7"/>
  <c r="T43" i="4"/>
  <c r="T44" i="4"/>
  <c r="T49" i="4"/>
  <c r="T48" i="4"/>
  <c r="T47" i="4"/>
  <c r="T42" i="4"/>
  <c r="T41" i="4"/>
  <c r="T38" i="4"/>
  <c r="T37" i="4"/>
  <c r="T36" i="4"/>
  <c r="T35" i="4"/>
  <c r="T34" i="4"/>
  <c r="T33" i="4"/>
  <c r="T30" i="4"/>
  <c r="T29" i="4"/>
  <c r="T28" i="4"/>
  <c r="T22" i="4"/>
  <c r="T23" i="4"/>
  <c r="T24" i="4"/>
  <c r="T25" i="4"/>
  <c r="T21" i="4"/>
  <c r="T13" i="4"/>
  <c r="T14" i="4"/>
  <c r="T15" i="4"/>
  <c r="T16" i="4"/>
  <c r="T17" i="4"/>
  <c r="T18" i="4"/>
  <c r="T19" i="4"/>
  <c r="T12" i="4"/>
  <c r="T9" i="4"/>
  <c r="S50" i="4"/>
  <c r="S44" i="4"/>
  <c r="S39" i="4"/>
  <c r="S31" i="4"/>
  <c r="S26" i="4"/>
  <c r="R23" i="3"/>
  <c r="R22" i="3"/>
  <c r="R19" i="3"/>
  <c r="R17" i="3"/>
  <c r="R16" i="3"/>
  <c r="R10" i="3"/>
  <c r="R11" i="3"/>
  <c r="R12" i="3"/>
  <c r="R13" i="3"/>
  <c r="R9" i="3"/>
  <c r="Q14" i="3"/>
  <c r="Q18" i="3" s="1"/>
  <c r="Q20" i="3" s="1"/>
  <c r="P39" i="7" l="1"/>
  <c r="K39" i="7"/>
  <c r="P38" i="7"/>
  <c r="K38" i="7"/>
  <c r="P37" i="7"/>
  <c r="K37" i="7"/>
  <c r="P30" i="7"/>
  <c r="K30" i="7"/>
  <c r="P29" i="7"/>
  <c r="K29" i="7"/>
  <c r="P28" i="7"/>
  <c r="K28" i="7"/>
  <c r="P21" i="7"/>
  <c r="K21" i="7"/>
  <c r="P20" i="7"/>
  <c r="K20" i="7"/>
  <c r="P19" i="7"/>
  <c r="K19" i="7"/>
  <c r="P12" i="7"/>
  <c r="K12" i="7"/>
  <c r="P11" i="7"/>
  <c r="K11" i="7"/>
  <c r="P10" i="7"/>
  <c r="K10" i="7"/>
  <c r="R14" i="3"/>
  <c r="R18" i="3" s="1"/>
  <c r="R20" i="3" s="1"/>
  <c r="O19" i="3"/>
  <c r="J19" i="3"/>
  <c r="O17" i="3"/>
  <c r="J17" i="3"/>
  <c r="O16" i="3"/>
  <c r="J16" i="3"/>
  <c r="N14" i="3"/>
  <c r="N18" i="3" s="1"/>
  <c r="N20" i="3" s="1"/>
  <c r="M14" i="3"/>
  <c r="M18" i="3" s="1"/>
  <c r="M20" i="3" s="1"/>
  <c r="L14" i="3"/>
  <c r="L18" i="3" s="1"/>
  <c r="L20" i="3" s="1"/>
  <c r="K14" i="3"/>
  <c r="K18" i="3" s="1"/>
  <c r="I14" i="3"/>
  <c r="I18" i="3" s="1"/>
  <c r="I20" i="3" s="1"/>
  <c r="H14" i="3"/>
  <c r="H18" i="3" s="1"/>
  <c r="H20" i="3" s="1"/>
  <c r="G14" i="3"/>
  <c r="G18" i="3" s="1"/>
  <c r="G20" i="3" s="1"/>
  <c r="F14" i="3"/>
  <c r="F18" i="3" s="1"/>
  <c r="O13" i="3"/>
  <c r="J13" i="3"/>
  <c r="O12" i="3"/>
  <c r="J12" i="3"/>
  <c r="O11" i="3"/>
  <c r="J11" i="3"/>
  <c r="O10" i="3"/>
  <c r="J10" i="3"/>
  <c r="O9" i="3"/>
  <c r="J9" i="3"/>
  <c r="T50" i="4"/>
  <c r="T39" i="4"/>
  <c r="T31" i="4"/>
  <c r="T26" i="4"/>
  <c r="P49" i="4"/>
  <c r="O49" i="4"/>
  <c r="N49" i="4"/>
  <c r="M49" i="4"/>
  <c r="K49" i="4"/>
  <c r="J49" i="4"/>
  <c r="I49" i="4"/>
  <c r="H49" i="4"/>
  <c r="P48" i="4"/>
  <c r="O48" i="4"/>
  <c r="N48" i="4"/>
  <c r="M48" i="4"/>
  <c r="K48" i="4"/>
  <c r="J48" i="4"/>
  <c r="I48" i="4"/>
  <c r="H48" i="4"/>
  <c r="P44" i="4"/>
  <c r="O44" i="4"/>
  <c r="N44" i="4"/>
  <c r="M44" i="4"/>
  <c r="K44" i="4"/>
  <c r="J44" i="4"/>
  <c r="I44" i="4"/>
  <c r="H44" i="4"/>
  <c r="Q42" i="4"/>
  <c r="L42" i="4"/>
  <c r="L44" i="4" s="1"/>
  <c r="Q43" i="4" s="1"/>
  <c r="Q41" i="4"/>
  <c r="L41" i="4"/>
  <c r="P39" i="4"/>
  <c r="O39" i="4"/>
  <c r="N39" i="4"/>
  <c r="M39" i="4"/>
  <c r="K39" i="4"/>
  <c r="J39" i="4"/>
  <c r="I39" i="4"/>
  <c r="H39" i="4"/>
  <c r="Q38" i="4"/>
  <c r="L38" i="4"/>
  <c r="Q37" i="4"/>
  <c r="L37" i="4"/>
  <c r="Q36" i="4"/>
  <c r="L36" i="4"/>
  <c r="Q35" i="4"/>
  <c r="L35" i="4"/>
  <c r="Q34" i="4"/>
  <c r="L34" i="4"/>
  <c r="Q33" i="4"/>
  <c r="L33" i="4"/>
  <c r="P31" i="4"/>
  <c r="O31" i="4"/>
  <c r="N31" i="4"/>
  <c r="M31" i="4"/>
  <c r="K31" i="4"/>
  <c r="J31" i="4"/>
  <c r="I31" i="4"/>
  <c r="H31" i="4"/>
  <c r="Q30" i="4"/>
  <c r="L30" i="4"/>
  <c r="Q29" i="4"/>
  <c r="L29" i="4"/>
  <c r="Q28" i="4"/>
  <c r="L28" i="4"/>
  <c r="P26" i="4"/>
  <c r="P47" i="4" s="1"/>
  <c r="O26" i="4"/>
  <c r="O47" i="4" s="1"/>
  <c r="N26" i="4"/>
  <c r="N47" i="4" s="1"/>
  <c r="N50" i="4" s="1"/>
  <c r="M26" i="4"/>
  <c r="M47" i="4" s="1"/>
  <c r="K26" i="4"/>
  <c r="K47" i="4" s="1"/>
  <c r="J26" i="4"/>
  <c r="J47" i="4" s="1"/>
  <c r="I26" i="4"/>
  <c r="I47" i="4" s="1"/>
  <c r="I50" i="4" s="1"/>
  <c r="H26" i="4"/>
  <c r="H47" i="4" s="1"/>
  <c r="Q25" i="4"/>
  <c r="L25" i="4"/>
  <c r="Q24" i="4"/>
  <c r="L24" i="4"/>
  <c r="Q23" i="4"/>
  <c r="L23" i="4"/>
  <c r="Q22" i="4"/>
  <c r="L22" i="4"/>
  <c r="Q21" i="4"/>
  <c r="L21" i="4"/>
  <c r="Q19" i="4"/>
  <c r="L19" i="4"/>
  <c r="Q18" i="4"/>
  <c r="L18" i="4"/>
  <c r="Q17" i="4"/>
  <c r="L17" i="4"/>
  <c r="Q16" i="4"/>
  <c r="L16" i="4"/>
  <c r="Q15" i="4"/>
  <c r="L15" i="4"/>
  <c r="Q14" i="4"/>
  <c r="L14" i="4"/>
  <c r="Q13" i="4"/>
  <c r="L13" i="4"/>
  <c r="Q12" i="4"/>
  <c r="L12" i="4"/>
  <c r="Q9" i="4"/>
  <c r="L9" i="4"/>
  <c r="N34" i="1"/>
  <c r="M34" i="1"/>
  <c r="L34" i="1"/>
  <c r="K34" i="1"/>
  <c r="J34" i="1"/>
  <c r="I34" i="1"/>
  <c r="H34" i="1"/>
  <c r="G34" i="1"/>
  <c r="N24" i="1"/>
  <c r="N28" i="1" s="1"/>
  <c r="N35" i="1" s="1"/>
  <c r="M24" i="1"/>
  <c r="M28" i="1" s="1"/>
  <c r="M35" i="1" s="1"/>
  <c r="L24" i="1"/>
  <c r="L28" i="1" s="1"/>
  <c r="L35" i="1" s="1"/>
  <c r="K24" i="1"/>
  <c r="K28" i="1" s="1"/>
  <c r="K35" i="1" s="1"/>
  <c r="J24" i="1"/>
  <c r="J28" i="1" s="1"/>
  <c r="J35" i="1" s="1"/>
  <c r="I24" i="1"/>
  <c r="I28" i="1" s="1"/>
  <c r="I35" i="1" s="1"/>
  <c r="H24" i="1"/>
  <c r="H28" i="1" s="1"/>
  <c r="H35" i="1" s="1"/>
  <c r="G24" i="1"/>
  <c r="G28" i="1" s="1"/>
  <c r="G35" i="1" s="1"/>
  <c r="N12" i="1"/>
  <c r="N16" i="1" s="1"/>
  <c r="M12" i="1"/>
  <c r="M16" i="1" s="1"/>
  <c r="L12" i="1"/>
  <c r="L16" i="1" s="1"/>
  <c r="K12" i="1"/>
  <c r="K16" i="1" s="1"/>
  <c r="J12" i="1"/>
  <c r="J16" i="1" s="1"/>
  <c r="I12" i="1"/>
  <c r="I16" i="1" s="1"/>
  <c r="H12" i="1"/>
  <c r="H16" i="1" s="1"/>
  <c r="G12" i="1"/>
  <c r="G16" i="1" s="1"/>
  <c r="O50" i="4" l="1"/>
  <c r="L48" i="4"/>
  <c r="P50" i="4"/>
  <c r="Q39" i="4"/>
  <c r="L49" i="4"/>
  <c r="Q49" i="4"/>
  <c r="L31" i="4"/>
  <c r="K50" i="4"/>
  <c r="J50" i="4"/>
  <c r="Q31" i="4"/>
  <c r="L26" i="4"/>
  <c r="Q26" i="4"/>
  <c r="Q48" i="4"/>
  <c r="L39" i="4"/>
  <c r="J14" i="3"/>
  <c r="K20" i="3"/>
  <c r="O20" i="3" s="1"/>
  <c r="O18" i="3"/>
  <c r="F20" i="3"/>
  <c r="J20" i="3" s="1"/>
  <c r="J18" i="3"/>
  <c r="O14" i="3"/>
  <c r="Q47" i="4"/>
  <c r="M50" i="4"/>
  <c r="Q44" i="4"/>
  <c r="H50" i="4"/>
  <c r="L47" i="4"/>
  <c r="P34" i="1"/>
  <c r="P24" i="1"/>
  <c r="P12" i="1"/>
  <c r="P16" i="1" s="1"/>
  <c r="Q50" i="4" l="1"/>
  <c r="L50" i="4"/>
  <c r="P35" i="1"/>
</calcChain>
</file>

<file path=xl/sharedStrings.xml><?xml version="1.0" encoding="utf-8"?>
<sst xmlns="http://schemas.openxmlformats.org/spreadsheetml/2006/main" count="205" uniqueCount="111">
  <si>
    <t>Total liabilities and stockholders' equity</t>
  </si>
  <si>
    <t>Total stockholders' equity</t>
  </si>
  <si>
    <t>Retained earnings</t>
  </si>
  <si>
    <t>Accumulated other comprehensive income (loss)</t>
  </si>
  <si>
    <t>Common stock</t>
  </si>
  <si>
    <t>Stockholders' equity:</t>
  </si>
  <si>
    <t>Total liabilities</t>
  </si>
  <si>
    <t>Other non-current liabilities</t>
  </si>
  <si>
    <t>Long-term debt</t>
  </si>
  <si>
    <t>Non-current content liabilities</t>
  </si>
  <si>
    <t>Total current liabilities</t>
  </si>
  <si>
    <t>Deferred revenue</t>
  </si>
  <si>
    <t>Accounts payable</t>
  </si>
  <si>
    <t>Current liabilities:</t>
  </si>
  <si>
    <t>Liabilities and Stockholders' Equity</t>
  </si>
  <si>
    <t>Total assets</t>
  </si>
  <si>
    <t>Property and equipment, net</t>
  </si>
  <si>
    <t>Total current assets</t>
  </si>
  <si>
    <t>Other current assets</t>
  </si>
  <si>
    <t>Cash and cash equivalents</t>
  </si>
  <si>
    <t>Current assets:</t>
  </si>
  <si>
    <t>Assets</t>
  </si>
  <si>
    <t>March 31,</t>
  </si>
  <si>
    <t>December 31,</t>
  </si>
  <si>
    <t>June 30,</t>
  </si>
  <si>
    <t>September 30,</t>
  </si>
  <si>
    <t>(in thousands)</t>
  </si>
  <si>
    <t>(unaudited)</t>
  </si>
  <si>
    <t>Consolidated Balance Sheets</t>
  </si>
  <si>
    <t>Netflix, Inc.</t>
  </si>
  <si>
    <t>Operating income</t>
  </si>
  <si>
    <t>Marketing</t>
  </si>
  <si>
    <t>Cost of revenues</t>
  </si>
  <si>
    <t>Revenues</t>
  </si>
  <si>
    <t>As of / Three Months Ended</t>
  </si>
  <si>
    <t>Twelve Months Ended</t>
  </si>
  <si>
    <t>Diluted</t>
  </si>
  <si>
    <t>Basic</t>
  </si>
  <si>
    <t>Earnings per share:</t>
  </si>
  <si>
    <t>Net income</t>
  </si>
  <si>
    <t>Income before income taxes</t>
  </si>
  <si>
    <t>Interest and other income (expense)</t>
  </si>
  <si>
    <t xml:space="preserve">Interest expense </t>
  </si>
  <si>
    <t>Other income (expense):</t>
  </si>
  <si>
    <t>General and administrative</t>
  </si>
  <si>
    <t>Technology and development</t>
  </si>
  <si>
    <t>Three Months Ended</t>
  </si>
  <si>
    <t>(in thousands, except per share data)</t>
  </si>
  <si>
    <t>Consolidated Statements of Operations</t>
  </si>
  <si>
    <t>Non-GAAP free cash flow</t>
  </si>
  <si>
    <t>Change in other assets</t>
  </si>
  <si>
    <t>Purchases of property and equipment</t>
  </si>
  <si>
    <t>Non-GAAP free cash flow reconciliation:</t>
  </si>
  <si>
    <t xml:space="preserve"> Cash, cash equivalents, and restricted cash end of period</t>
  </si>
  <si>
    <t>Cash, cash equivalents, and restricted cash beginning of period</t>
  </si>
  <si>
    <t>Net increase (decrease) in cash, cash equivalents, and restricted cash</t>
  </si>
  <si>
    <t>Effect of exchange rate changes on cash, cash equivalents, and restricted cash</t>
  </si>
  <si>
    <t>Proceeds from issuance of debt</t>
  </si>
  <si>
    <t>Proceeds from issuance of common stock</t>
  </si>
  <si>
    <t>Cash flows from financing activities:</t>
  </si>
  <si>
    <t>Cash flows from investing activities:</t>
  </si>
  <si>
    <t>Other non-current assets and liabilities</t>
  </si>
  <si>
    <t>Changes in operating assets and liabilities:</t>
  </si>
  <si>
    <t>Stock-based compensation expense</t>
  </si>
  <si>
    <t>Depreciation and amortization of property, equipment and intangibles</t>
  </si>
  <si>
    <t>Adjustments to reconcile net income to net cash</t>
  </si>
  <si>
    <t>Cash flows from operating activities:</t>
  </si>
  <si>
    <t>Consolidated Statements of Cash Flows</t>
  </si>
  <si>
    <t>Accrued expenses and other liabilities</t>
  </si>
  <si>
    <t>Streaming Revenue and Membership Information by Region</t>
  </si>
  <si>
    <t>United States and Canada (UCAN)</t>
  </si>
  <si>
    <t>As of / Year Ended</t>
  </si>
  <si>
    <t>Revenues (1)</t>
  </si>
  <si>
    <t>Europe, Middle East and Africa (EMEA)</t>
  </si>
  <si>
    <t>Latin America (LATAM)</t>
  </si>
  <si>
    <t>Asia-Pacific (APAC)</t>
  </si>
  <si>
    <t>Short-term debt</t>
  </si>
  <si>
    <t>Net cash provided by (used in) operating activities</t>
  </si>
  <si>
    <t>provided by (used in) operating activities:</t>
  </si>
  <si>
    <t>Foreign currency remeasurement loss (gain) on debt</t>
  </si>
  <si>
    <t>Additions to content assets</t>
  </si>
  <si>
    <t>Change in content liabilities</t>
  </si>
  <si>
    <t>Amortization of content assets</t>
  </si>
  <si>
    <t>Net cash used in investing activities</t>
  </si>
  <si>
    <t>Current content liabilities</t>
  </si>
  <si>
    <t>Other non-current assets</t>
  </si>
  <si>
    <t>Other non-cash items</t>
  </si>
  <si>
    <t>Paid net membership additions (losses)</t>
  </si>
  <si>
    <t>Paid net membership additions</t>
  </si>
  <si>
    <t>Paid memberships at end of period</t>
  </si>
  <si>
    <t>Average paying memberships</t>
  </si>
  <si>
    <t>% change as compared to prior-year period</t>
  </si>
  <si>
    <t>Constant currency % change as compared to prior-year period*</t>
  </si>
  <si>
    <t>Debt issuance costs</t>
  </si>
  <si>
    <t>Deferred income taxes</t>
  </si>
  <si>
    <t>Benefit from (provision for) income taxes</t>
  </si>
  <si>
    <t>(in thousands, except for average revenue per membership and percentages)</t>
  </si>
  <si>
    <t>Net cash provided by (used in) financing activities</t>
  </si>
  <si>
    <t>Repayments of debt</t>
  </si>
  <si>
    <t>Repurchases of common stock</t>
  </si>
  <si>
    <t>Weighted-average shares of common stock outstanding:</t>
  </si>
  <si>
    <t>Content assets, net</t>
  </si>
  <si>
    <t>* The company believes that constant currency information is useful in analyzing the underlying trends in average revenue per membership.  In order to exclude the effect of foreign currency rate fluctuations on average revenue per membership, the Company estimates the current period revenue assuming foreign exchange rates had remained constant with foreign exchange rates from each of the corresponding months of the prior-year period.</t>
  </si>
  <si>
    <t>Average revenue per membership (2)</t>
  </si>
  <si>
    <t>(2) Average revenue per membership (ARM) is defined as streaming revenue divided by the average number of streaming paid memberships divided by the number of months in the period. These figures do not include sales taxes or VAT.</t>
  </si>
  <si>
    <t>Treasury stock at cost</t>
  </si>
  <si>
    <t>Taxes paid related to net share settlement of equity awards</t>
  </si>
  <si>
    <t>Acquisitions</t>
  </si>
  <si>
    <t>Six Months Ended</t>
  </si>
  <si>
    <t>As of / Six Months Ended</t>
  </si>
  <si>
    <t>(1) Excludes DVD revenues of $239 million, $182 million, $37 million and $77 million for the years ended December 31, 2020, 2021, and the three and six months ended June 30, 2022, respectively.  Total US revenues for the years ended December 31, 2020, 2021, and the three and six months ended June 30, 2022 were $10.8 billion, $12.1 billion, $3.3 billion and $6.4 billion, respectively.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</si>
</sst>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quot;#,##0.00_);[Red]\(&quot;$&quot;#,##0.00\)"/>
    <numFmt numFmtId="44" formatCode="_(&quot;$&quot;* #,##0.00_);_(&quot;$&quot;* \(#,##0.00\);_(&quot;$&quot;* &quot;-&quot;??_);_(@_)"/>
    <numFmt numFmtId="43" formatCode="_(* #,##0.00_);_(* \(#,##0.00\);_(* &quot;-&quot;??_);_(@_)"/>
    <numFmt numFmtId="164" formatCode="&quot;$&quot;* #,###\ ;&quot;$&quot;* \(#,###\);&quot;$&quot;* \-\ "/>
    <numFmt numFmtId="165" formatCode="_([$€-2]* #,##0.00_);_([$€-2]* \(#,##0.00\);_([$€-2]* &quot;-&quot;??_)"/>
    <numFmt numFmtId="166" formatCode="_(* #,##0_);_(* \(#,##0\);_(* &quot;-&quot;??_);_(@_)"/>
    <numFmt numFmtId="167" formatCode="#,##0.0\ ;\(#,##0.0\)"/>
    <numFmt numFmtId="168" formatCode="_(&quot;$&quot;* #,##0_);_(&quot;$&quot;* \(#,##0\);_(&quot;$&quot;* &quot;-&quot;??_);_(@_)"/>
    <numFmt numFmtId="169" formatCode="0.0%;[Red]\(0.0%\)"/>
    <numFmt numFmtId="170" formatCode="&quot;$&quot;* #,###.00\ ;&quot;$&quot;* \(#,###.00\);&quot;$&quot;* \-\ "/>
    <numFmt numFmtId="171" formatCode="#,##0\ ;\(#,##0.0\)"/>
    <numFmt numFmtId="172" formatCode="&quot;$&quot;#,##0\ ;\(&quot;$&quot;#,##0.0\)"/>
    <numFmt numFmtId="173" formatCode="&quot;$&quot;#,##0"/>
  </numFmts>
  <fonts count="19" x14ac:knownFonts="1">
    <font>
      <sz val="10"/>
      <name val="Arial"/>
    </font>
    <font>
      <sz val="11"/>
      <color theme="1"/>
      <name val="Calibri"/>
      <family val="2"/>
      <scheme val="minor"/>
    </font>
    <font>
      <sz val="10"/>
      <name val="Calibri"/>
      <family val="2"/>
      <scheme val="minor"/>
    </font>
    <font>
      <sz val="10"/>
      <name val="Calibri"/>
      <family val="2"/>
    </font>
    <font>
      <sz val="10"/>
      <name val="Helv"/>
    </font>
    <font>
      <b/>
      <sz val="10"/>
      <name val="Calibri"/>
      <family val="2"/>
      <scheme val="minor"/>
    </font>
    <font>
      <sz val="10"/>
      <name val="Arial"/>
      <family val="2"/>
    </font>
    <font>
      <b/>
      <sz val="10"/>
      <color indexed="8"/>
      <name val="Calibri"/>
      <family val="2"/>
      <scheme val="minor"/>
    </font>
    <font>
      <sz val="10"/>
      <color indexed="8"/>
      <name val="Calibri"/>
      <family val="2"/>
      <scheme val="minor"/>
    </font>
    <font>
      <b/>
      <u/>
      <sz val="10"/>
      <name val="Calibri"/>
      <family val="2"/>
      <scheme val="minor"/>
    </font>
    <font>
      <b/>
      <sz val="12"/>
      <name val="Calibri"/>
      <family val="2"/>
      <scheme val="minor"/>
    </font>
    <font>
      <sz val="10"/>
      <color rgb="FF222222"/>
      <name val="Calibri"/>
      <family val="2"/>
      <scheme val="minor"/>
    </font>
    <font>
      <b/>
      <i/>
      <sz val="10"/>
      <name val="Calibri"/>
      <family val="2"/>
      <scheme val="minor"/>
    </font>
    <font>
      <sz val="10"/>
      <name val="Tms Rmn"/>
    </font>
    <font>
      <b/>
      <sz val="11"/>
      <name val="Calibri"/>
      <family val="2"/>
      <scheme val="minor"/>
    </font>
    <font>
      <b/>
      <sz val="10"/>
      <name val="Calibri"/>
      <family val="2"/>
    </font>
    <font>
      <sz val="10"/>
      <color indexed="17"/>
      <name val="Calibri"/>
      <family val="2"/>
      <scheme val="minor"/>
    </font>
    <font>
      <b/>
      <i/>
      <sz val="10"/>
      <color indexed="8"/>
      <name val="Calibri"/>
      <family val="2"/>
      <scheme val="minor"/>
    </font>
    <font>
      <sz val="10"/>
      <color indexed="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indexed="9"/>
        <bgColor indexed="64"/>
      </patternFill>
    </fill>
  </fills>
  <borders count="5">
    <border>
      <left/>
      <right/>
      <top/>
      <bottom/>
      <diagonal/>
    </border>
    <border>
      <left/>
      <right/>
      <top style="thin">
        <color auto="1"/>
      </top>
      <bottom style="medium">
        <color auto="1"/>
      </bottom>
      <diagonal/>
    </border>
    <border>
      <left/>
      <right/>
      <top/>
      <bottom style="thin">
        <color auto="1"/>
      </bottom>
      <diagonal/>
    </border>
    <border>
      <left/>
      <right/>
      <top style="thin">
        <color auto="1"/>
      </top>
      <bottom/>
      <diagonal/>
    </border>
    <border>
      <left/>
      <right/>
      <top style="thin">
        <color auto="1"/>
      </top>
      <bottom style="thin">
        <color auto="1"/>
      </bottom>
      <diagonal/>
    </border>
  </borders>
  <cellStyleXfs count="9">
    <xf numFmtId="0" fontId="0" fillId="0" borderId="0"/>
    <xf numFmtId="43" fontId="6" fillId="0" borderId="0" applyFont="0" applyFill="0" applyBorder="0" applyAlignment="0" applyProtection="0"/>
    <xf numFmtId="44" fontId="6" fillId="0" borderId="0" applyFont="0" applyFill="0" applyBorder="0" applyAlignment="0" applyProtection="0"/>
    <xf numFmtId="0" fontId="4" fillId="0" borderId="0"/>
    <xf numFmtId="0" fontId="4" fillId="0" borderId="0"/>
    <xf numFmtId="0" fontId="6" fillId="0" borderId="0"/>
    <xf numFmtId="9" fontId="6" fillId="0" borderId="0" applyFont="0" applyFill="0" applyBorder="0" applyAlignment="0" applyProtection="0"/>
    <xf numFmtId="37" fontId="13" fillId="0" borderId="0"/>
    <xf numFmtId="9" fontId="1" fillId="0" borderId="0" applyFont="0" applyFill="0" applyBorder="0" applyAlignment="0" applyProtection="0"/>
  </cellStyleXfs>
  <cellXfs count="138">
    <xf numFmtId="0" fontId="0" fillId="0" borderId="0" xfId="0"/>
    <xf numFmtId="0" fontId="2" fillId="0" borderId="0" xfId="0" applyFont="1" applyFill="1"/>
    <xf numFmtId="0" fontId="2" fillId="0" borderId="0" xfId="3" applyFont="1" applyFill="1" applyBorder="1"/>
    <xf numFmtId="0" fontId="2" fillId="0" borderId="0" xfId="3" quotePrefix="1" applyFont="1" applyFill="1" applyBorder="1"/>
    <xf numFmtId="0" fontId="5" fillId="0" borderId="0" xfId="3" applyFont="1" applyFill="1" applyBorder="1"/>
    <xf numFmtId="165" fontId="2" fillId="0" borderId="0" xfId="0" applyNumberFormat="1" applyFont="1" applyFill="1"/>
    <xf numFmtId="0" fontId="5" fillId="0" borderId="0" xfId="0" applyFont="1" applyFill="1"/>
    <xf numFmtId="166" fontId="5" fillId="0" borderId="0" xfId="0" applyNumberFormat="1" applyFont="1" applyFill="1"/>
    <xf numFmtId="166" fontId="8" fillId="0" borderId="0" xfId="1" applyNumberFormat="1" applyFont="1" applyFill="1" applyBorder="1"/>
    <xf numFmtId="166" fontId="7" fillId="2" borderId="0" xfId="1" applyNumberFormat="1" applyFont="1" applyFill="1" applyBorder="1"/>
    <xf numFmtId="166" fontId="8" fillId="0" borderId="2" xfId="1" applyNumberFormat="1" applyFont="1" applyFill="1" applyBorder="1"/>
    <xf numFmtId="166" fontId="7" fillId="2" borderId="2" xfId="1" applyNumberFormat="1" applyFont="1" applyFill="1" applyBorder="1"/>
    <xf numFmtId="0" fontId="2" fillId="0" borderId="0" xfId="3" applyFont="1" applyFill="1" applyBorder="1" applyAlignment="1">
      <alignment horizontal="left" wrapText="1"/>
    </xf>
    <xf numFmtId="0" fontId="2" fillId="3" borderId="0" xfId="3" applyFont="1" applyFill="1" applyBorder="1"/>
    <xf numFmtId="0" fontId="2" fillId="0" borderId="0" xfId="0" applyFont="1" applyFill="1" applyBorder="1"/>
    <xf numFmtId="164" fontId="8" fillId="0" borderId="0" xfId="1" applyNumberFormat="1" applyFont="1" applyFill="1" applyBorder="1"/>
    <xf numFmtId="164" fontId="8" fillId="2" borderId="0" xfId="1" applyNumberFormat="1" applyFont="1" applyFill="1" applyBorder="1"/>
    <xf numFmtId="0" fontId="5" fillId="2" borderId="0" xfId="0" applyFont="1" applyFill="1" applyBorder="1"/>
    <xf numFmtId="0" fontId="9" fillId="0" borderId="0" xfId="4" applyNumberFormat="1" applyFont="1" applyFill="1" applyBorder="1" applyAlignment="1">
      <alignment horizontal="center"/>
    </xf>
    <xf numFmtId="0" fontId="9" fillId="2" borderId="0" xfId="4" applyNumberFormat="1" applyFont="1" applyFill="1" applyBorder="1" applyAlignment="1">
      <alignment horizontal="center"/>
    </xf>
    <xf numFmtId="0" fontId="2" fillId="0" borderId="0" xfId="4" applyFont="1" applyFill="1" applyBorder="1"/>
    <xf numFmtId="0" fontId="2" fillId="0" borderId="0" xfId="4" applyNumberFormat="1" applyFont="1" applyFill="1" applyBorder="1"/>
    <xf numFmtId="167" fontId="5" fillId="0" borderId="0" xfId="4" applyNumberFormat="1" applyFont="1" applyFill="1" applyBorder="1" applyAlignment="1">
      <alignment horizontal="center"/>
    </xf>
    <xf numFmtId="0" fontId="5" fillId="2" borderId="0" xfId="4" applyNumberFormat="1" applyFont="1" applyFill="1" applyBorder="1" applyAlignment="1">
      <alignment horizontal="center"/>
    </xf>
    <xf numFmtId="0" fontId="5" fillId="0" borderId="0" xfId="4" applyNumberFormat="1" applyFont="1" applyFill="1" applyBorder="1"/>
    <xf numFmtId="0" fontId="10" fillId="0" borderId="0" xfId="4" applyNumberFormat="1" applyFont="1" applyFill="1" applyBorder="1"/>
    <xf numFmtId="165" fontId="2" fillId="0" borderId="0" xfId="5" applyNumberFormat="1" applyFont="1" applyFill="1"/>
    <xf numFmtId="0" fontId="2" fillId="0" borderId="0" xfId="4" applyNumberFormat="1" applyFont="1" applyFill="1" applyBorder="1" applyAlignment="1">
      <alignment horizontal="right"/>
    </xf>
    <xf numFmtId="165" fontId="5" fillId="0" borderId="0" xfId="5" applyNumberFormat="1" applyFont="1" applyFill="1"/>
    <xf numFmtId="166" fontId="2" fillId="0" borderId="2" xfId="1" applyNumberFormat="1" applyFont="1" applyFill="1" applyBorder="1"/>
    <xf numFmtId="165" fontId="2" fillId="0" borderId="0" xfId="5" applyNumberFormat="1" applyFont="1" applyFill="1" applyAlignment="1">
      <alignment horizontal="left"/>
    </xf>
    <xf numFmtId="166" fontId="5" fillId="2" borderId="0" xfId="1" applyNumberFormat="1" applyFont="1" applyFill="1" applyBorder="1"/>
    <xf numFmtId="166" fontId="2" fillId="0" borderId="0" xfId="1" applyNumberFormat="1" applyFont="1" applyFill="1"/>
    <xf numFmtId="166" fontId="2" fillId="0" borderId="0" xfId="1" applyNumberFormat="1" applyFont="1" applyFill="1" applyBorder="1"/>
    <xf numFmtId="168" fontId="5" fillId="2" borderId="0" xfId="2" applyNumberFormat="1" applyFont="1" applyFill="1" applyBorder="1"/>
    <xf numFmtId="166" fontId="5" fillId="2" borderId="0" xfId="1" applyNumberFormat="1" applyFont="1" applyFill="1"/>
    <xf numFmtId="0" fontId="2" fillId="0" borderId="0" xfId="5" applyFont="1" applyFill="1" applyAlignment="1">
      <alignment horizontal="left"/>
    </xf>
    <xf numFmtId="0" fontId="2" fillId="0" borderId="0" xfId="5" applyFont="1" applyFill="1"/>
    <xf numFmtId="165" fontId="5" fillId="2" borderId="0" xfId="5" applyNumberFormat="1" applyFont="1" applyFill="1"/>
    <xf numFmtId="165" fontId="12" fillId="0" borderId="0" xfId="4" applyNumberFormat="1" applyFont="1" applyFill="1" applyBorder="1"/>
    <xf numFmtId="165" fontId="5" fillId="2" borderId="0" xfId="5" applyNumberFormat="1" applyFont="1" applyFill="1" applyBorder="1"/>
    <xf numFmtId="165" fontId="2" fillId="0" borderId="0" xfId="4" applyNumberFormat="1" applyFont="1" applyFill="1"/>
    <xf numFmtId="167" fontId="5" fillId="2" borderId="0" xfId="5" applyNumberFormat="1" applyFont="1" applyFill="1"/>
    <xf numFmtId="37" fontId="2" fillId="0" borderId="0" xfId="7" applyFont="1" applyFill="1" applyBorder="1"/>
    <xf numFmtId="167" fontId="5" fillId="2" borderId="0" xfId="4" applyNumberFormat="1" applyFont="1" applyFill="1" applyBorder="1" applyAlignment="1">
      <alignment horizontal="center"/>
    </xf>
    <xf numFmtId="167" fontId="9" fillId="2" borderId="0" xfId="4" applyNumberFormat="1" applyFont="1" applyFill="1" applyBorder="1" applyAlignment="1">
      <alignment horizontal="center" wrapText="1"/>
    </xf>
    <xf numFmtId="0" fontId="2" fillId="0" borderId="0" xfId="5" applyFont="1" applyFill="1" applyBorder="1"/>
    <xf numFmtId="3" fontId="2" fillId="0" borderId="0" xfId="5" applyNumberFormat="1" applyFont="1" applyFill="1" applyBorder="1"/>
    <xf numFmtId="0" fontId="11" fillId="0" borderId="0" xfId="5" applyFont="1" applyFill="1"/>
    <xf numFmtId="0" fontId="5" fillId="2" borderId="0" xfId="5" applyFont="1" applyFill="1"/>
    <xf numFmtId="170" fontId="2" fillId="0" borderId="0" xfId="5" applyNumberFormat="1" applyFont="1" applyFill="1" applyBorder="1"/>
    <xf numFmtId="171" fontId="5" fillId="2" borderId="0" xfId="5" applyNumberFormat="1" applyFont="1" applyFill="1" applyBorder="1"/>
    <xf numFmtId="171" fontId="2" fillId="0" borderId="0" xfId="5" applyNumberFormat="1" applyFont="1" applyFill="1" applyBorder="1"/>
    <xf numFmtId="164" fontId="2" fillId="0" borderId="0" xfId="5" applyNumberFormat="1" applyFont="1" applyFill="1" applyBorder="1"/>
    <xf numFmtId="166" fontId="15" fillId="2" borderId="0" xfId="5" applyNumberFormat="1" applyFont="1" applyFill="1" applyBorder="1"/>
    <xf numFmtId="166" fontId="2" fillId="0" borderId="2" xfId="5" applyNumberFormat="1" applyFont="1" applyFill="1" applyBorder="1"/>
    <xf numFmtId="166" fontId="2" fillId="0" borderId="0" xfId="5" applyNumberFormat="1" applyFont="1" applyFill="1" applyBorder="1"/>
    <xf numFmtId="166" fontId="2" fillId="0" borderId="3" xfId="5" applyNumberFormat="1" applyFont="1" applyFill="1" applyBorder="1"/>
    <xf numFmtId="166" fontId="5" fillId="2" borderId="3" xfId="5" applyNumberFormat="1" applyFont="1" applyFill="1" applyBorder="1"/>
    <xf numFmtId="166" fontId="5" fillId="2" borderId="0" xfId="5" applyNumberFormat="1" applyFont="1" applyFill="1" applyBorder="1"/>
    <xf numFmtId="172" fontId="2" fillId="0" borderId="0" xfId="5" applyNumberFormat="1" applyFont="1" applyFill="1" applyBorder="1"/>
    <xf numFmtId="167" fontId="9" fillId="0" borderId="0" xfId="4" applyNumberFormat="1" applyFont="1" applyFill="1" applyBorder="1" applyAlignment="1">
      <alignment horizontal="center"/>
    </xf>
    <xf numFmtId="167" fontId="9" fillId="2" borderId="0" xfId="4" applyNumberFormat="1" applyFont="1" applyFill="1" applyBorder="1" applyAlignment="1">
      <alignment horizontal="center"/>
    </xf>
    <xf numFmtId="0" fontId="14" fillId="0" borderId="0" xfId="4" applyNumberFormat="1" applyFont="1" applyFill="1" applyBorder="1"/>
    <xf numFmtId="164" fontId="5" fillId="2" borderId="1" xfId="3" applyNumberFormat="1" applyFont="1" applyFill="1" applyBorder="1"/>
    <xf numFmtId="164" fontId="2" fillId="0" borderId="1" xfId="3" applyNumberFormat="1" applyFont="1" applyFill="1" applyBorder="1"/>
    <xf numFmtId="0" fontId="5" fillId="0" borderId="0" xfId="4" applyFont="1" applyFill="1" applyBorder="1"/>
    <xf numFmtId="166" fontId="16" fillId="0" borderId="0" xfId="1" applyNumberFormat="1" applyFont="1" applyFill="1" applyBorder="1"/>
    <xf numFmtId="164" fontId="2" fillId="0" borderId="0" xfId="1" applyNumberFormat="1" applyFont="1" applyFill="1" applyBorder="1"/>
    <xf numFmtId="169" fontId="12" fillId="0" borderId="0" xfId="4" applyNumberFormat="1" applyFont="1" applyFill="1" applyBorder="1"/>
    <xf numFmtId="0" fontId="5" fillId="2" borderId="0" xfId="3" applyFont="1" applyFill="1" applyBorder="1"/>
    <xf numFmtId="169" fontId="5" fillId="0" borderId="0" xfId="4" applyNumberFormat="1" applyFont="1" applyFill="1" applyBorder="1"/>
    <xf numFmtId="169" fontId="17" fillId="0" borderId="0" xfId="6" applyNumberFormat="1" applyFont="1" applyFill="1" applyBorder="1"/>
    <xf numFmtId="164" fontId="5" fillId="2" borderId="1" xfId="1" applyNumberFormat="1" applyFont="1" applyFill="1" applyBorder="1"/>
    <xf numFmtId="164" fontId="2" fillId="0" borderId="1" xfId="1" applyNumberFormat="1" applyFont="1" applyFill="1" applyBorder="1"/>
    <xf numFmtId="164" fontId="2" fillId="0" borderId="0" xfId="3" applyNumberFormat="1" applyFont="1" applyFill="1" applyBorder="1"/>
    <xf numFmtId="166" fontId="5" fillId="2" borderId="4" xfId="1" applyNumberFormat="1" applyFont="1" applyFill="1" applyBorder="1"/>
    <xf numFmtId="166" fontId="2" fillId="0" borderId="4" xfId="1" applyNumberFormat="1" applyFont="1" applyFill="1" applyBorder="1"/>
    <xf numFmtId="166" fontId="7" fillId="0" borderId="0" xfId="1" applyNumberFormat="1" applyFont="1" applyFill="1" applyBorder="1"/>
    <xf numFmtId="166" fontId="3" fillId="0" borderId="0" xfId="1" applyNumberFormat="1" applyFont="1"/>
    <xf numFmtId="166" fontId="18" fillId="0" borderId="0" xfId="1" applyNumberFormat="1" applyFont="1" applyFill="1" applyBorder="1"/>
    <xf numFmtId="0" fontId="2" fillId="0" borderId="0" xfId="3" applyFont="1" applyFill="1" applyBorder="1" applyAlignment="1"/>
    <xf numFmtId="0" fontId="5" fillId="2" borderId="0" xfId="5" applyFont="1" applyFill="1" applyBorder="1"/>
    <xf numFmtId="166" fontId="5" fillId="0" borderId="0" xfId="1" applyNumberFormat="1" applyFont="1" applyFill="1" applyBorder="1"/>
    <xf numFmtId="1" fontId="9" fillId="2" borderId="0" xfId="4" applyNumberFormat="1" applyFont="1" applyFill="1" applyBorder="1" applyAlignment="1">
      <alignment horizontal="center"/>
    </xf>
    <xf numFmtId="3" fontId="3" fillId="0" borderId="0" xfId="0" applyNumberFormat="1" applyFont="1" applyBorder="1" applyAlignment="1">
      <alignment horizontal="right" wrapText="1"/>
    </xf>
    <xf numFmtId="3" fontId="3" fillId="0" borderId="2" xfId="0" applyNumberFormat="1" applyFont="1" applyBorder="1" applyAlignment="1">
      <alignment horizontal="right" wrapText="1"/>
    </xf>
    <xf numFmtId="166" fontId="3" fillId="0" borderId="2" xfId="1" applyNumberFormat="1" applyFont="1" applyBorder="1"/>
    <xf numFmtId="168" fontId="2" fillId="0" borderId="0" xfId="5" applyNumberFormat="1" applyFont="1" applyFill="1"/>
    <xf numFmtId="168" fontId="2" fillId="0" borderId="0" xfId="1" applyNumberFormat="1" applyFont="1" applyFill="1" applyBorder="1"/>
    <xf numFmtId="168" fontId="5" fillId="2" borderId="0" xfId="1" applyNumberFormat="1" applyFont="1" applyFill="1" applyBorder="1"/>
    <xf numFmtId="2" fontId="2" fillId="0" borderId="0" xfId="5" applyNumberFormat="1" applyFont="1" applyFill="1" applyAlignment="1"/>
    <xf numFmtId="0" fontId="2" fillId="0" borderId="0" xfId="5" applyNumberFormat="1" applyFont="1" applyFill="1" applyBorder="1"/>
    <xf numFmtId="0" fontId="2" fillId="0" borderId="0" xfId="5" applyNumberFormat="1" applyFont="1" applyFill="1"/>
    <xf numFmtId="0" fontId="9" fillId="0" borderId="0" xfId="4" applyNumberFormat="1" applyFont="1" applyFill="1" applyBorder="1" applyAlignment="1"/>
    <xf numFmtId="0" fontId="9" fillId="2" borderId="0" xfId="4" applyNumberFormat="1" applyFont="1" applyFill="1" applyBorder="1" applyAlignment="1">
      <alignment horizontal="center" wrapText="1"/>
    </xf>
    <xf numFmtId="0" fontId="5" fillId="0" borderId="0" xfId="4" applyNumberFormat="1" applyFont="1" applyFill="1" applyBorder="1" applyAlignment="1">
      <alignment horizontal="center"/>
    </xf>
    <xf numFmtId="173" fontId="2" fillId="0" borderId="0" xfId="0" applyNumberFormat="1" applyFont="1" applyFill="1"/>
    <xf numFmtId="8" fontId="2" fillId="0" borderId="0" xfId="1" applyNumberFormat="1" applyFont="1" applyFill="1" applyBorder="1"/>
    <xf numFmtId="8" fontId="5" fillId="2" borderId="0" xfId="1" applyNumberFormat="1" applyFont="1" applyFill="1" applyBorder="1"/>
    <xf numFmtId="9" fontId="2" fillId="0" borderId="0" xfId="8" applyFont="1" applyFill="1" applyBorder="1"/>
    <xf numFmtId="9" fontId="5" fillId="2" borderId="0" xfId="8" applyFont="1" applyFill="1" applyBorder="1"/>
    <xf numFmtId="165" fontId="5" fillId="0" borderId="0" xfId="5" applyNumberFormat="1" applyFont="1" applyFill="1" applyBorder="1"/>
    <xf numFmtId="168" fontId="5" fillId="0" borderId="0" xfId="2" applyNumberFormat="1" applyFont="1" applyFill="1" applyBorder="1"/>
    <xf numFmtId="165" fontId="5" fillId="0" borderId="0" xfId="5" applyNumberFormat="1" applyFont="1" applyFill="1" applyAlignment="1">
      <alignment horizontal="left"/>
    </xf>
    <xf numFmtId="0" fontId="2" fillId="0" borderId="0" xfId="5" applyFont="1" applyFill="1" applyAlignment="1"/>
    <xf numFmtId="166" fontId="3" fillId="0" borderId="0" xfId="1" applyNumberFormat="1" applyFont="1" applyBorder="1"/>
    <xf numFmtId="168" fontId="3" fillId="0" borderId="0" xfId="2" applyNumberFormat="1" applyFont="1" applyBorder="1" applyAlignment="1">
      <alignment horizontal="right"/>
    </xf>
    <xf numFmtId="168" fontId="15" fillId="2" borderId="0" xfId="2" applyNumberFormat="1" applyFont="1" applyFill="1" applyBorder="1" applyAlignment="1">
      <alignment horizontal="right"/>
    </xf>
    <xf numFmtId="168" fontId="2" fillId="0" borderId="1" xfId="2" applyNumberFormat="1" applyFont="1" applyFill="1" applyBorder="1"/>
    <xf numFmtId="168" fontId="5" fillId="2" borderId="1" xfId="2" applyNumberFormat="1" applyFont="1" applyFill="1" applyBorder="1"/>
    <xf numFmtId="44" fontId="2" fillId="0" borderId="0" xfId="2" applyFont="1" applyFill="1" applyBorder="1"/>
    <xf numFmtId="44" fontId="5" fillId="2" borderId="0" xfId="2" applyFont="1" applyFill="1" applyBorder="1"/>
    <xf numFmtId="168" fontId="3" fillId="0" borderId="0" xfId="2" applyNumberFormat="1" applyFont="1"/>
    <xf numFmtId="168" fontId="7" fillId="2" borderId="0" xfId="2" applyNumberFormat="1" applyFont="1" applyFill="1" applyBorder="1" applyProtection="1"/>
    <xf numFmtId="168" fontId="7" fillId="0" borderId="1" xfId="2" applyNumberFormat="1" applyFont="1" applyFill="1" applyBorder="1"/>
    <xf numFmtId="168" fontId="7" fillId="2" borderId="1" xfId="2" applyNumberFormat="1" applyFont="1" applyFill="1" applyBorder="1"/>
    <xf numFmtId="168" fontId="8" fillId="0" borderId="0" xfId="2" applyNumberFormat="1" applyFont="1" applyFill="1" applyBorder="1"/>
    <xf numFmtId="165" fontId="2" fillId="0" borderId="0" xfId="5" applyNumberFormat="1" applyFont="1" applyFill="1" applyAlignment="1">
      <alignment wrapText="1"/>
    </xf>
    <xf numFmtId="0" fontId="9" fillId="0" borderId="0" xfId="5" applyNumberFormat="1" applyFont="1" applyFill="1" applyAlignment="1">
      <alignment wrapText="1"/>
    </xf>
    <xf numFmtId="0" fontId="9" fillId="0" borderId="0" xfId="4" applyFont="1" applyAlignment="1">
      <alignment horizontal="center"/>
    </xf>
    <xf numFmtId="167" fontId="5" fillId="0" borderId="0" xfId="4" applyNumberFormat="1" applyFont="1" applyAlignment="1">
      <alignment horizontal="center"/>
    </xf>
    <xf numFmtId="0" fontId="9" fillId="0" borderId="0" xfId="4" applyNumberFormat="1" applyFont="1" applyFill="1" applyBorder="1" applyAlignment="1">
      <alignment horizontal="center" wrapText="1"/>
    </xf>
    <xf numFmtId="168" fontId="5" fillId="0" borderId="0" xfId="1" applyNumberFormat="1" applyFont="1" applyFill="1" applyBorder="1"/>
    <xf numFmtId="8" fontId="5" fillId="0" borderId="0" xfId="1" applyNumberFormat="1" applyFont="1" applyFill="1" applyBorder="1"/>
    <xf numFmtId="9" fontId="5" fillId="0" borderId="0" xfId="8" applyFont="1" applyFill="1" applyBorder="1"/>
    <xf numFmtId="167" fontId="5" fillId="0" borderId="0" xfId="5" applyNumberFormat="1" applyFont="1" applyFill="1"/>
    <xf numFmtId="166" fontId="5" fillId="0" borderId="0" xfId="1" applyNumberFormat="1" applyFont="1" applyFill="1"/>
    <xf numFmtId="167" fontId="9" fillId="0" borderId="0" xfId="4" applyNumberFormat="1" applyFont="1" applyFill="1" applyBorder="1" applyAlignment="1">
      <alignment horizontal="center" wrapText="1"/>
    </xf>
    <xf numFmtId="167" fontId="9" fillId="0" borderId="0" xfId="4" applyNumberFormat="1" applyFont="1" applyFill="1" applyBorder="1" applyAlignment="1">
      <alignment horizontal="center"/>
    </xf>
    <xf numFmtId="0" fontId="9" fillId="0" borderId="0" xfId="5" applyFont="1" applyFill="1" applyAlignment="1">
      <alignment horizontal="center"/>
    </xf>
    <xf numFmtId="0" fontId="9" fillId="0" borderId="0" xfId="5" applyFont="1" applyAlignment="1">
      <alignment horizontal="center"/>
    </xf>
    <xf numFmtId="0" fontId="9" fillId="0" borderId="0" xfId="5" applyNumberFormat="1" applyFont="1" applyFill="1" applyAlignment="1">
      <alignment horizontal="center" wrapText="1"/>
    </xf>
    <xf numFmtId="0" fontId="2" fillId="0" borderId="0" xfId="4" applyNumberFormat="1" applyFont="1" applyFill="1" applyBorder="1" applyAlignment="1"/>
    <xf numFmtId="0" fontId="2" fillId="0" borderId="0" xfId="5" applyNumberFormat="1" applyFont="1" applyFill="1" applyAlignment="1"/>
    <xf numFmtId="0" fontId="9" fillId="0" borderId="0" xfId="4" applyNumberFormat="1" applyFont="1" applyFill="1" applyBorder="1" applyAlignment="1">
      <alignment horizontal="center" wrapText="1"/>
    </xf>
    <xf numFmtId="165" fontId="2" fillId="0" borderId="0" xfId="5" applyNumberFormat="1" applyFont="1" applyFill="1" applyAlignment="1">
      <alignment horizontal="left" wrapText="1"/>
    </xf>
    <xf numFmtId="0" fontId="9" fillId="0" borderId="0" xfId="5" applyFont="1" applyAlignment="1">
      <alignment horizontal="center" wrapText="1"/>
    </xf>
  </cellXfs>
  <cellStyles count="9">
    <cellStyle name="Comma" xfId="1" builtinId="3"/>
    <cellStyle name="Currency" xfId="2" builtinId="4"/>
    <cellStyle name="Normal" xfId="0" builtinId="0"/>
    <cellStyle name="Normal 2" xfId="5" xr:uid="{00000000-0005-0000-0000-000003000000}"/>
    <cellStyle name="Normal_BalanceSheets" xfId="3" xr:uid="{00000000-0005-0000-0000-000004000000}"/>
    <cellStyle name="Normal_financial statements" xfId="7" xr:uid="{00000000-0005-0000-0000-000005000000}"/>
    <cellStyle name="Normal_Income Statements" xfId="4" xr:uid="{00000000-0005-0000-0000-000006000000}"/>
    <cellStyle name="Percent 10" xfId="6" xr:uid="{00000000-0005-0000-0000-000007000000}"/>
    <cellStyle name="Percent 2" xfId="8" xr:uid="{3CB13624-6A3D-48FA-A6B3-7C85C0E75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pitgcfs06/mercury/WINNT/Profiles/krishi/LOCALS~1/Temp/Johncon%20BLT%20(11-2-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rittanyd/Documents/5%25%20Test/Mightyducks/Finance/Corp%20Finance/Stock/FY01/FY97/CSPIC9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macaraeg\Google%20Drive\00%20-%20Hard%20Drive\CFO%20Slide\Content%20REC\2015-Q3\ER%20bo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barclay/Downloads/Consolidated%20Balance%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ighthawk/orglic1/Mickr/Reporting/WWDashboard/WW%20Org%20Lic%20Scoreboard-AUG%20mung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rittanyd/Documents/5%25%20Test/J:/Wrldwide/MSFin/Flash/FLAS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sum - trend"/>
      <sheetName val="Cover"/>
      <sheetName val="Market Cap"/>
      <sheetName val="Mkt cap data"/>
      <sheetName val="Comp summary"/>
      <sheetName val="Growth summary"/>
      <sheetName val="MS"/>
      <sheetName val="Oracle"/>
      <sheetName val="Sun"/>
      <sheetName val="AOL"/>
      <sheetName val="IBM"/>
      <sheetName val="Yahoo"/>
      <sheetName val="October"/>
      <sheetName val="AugP&amp;L"/>
      <sheetName val="Implied Sept"/>
      <sheetName val="Sheet1"/>
      <sheetName val="October allocated"/>
      <sheetName val="Oct revsum"/>
      <sheetName val="Annuity alloc"/>
      <sheetName val="FY01"/>
      <sheetName val="Comm by area"/>
      <sheetName val="EndNotes"/>
      <sheetName val="USd to Pounds and Euros"/>
      <sheetName val="USD to BRL"/>
      <sheetName val="Sheet2"/>
      <sheetName val="PopCache_Sheet1"/>
      <sheetName val="BneLog"/>
      <sheetName val="A- Cover"/>
      <sheetName val="Review Checklist"/>
      <sheetName val="B- GL"/>
      <sheetName val="C- Subledger"/>
      <sheetName val="D- DR Schedules"/>
      <sheetName val="E- Rent Roll"/>
      <sheetName val="E-Rent Roll"/>
      <sheetName val="90 Albright Extension"/>
      <sheetName val="Beverly Hill - Amend #7"/>
      <sheetName val="E- July 2013 Rent Roll"/>
      <sheetName val="E- S2013 Rent Roll"/>
      <sheetName val="F- Beverly Hill - Combined"/>
      <sheetName val="G- OPEN TI ALLOWANCES"/>
      <sheetName val="E- Jan Rent"/>
      <sheetName val="F- TI"/>
      <sheetName val="G- BH 317 adjustment"/>
      <sheetName val="E- feb15 Rent"/>
      <sheetName val="H- A&amp;B Support"/>
      <sheetName val="F- Washington DC Lease 2 - Adj "/>
      <sheetName val="G- TI Support for 354 "/>
      <sheetName val="F- 358 TI "/>
      <sheetName val="F- TI support"/>
      <sheetName val="F- Updated 395 Schd."/>
      <sheetName val="E - APR 15 Rent"/>
      <sheetName val="H- updated A&amp;B"/>
      <sheetName val="E-May R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96"/>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 val="Income St Comparable"/>
      <sheetName val="Revenue Comp"/>
      <sheetName val="Income St Sequential"/>
      <sheetName val="Pro forma"/>
      <sheetName val="Source Formulas"/>
      <sheetName val="GAAP Summary"/>
      <sheetName val="Comp Qtrs W-O 1 time items"/>
      <sheetName val="A"/>
    </sheetNames>
    <sheetDataSet>
      <sheetData sheetId="0" refreshError="1">
        <row r="5">
          <cell r="F5" t="str">
            <v>Actuals - Penultimate-1 Fiscal Year</v>
          </cell>
          <cell r="J5" t="str">
            <v>Actuals - Penultimate Fiscal Year</v>
          </cell>
          <cell r="N5" t="str">
            <v>Actuals - Prior Fiscal Year</v>
          </cell>
          <cell r="R5" t="str">
            <v>Actuals - Current Fiscal Year</v>
          </cell>
        </row>
        <row r="6">
          <cell r="J6">
            <v>1</v>
          </cell>
          <cell r="K6">
            <v>2</v>
          </cell>
          <cell r="L6">
            <v>3</v>
          </cell>
          <cell r="M6">
            <v>4</v>
          </cell>
          <cell r="N6">
            <v>5</v>
          </cell>
          <cell r="O6">
            <v>6</v>
          </cell>
          <cell r="P6">
            <v>7</v>
          </cell>
          <cell r="Q6">
            <v>8</v>
          </cell>
          <cell r="R6">
            <v>9</v>
          </cell>
          <cell r="S6">
            <v>10</v>
          </cell>
          <cell r="T6">
            <v>11</v>
          </cell>
          <cell r="U6">
            <v>12</v>
          </cell>
        </row>
        <row r="7">
          <cell r="F7" t="str">
            <v>Q99-1</v>
          </cell>
          <cell r="G7" t="str">
            <v>Q99-2</v>
          </cell>
          <cell r="H7" t="str">
            <v>Q99-3</v>
          </cell>
          <cell r="I7" t="str">
            <v>Q99-4</v>
          </cell>
          <cell r="J7" t="str">
            <v>Q00-1</v>
          </cell>
          <cell r="K7" t="str">
            <v>Q00-2</v>
          </cell>
          <cell r="L7" t="str">
            <v>Q00-3</v>
          </cell>
          <cell r="M7" t="str">
            <v>Q00-4</v>
          </cell>
          <cell r="N7" t="str">
            <v>Q01-1</v>
          </cell>
          <cell r="O7" t="str">
            <v>Q01-2</v>
          </cell>
          <cell r="P7" t="str">
            <v>Q01-3</v>
          </cell>
          <cell r="Q7" t="str">
            <v>Q01-4</v>
          </cell>
          <cell r="R7">
            <v>37164</v>
          </cell>
          <cell r="S7">
            <v>37256</v>
          </cell>
          <cell r="T7">
            <v>37346</v>
          </cell>
          <cell r="U7">
            <v>37437</v>
          </cell>
        </row>
        <row r="9">
          <cell r="F9">
            <v>4193</v>
          </cell>
          <cell r="G9">
            <v>5195</v>
          </cell>
          <cell r="H9">
            <v>4595</v>
          </cell>
          <cell r="I9">
            <v>5764</v>
          </cell>
          <cell r="J9">
            <v>5384</v>
          </cell>
          <cell r="K9">
            <v>6112</v>
          </cell>
          <cell r="L9">
            <v>5656</v>
          </cell>
          <cell r="M9">
            <v>5804</v>
          </cell>
          <cell r="N9">
            <v>5766</v>
          </cell>
          <cell r="O9">
            <v>6550</v>
          </cell>
          <cell r="P9">
            <v>6403</v>
          </cell>
          <cell r="Q9">
            <v>6577</v>
          </cell>
          <cell r="R9">
            <v>6126</v>
          </cell>
          <cell r="S9">
            <v>7741</v>
          </cell>
          <cell r="T9">
            <v>7245</v>
          </cell>
        </row>
        <row r="10">
          <cell r="F10">
            <v>649</v>
          </cell>
          <cell r="G10">
            <v>788</v>
          </cell>
          <cell r="H10">
            <v>708</v>
          </cell>
          <cell r="I10">
            <v>669</v>
          </cell>
          <cell r="J10">
            <v>712</v>
          </cell>
          <cell r="K10">
            <v>756</v>
          </cell>
          <cell r="L10">
            <v>752</v>
          </cell>
          <cell r="M10">
            <v>782</v>
          </cell>
          <cell r="N10">
            <v>825</v>
          </cell>
          <cell r="O10">
            <v>864</v>
          </cell>
          <cell r="P10">
            <v>899</v>
          </cell>
          <cell r="Q10">
            <v>867</v>
          </cell>
          <cell r="R10">
            <v>884</v>
          </cell>
          <cell r="S10">
            <v>1544</v>
          </cell>
          <cell r="T10">
            <v>1395</v>
          </cell>
        </row>
        <row r="11">
          <cell r="F11">
            <v>3544</v>
          </cell>
          <cell r="G11">
            <v>4407</v>
          </cell>
          <cell r="H11">
            <v>3887</v>
          </cell>
          <cell r="I11">
            <v>5095</v>
          </cell>
          <cell r="J11">
            <v>4672</v>
          </cell>
          <cell r="K11">
            <v>5356</v>
          </cell>
          <cell r="L11">
            <v>4904</v>
          </cell>
          <cell r="M11">
            <v>5022</v>
          </cell>
          <cell r="N11">
            <v>4941</v>
          </cell>
          <cell r="O11">
            <v>5686</v>
          </cell>
          <cell r="P11">
            <v>5504</v>
          </cell>
          <cell r="Q11">
            <v>5710</v>
          </cell>
          <cell r="R11">
            <v>5242</v>
          </cell>
          <cell r="S11">
            <v>6197</v>
          </cell>
          <cell r="T11">
            <v>5850</v>
          </cell>
          <cell r="U11">
            <v>0</v>
          </cell>
        </row>
        <row r="12">
          <cell r="F12">
            <v>0.15478177915573574</v>
          </cell>
          <cell r="G12">
            <v>0.15168431183830605</v>
          </cell>
          <cell r="H12">
            <v>0.15408052230685529</v>
          </cell>
          <cell r="I12">
            <v>0.11606523247744621</v>
          </cell>
          <cell r="J12">
            <v>0.13224368499257058</v>
          </cell>
          <cell r="K12">
            <v>0.12369109947643979</v>
          </cell>
          <cell r="L12">
            <v>0.13295615275813297</v>
          </cell>
          <cell r="M12">
            <v>0.13473466574776016</v>
          </cell>
          <cell r="N12">
            <v>0.14308012486992716</v>
          </cell>
          <cell r="O12">
            <v>0.13190839694656489</v>
          </cell>
          <cell r="P12">
            <v>0.14040293612369201</v>
          </cell>
          <cell r="Q12">
            <v>0.13182301961380569</v>
          </cell>
          <cell r="R12">
            <v>0.14430297094351943</v>
          </cell>
          <cell r="S12">
            <v>0.19945743443999484</v>
          </cell>
        </row>
        <row r="13">
          <cell r="F13">
            <v>651</v>
          </cell>
          <cell r="G13">
            <v>715</v>
          </cell>
          <cell r="H13">
            <v>664</v>
          </cell>
          <cell r="I13">
            <v>940</v>
          </cell>
          <cell r="J13">
            <v>813</v>
          </cell>
          <cell r="K13">
            <v>898</v>
          </cell>
          <cell r="L13">
            <v>974</v>
          </cell>
          <cell r="M13">
            <v>1087</v>
          </cell>
          <cell r="N13">
            <v>956</v>
          </cell>
          <cell r="O13">
            <v>990</v>
          </cell>
          <cell r="P13">
            <v>1069</v>
          </cell>
          <cell r="Q13">
            <v>1364</v>
          </cell>
          <cell r="R13">
            <v>1013</v>
          </cell>
          <cell r="S13">
            <v>1044</v>
          </cell>
          <cell r="T13">
            <v>1066</v>
          </cell>
        </row>
        <row r="15">
          <cell r="F15">
            <v>685</v>
          </cell>
          <cell r="G15">
            <v>798</v>
          </cell>
          <cell r="H15">
            <v>842</v>
          </cell>
          <cell r="I15">
            <v>913</v>
          </cell>
          <cell r="J15">
            <v>922</v>
          </cell>
          <cell r="K15">
            <v>1013</v>
          </cell>
          <cell r="L15">
            <v>1010</v>
          </cell>
          <cell r="M15">
            <v>1181</v>
          </cell>
          <cell r="N15">
            <v>1038</v>
          </cell>
          <cell r="O15">
            <v>1290</v>
          </cell>
          <cell r="P15">
            <v>1198</v>
          </cell>
          <cell r="Q15">
            <v>1359</v>
          </cell>
          <cell r="R15">
            <v>1145</v>
          </cell>
          <cell r="S15">
            <v>1479</v>
          </cell>
          <cell r="T15">
            <v>1240</v>
          </cell>
        </row>
        <row r="16">
          <cell r="F16">
            <v>101</v>
          </cell>
          <cell r="G16">
            <v>154</v>
          </cell>
          <cell r="H16">
            <v>152</v>
          </cell>
          <cell r="I16">
            <v>308</v>
          </cell>
          <cell r="J16">
            <v>148</v>
          </cell>
          <cell r="K16">
            <v>514</v>
          </cell>
          <cell r="L16">
            <v>185</v>
          </cell>
          <cell r="M16">
            <v>203</v>
          </cell>
          <cell r="N16">
            <v>170</v>
          </cell>
          <cell r="O16">
            <v>212</v>
          </cell>
          <cell r="P16">
            <v>239</v>
          </cell>
          <cell r="Q16">
            <v>236</v>
          </cell>
          <cell r="R16">
            <v>187</v>
          </cell>
          <cell r="S16">
            <v>833</v>
          </cell>
          <cell r="T16">
            <v>246</v>
          </cell>
        </row>
        <row r="17">
          <cell r="F17">
            <v>1437</v>
          </cell>
          <cell r="G17">
            <v>1667</v>
          </cell>
          <cell r="H17">
            <v>1658</v>
          </cell>
          <cell r="I17">
            <v>2161</v>
          </cell>
          <cell r="J17">
            <v>1883</v>
          </cell>
          <cell r="K17">
            <v>2425</v>
          </cell>
          <cell r="L17">
            <v>2169</v>
          </cell>
          <cell r="M17">
            <v>2471</v>
          </cell>
          <cell r="N17">
            <v>2164</v>
          </cell>
          <cell r="O17">
            <v>2492</v>
          </cell>
          <cell r="P17">
            <v>2506</v>
          </cell>
          <cell r="Q17">
            <v>2959</v>
          </cell>
          <cell r="R17">
            <v>2345</v>
          </cell>
          <cell r="S17">
            <v>3356</v>
          </cell>
          <cell r="T17">
            <v>2552</v>
          </cell>
          <cell r="U17">
            <v>0</v>
          </cell>
        </row>
        <row r="18">
          <cell r="F18">
            <v>2107</v>
          </cell>
          <cell r="G18">
            <v>2740</v>
          </cell>
          <cell r="H18">
            <v>2229</v>
          </cell>
          <cell r="I18">
            <v>2934</v>
          </cell>
          <cell r="J18">
            <v>2789</v>
          </cell>
          <cell r="K18">
            <v>2931</v>
          </cell>
          <cell r="L18">
            <v>2735</v>
          </cell>
          <cell r="M18">
            <v>2551</v>
          </cell>
          <cell r="N18">
            <v>2777</v>
          </cell>
          <cell r="O18">
            <v>3194</v>
          </cell>
          <cell r="P18">
            <v>2998</v>
          </cell>
          <cell r="Q18">
            <v>2751</v>
          </cell>
          <cell r="R18">
            <v>2897</v>
          </cell>
          <cell r="S18">
            <v>2841</v>
          </cell>
          <cell r="T18">
            <v>3298</v>
          </cell>
          <cell r="U18">
            <v>0</v>
          </cell>
        </row>
        <row r="19">
          <cell r="F19">
            <v>261</v>
          </cell>
          <cell r="G19">
            <v>337</v>
          </cell>
          <cell r="H19">
            <v>711</v>
          </cell>
          <cell r="I19">
            <v>482</v>
          </cell>
          <cell r="J19">
            <v>394</v>
          </cell>
          <cell r="K19">
            <v>770</v>
          </cell>
          <cell r="L19">
            <v>882</v>
          </cell>
          <cell r="M19">
            <v>1124</v>
          </cell>
          <cell r="N19">
            <v>1127</v>
          </cell>
          <cell r="O19">
            <v>751</v>
          </cell>
          <cell r="P19">
            <v>706</v>
          </cell>
          <cell r="Q19">
            <v>-2620</v>
          </cell>
          <cell r="R19">
            <v>-980</v>
          </cell>
          <cell r="S19">
            <v>553</v>
          </cell>
          <cell r="T19">
            <v>739</v>
          </cell>
        </row>
        <row r="20">
          <cell r="F20">
            <v>160</v>
          </cell>
          <cell r="J20">
            <v>156</v>
          </cell>
        </row>
        <row r="21">
          <cell r="F21">
            <v>-25</v>
          </cell>
          <cell r="G21">
            <v>-26</v>
          </cell>
          <cell r="H21">
            <v>9</v>
          </cell>
          <cell r="I21">
            <v>-28</v>
          </cell>
          <cell r="J21">
            <v>-19</v>
          </cell>
          <cell r="K21">
            <v>-10</v>
          </cell>
          <cell r="L21">
            <v>-4</v>
          </cell>
          <cell r="M21">
            <v>-24</v>
          </cell>
          <cell r="N21">
            <v>-52</v>
          </cell>
          <cell r="O21">
            <v>-28</v>
          </cell>
          <cell r="P21">
            <v>-46</v>
          </cell>
          <cell r="Q21">
            <v>-33</v>
          </cell>
          <cell r="R21">
            <v>-30</v>
          </cell>
          <cell r="S21">
            <v>-37</v>
          </cell>
          <cell r="T21">
            <v>-11</v>
          </cell>
        </row>
        <row r="22">
          <cell r="F22">
            <v>2503</v>
          </cell>
          <cell r="G22">
            <v>3051</v>
          </cell>
          <cell r="H22">
            <v>2949</v>
          </cell>
          <cell r="I22">
            <v>3388</v>
          </cell>
          <cell r="J22">
            <v>3320</v>
          </cell>
          <cell r="K22">
            <v>3691</v>
          </cell>
          <cell r="L22">
            <v>3613</v>
          </cell>
          <cell r="M22">
            <v>3651</v>
          </cell>
          <cell r="N22">
            <v>3852</v>
          </cell>
          <cell r="O22">
            <v>3917</v>
          </cell>
          <cell r="P22">
            <v>3658</v>
          </cell>
          <cell r="Q22">
            <v>98</v>
          </cell>
          <cell r="R22">
            <v>1887</v>
          </cell>
          <cell r="S22">
            <v>3357</v>
          </cell>
          <cell r="T22">
            <v>4026</v>
          </cell>
          <cell r="U22">
            <v>0</v>
          </cell>
        </row>
        <row r="23">
          <cell r="F23">
            <v>820.05</v>
          </cell>
          <cell r="G23">
            <v>1067.8499999999999</v>
          </cell>
          <cell r="H23">
            <v>1032.1499999999999</v>
          </cell>
          <cell r="I23">
            <v>1185.8</v>
          </cell>
          <cell r="J23">
            <v>1128.8000000000002</v>
          </cell>
          <cell r="K23">
            <v>1254.94</v>
          </cell>
          <cell r="L23">
            <v>1228.42</v>
          </cell>
          <cell r="M23">
            <v>1241.8399999999999</v>
          </cell>
          <cell r="N23">
            <v>1271.1600000000001</v>
          </cell>
          <cell r="O23">
            <v>1293</v>
          </cell>
          <cell r="P23">
            <v>1207</v>
          </cell>
          <cell r="Q23">
            <v>32</v>
          </cell>
          <cell r="R23">
            <v>604</v>
          </cell>
          <cell r="S23">
            <v>1074</v>
          </cell>
          <cell r="T23">
            <v>1288</v>
          </cell>
          <cell r="U23">
            <v>0</v>
          </cell>
        </row>
        <row r="24">
          <cell r="F24">
            <v>1682.95</v>
          </cell>
          <cell r="G24">
            <v>1983.15</v>
          </cell>
          <cell r="H24">
            <v>1916.8500000000001</v>
          </cell>
          <cell r="I24">
            <v>2202.1999999999998</v>
          </cell>
          <cell r="J24">
            <v>2191.1999999999998</v>
          </cell>
          <cell r="K24">
            <v>2436.06</v>
          </cell>
          <cell r="L24">
            <v>2384.58</v>
          </cell>
          <cell r="M24">
            <v>2409.16</v>
          </cell>
          <cell r="N24">
            <v>2580.84</v>
          </cell>
          <cell r="O24">
            <v>2624</v>
          </cell>
          <cell r="P24">
            <v>2451</v>
          </cell>
          <cell r="Q24">
            <v>66</v>
          </cell>
          <cell r="R24">
            <v>1283</v>
          </cell>
          <cell r="S24">
            <v>2283</v>
          </cell>
          <cell r="T24">
            <v>2738</v>
          </cell>
          <cell r="U24">
            <v>0</v>
          </cell>
        </row>
        <row r="25">
          <cell r="N25">
            <v>-375</v>
          </cell>
        </row>
        <row r="26">
          <cell r="F26">
            <v>1682.95</v>
          </cell>
          <cell r="G26">
            <v>1983.15</v>
          </cell>
          <cell r="H26">
            <v>1916.8500000000001</v>
          </cell>
          <cell r="I26">
            <v>2202.1999999999998</v>
          </cell>
          <cell r="J26">
            <v>2191.1999999999998</v>
          </cell>
          <cell r="K26">
            <v>2436.06</v>
          </cell>
          <cell r="L26">
            <v>2384.58</v>
          </cell>
          <cell r="M26">
            <v>2409.16</v>
          </cell>
          <cell r="N26">
            <v>2205.84</v>
          </cell>
          <cell r="O26">
            <v>2624</v>
          </cell>
          <cell r="P26">
            <v>2451</v>
          </cell>
          <cell r="Q26">
            <v>66</v>
          </cell>
          <cell r="R26">
            <v>1283</v>
          </cell>
          <cell r="S26">
            <v>2283</v>
          </cell>
          <cell r="T26">
            <v>2738</v>
          </cell>
          <cell r="U26">
            <v>0</v>
          </cell>
        </row>
        <row r="27">
          <cell r="F27">
            <v>7</v>
          </cell>
          <cell r="G27">
            <v>7</v>
          </cell>
          <cell r="H27">
            <v>7</v>
          </cell>
          <cell r="I27">
            <v>7</v>
          </cell>
          <cell r="J27">
            <v>7</v>
          </cell>
          <cell r="K27">
            <v>6</v>
          </cell>
          <cell r="L27">
            <v>0</v>
          </cell>
          <cell r="M27">
            <v>0</v>
          </cell>
          <cell r="N27">
            <v>0</v>
          </cell>
          <cell r="O27">
            <v>0</v>
          </cell>
          <cell r="P27">
            <v>0</v>
          </cell>
          <cell r="Q27">
            <v>0</v>
          </cell>
          <cell r="R27">
            <v>0</v>
          </cell>
          <cell r="S27">
            <v>0</v>
          </cell>
          <cell r="T27">
            <v>0</v>
          </cell>
          <cell r="U27">
            <v>0</v>
          </cell>
        </row>
        <row r="28">
          <cell r="F28">
            <v>1675.95</v>
          </cell>
          <cell r="G28">
            <v>1976.15</v>
          </cell>
          <cell r="H28">
            <v>1909.8500000000001</v>
          </cell>
          <cell r="I28">
            <v>2195.1999999999998</v>
          </cell>
          <cell r="J28">
            <v>2184.1999999999998</v>
          </cell>
          <cell r="K28">
            <v>2430.06</v>
          </cell>
          <cell r="L28">
            <v>2384.58</v>
          </cell>
          <cell r="M28">
            <v>2409.16</v>
          </cell>
          <cell r="N28">
            <v>2205.84</v>
          </cell>
          <cell r="O28">
            <v>2624</v>
          </cell>
          <cell r="P28">
            <v>2451</v>
          </cell>
          <cell r="Q28">
            <v>66</v>
          </cell>
          <cell r="R28">
            <v>1283</v>
          </cell>
          <cell r="S28">
            <v>2283</v>
          </cell>
          <cell r="T28">
            <v>2738</v>
          </cell>
          <cell r="U28">
            <v>0</v>
          </cell>
        </row>
        <row r="29">
          <cell r="F29">
            <v>4958</v>
          </cell>
          <cell r="G29">
            <v>4998</v>
          </cell>
          <cell r="H29">
            <v>5055</v>
          </cell>
          <cell r="I29">
            <v>5100</v>
          </cell>
          <cell r="J29">
            <v>5129</v>
          </cell>
          <cell r="K29">
            <v>5163</v>
          </cell>
          <cell r="L29">
            <v>5209</v>
          </cell>
          <cell r="M29">
            <v>5250</v>
          </cell>
          <cell r="N29">
            <v>5299</v>
          </cell>
          <cell r="O29">
            <v>5330</v>
          </cell>
          <cell r="P29">
            <v>5336</v>
          </cell>
          <cell r="Q29">
            <v>5381</v>
          </cell>
          <cell r="R29">
            <v>5398</v>
          </cell>
          <cell r="S29">
            <v>5395</v>
          </cell>
          <cell r="T29">
            <v>5415</v>
          </cell>
        </row>
        <row r="30">
          <cell r="F30">
            <v>5435</v>
          </cell>
          <cell r="G30">
            <v>5460</v>
          </cell>
          <cell r="H30">
            <v>5512</v>
          </cell>
          <cell r="I30">
            <v>5521</v>
          </cell>
          <cell r="J30">
            <v>5527</v>
          </cell>
          <cell r="K30">
            <v>5538</v>
          </cell>
          <cell r="L30">
            <v>5543</v>
          </cell>
          <cell r="M30">
            <v>5537</v>
          </cell>
          <cell r="N30">
            <v>5557</v>
          </cell>
          <cell r="O30">
            <v>5570</v>
          </cell>
          <cell r="P30">
            <v>5563</v>
          </cell>
          <cell r="Q30">
            <v>5592</v>
          </cell>
          <cell r="R30">
            <v>5567</v>
          </cell>
          <cell r="S30">
            <v>5556</v>
          </cell>
          <cell r="T30">
            <v>5564</v>
          </cell>
        </row>
        <row r="31">
          <cell r="F31">
            <v>0.33944130697862041</v>
          </cell>
          <cell r="G31">
            <v>0.39678871548619449</v>
          </cell>
          <cell r="H31">
            <v>0.37919881305637987</v>
          </cell>
          <cell r="I31">
            <v>0.4318039215686274</v>
          </cell>
          <cell r="J31">
            <v>0.42721778124390714</v>
          </cell>
          <cell r="K31">
            <v>0.47183033120278906</v>
          </cell>
          <cell r="L31">
            <v>0.45778076406220003</v>
          </cell>
          <cell r="M31">
            <v>0.45888761904761904</v>
          </cell>
          <cell r="N31">
            <v>0.48704283827137196</v>
          </cell>
          <cell r="O31">
            <v>0.49230769230769234</v>
          </cell>
          <cell r="P31">
            <v>0.45933283358320842</v>
          </cell>
          <cell r="Q31">
            <v>1.226537818249396E-2</v>
          </cell>
          <cell r="R31">
            <v>0.23768062245276028</v>
          </cell>
          <cell r="S31">
            <v>0.42316960148285448</v>
          </cell>
          <cell r="T31">
            <v>0.50563250230840262</v>
          </cell>
          <cell r="U31" t="e">
            <v>#DIV/0!</v>
          </cell>
        </row>
        <row r="32">
          <cell r="F32">
            <v>0.30836246550137997</v>
          </cell>
          <cell r="G32">
            <v>0.36193223443223443</v>
          </cell>
          <cell r="H32">
            <v>0.34648947750362846</v>
          </cell>
          <cell r="I32">
            <v>0.3976091287810179</v>
          </cell>
          <cell r="J32">
            <v>0.39518726252940106</v>
          </cell>
          <cell r="K32">
            <v>0.43879739978331528</v>
          </cell>
          <cell r="L32">
            <v>0.430196644416381</v>
          </cell>
          <cell r="M32">
            <v>0.43510204081632653</v>
          </cell>
          <cell r="N32">
            <v>0.46443044808349832</v>
          </cell>
          <cell r="O32">
            <v>0.47109515260323159</v>
          </cell>
          <cell r="P32">
            <v>0.44058960992270357</v>
          </cell>
          <cell r="Q32">
            <v>1.1802575107296138E-2</v>
          </cell>
          <cell r="R32">
            <v>0.23046524160229925</v>
          </cell>
          <cell r="S32">
            <v>0.41090712742980562</v>
          </cell>
          <cell r="T32">
            <v>0.49209202012940328</v>
          </cell>
          <cell r="U32" t="e">
            <v>#DIV/0!</v>
          </cell>
        </row>
        <row r="33">
          <cell r="F33">
            <v>0.3380294473578056</v>
          </cell>
          <cell r="G33">
            <v>0.39538815526210486</v>
          </cell>
          <cell r="H33">
            <v>0.37781404549950548</v>
          </cell>
          <cell r="I33">
            <v>0.43043137254901959</v>
          </cell>
          <cell r="J33">
            <v>0.4258529927861181</v>
          </cell>
          <cell r="K33">
            <v>0.47066821615339915</v>
          </cell>
          <cell r="L33">
            <v>0.45778076406220003</v>
          </cell>
          <cell r="M33">
            <v>0.45888761904761904</v>
          </cell>
          <cell r="N33">
            <v>0.41627476882430647</v>
          </cell>
          <cell r="O33">
            <v>0.49230769230769234</v>
          </cell>
          <cell r="P33">
            <v>0.45933283358320842</v>
          </cell>
          <cell r="Q33">
            <v>1.226537818249396E-2</v>
          </cell>
          <cell r="R33">
            <v>0.23768062245276028</v>
          </cell>
          <cell r="S33">
            <v>0.42316960148285448</v>
          </cell>
          <cell r="T33">
            <v>0.50563250230840262</v>
          </cell>
          <cell r="U33">
            <v>0</v>
          </cell>
        </row>
        <row r="34">
          <cell r="F34">
            <v>0.30965041398344068</v>
          </cell>
          <cell r="G34">
            <v>0.36321428571428571</v>
          </cell>
          <cell r="H34">
            <v>0.34775943396226416</v>
          </cell>
          <cell r="I34">
            <v>0.39887701503350836</v>
          </cell>
          <cell r="J34">
            <v>0.396453772390085</v>
          </cell>
          <cell r="K34">
            <v>0.43988082340195017</v>
          </cell>
          <cell r="L34">
            <v>0.430196644416381</v>
          </cell>
          <cell r="M34">
            <v>0.43510204081632653</v>
          </cell>
          <cell r="N34">
            <v>0.39694799352168436</v>
          </cell>
          <cell r="O34">
            <v>0.47109515260323159</v>
          </cell>
          <cell r="P34">
            <v>0.44058960992270357</v>
          </cell>
          <cell r="Q34">
            <v>1.1802575107296138E-2</v>
          </cell>
          <cell r="R34">
            <v>0.23046524160229925</v>
          </cell>
          <cell r="S34">
            <v>0.41090712742980562</v>
          </cell>
          <cell r="T34">
            <v>0.49209202012940328</v>
          </cell>
          <cell r="U34" t="e">
            <v>#DIV/0!</v>
          </cell>
        </row>
        <row r="38">
          <cell r="F38">
            <v>1608</v>
          </cell>
          <cell r="G38">
            <v>1755</v>
          </cell>
          <cell r="H38">
            <v>1528</v>
          </cell>
          <cell r="I38">
            <v>2358</v>
          </cell>
          <cell r="J38">
            <v>1868</v>
          </cell>
          <cell r="K38">
            <v>2207</v>
          </cell>
          <cell r="L38">
            <v>2018</v>
          </cell>
          <cell r="M38">
            <v>2234</v>
          </cell>
          <cell r="N38">
            <v>2154</v>
          </cell>
          <cell r="O38">
            <v>2334</v>
          </cell>
          <cell r="P38">
            <v>2371</v>
          </cell>
          <cell r="Q38">
            <v>2656</v>
          </cell>
          <cell r="R38">
            <v>2433.2252640706042</v>
          </cell>
          <cell r="S38">
            <v>3235</v>
          </cell>
          <cell r="T38">
            <v>2756</v>
          </cell>
        </row>
        <row r="39">
          <cell r="F39">
            <v>894</v>
          </cell>
          <cell r="G39">
            <v>1254</v>
          </cell>
          <cell r="H39">
            <v>981</v>
          </cell>
          <cell r="I39">
            <v>1198</v>
          </cell>
          <cell r="J39">
            <v>1183</v>
          </cell>
          <cell r="K39">
            <v>1427</v>
          </cell>
          <cell r="L39">
            <v>1259</v>
          </cell>
          <cell r="M39">
            <v>1151</v>
          </cell>
          <cell r="N39">
            <v>1085</v>
          </cell>
          <cell r="O39">
            <v>1430</v>
          </cell>
          <cell r="P39">
            <v>1204</v>
          </cell>
          <cell r="Q39">
            <v>1145</v>
          </cell>
          <cell r="R39">
            <v>1104.8028679412828</v>
          </cell>
          <cell r="S39">
            <v>1416</v>
          </cell>
          <cell r="T39">
            <v>1385</v>
          </cell>
        </row>
        <row r="40">
          <cell r="F40">
            <v>325</v>
          </cell>
          <cell r="G40">
            <v>389</v>
          </cell>
          <cell r="H40">
            <v>492</v>
          </cell>
          <cell r="I40">
            <v>570</v>
          </cell>
          <cell r="J40">
            <v>593</v>
          </cell>
          <cell r="K40">
            <v>606</v>
          </cell>
          <cell r="L40">
            <v>709</v>
          </cell>
          <cell r="M40">
            <v>689</v>
          </cell>
          <cell r="N40">
            <v>708</v>
          </cell>
          <cell r="O40">
            <v>737</v>
          </cell>
          <cell r="P40">
            <v>836</v>
          </cell>
          <cell r="Q40">
            <v>777</v>
          </cell>
          <cell r="R40">
            <v>604.0938756929944</v>
          </cell>
          <cell r="S40">
            <v>705</v>
          </cell>
          <cell r="T40">
            <v>818</v>
          </cell>
        </row>
        <row r="41">
          <cell r="F41">
            <v>1366</v>
          </cell>
          <cell r="G41">
            <v>1797</v>
          </cell>
          <cell r="H41">
            <v>1594</v>
          </cell>
          <cell r="I41">
            <v>1638</v>
          </cell>
          <cell r="J41">
            <v>1740</v>
          </cell>
          <cell r="K41">
            <v>1872</v>
          </cell>
          <cell r="L41">
            <v>1670</v>
          </cell>
          <cell r="M41">
            <v>1730</v>
          </cell>
          <cell r="N41">
            <v>1819</v>
          </cell>
          <cell r="O41">
            <v>2049</v>
          </cell>
          <cell r="P41">
            <v>1992</v>
          </cell>
          <cell r="Q41">
            <v>1999</v>
          </cell>
          <cell r="R41">
            <v>1984.3675963395417</v>
          </cell>
          <cell r="S41">
            <v>2385</v>
          </cell>
          <cell r="T41">
            <v>2286</v>
          </cell>
        </row>
        <row r="42">
          <cell r="F42">
            <v>4193</v>
          </cell>
          <cell r="G42">
            <v>5195</v>
          </cell>
          <cell r="H42">
            <v>4595</v>
          </cell>
          <cell r="I42">
            <v>5764</v>
          </cell>
          <cell r="J42">
            <v>5384</v>
          </cell>
          <cell r="K42">
            <v>6112</v>
          </cell>
          <cell r="L42">
            <v>5656</v>
          </cell>
          <cell r="M42">
            <v>5804</v>
          </cell>
          <cell r="N42">
            <v>5766</v>
          </cell>
          <cell r="O42">
            <v>6550</v>
          </cell>
          <cell r="P42">
            <v>6403</v>
          </cell>
          <cell r="Q42">
            <v>6577</v>
          </cell>
          <cell r="R42">
            <v>6126.4896040444228</v>
          </cell>
          <cell r="S42">
            <v>7741</v>
          </cell>
          <cell r="T42">
            <v>7245</v>
          </cell>
          <cell r="U42">
            <v>0</v>
          </cell>
        </row>
        <row r="45">
          <cell r="F45">
            <v>1560</v>
          </cell>
          <cell r="G45">
            <v>1957</v>
          </cell>
          <cell r="H45">
            <v>1660</v>
          </cell>
          <cell r="I45">
            <v>2598</v>
          </cell>
          <cell r="J45">
            <v>2213</v>
          </cell>
          <cell r="K45">
            <v>2531</v>
          </cell>
          <cell r="L45">
            <v>2263</v>
          </cell>
          <cell r="M45">
            <v>2289</v>
          </cell>
          <cell r="N45">
            <v>2139</v>
          </cell>
          <cell r="O45">
            <v>2485</v>
          </cell>
          <cell r="P45">
            <v>2412</v>
          </cell>
          <cell r="Q45">
            <v>2507</v>
          </cell>
          <cell r="R45">
            <v>2191.6529290182516</v>
          </cell>
          <cell r="S45">
            <v>2449</v>
          </cell>
          <cell r="T45">
            <v>2436</v>
          </cell>
        </row>
        <row r="46">
          <cell r="F46">
            <v>1583</v>
          </cell>
          <cell r="G46">
            <v>1886</v>
          </cell>
          <cell r="H46">
            <v>1582</v>
          </cell>
          <cell r="I46">
            <v>1686</v>
          </cell>
          <cell r="J46">
            <v>1667</v>
          </cell>
          <cell r="K46">
            <v>1829</v>
          </cell>
          <cell r="L46">
            <v>1765</v>
          </cell>
          <cell r="M46">
            <v>1757</v>
          </cell>
          <cell r="N46">
            <v>1883</v>
          </cell>
          <cell r="O46">
            <v>2063</v>
          </cell>
          <cell r="P46">
            <v>2052</v>
          </cell>
          <cell r="Q46">
            <v>2043</v>
          </cell>
          <cell r="R46">
            <v>2017.4589009393314</v>
          </cell>
          <cell r="S46">
            <v>2554</v>
          </cell>
          <cell r="T46">
            <v>2285</v>
          </cell>
        </row>
        <row r="47">
          <cell r="F47">
            <v>3143</v>
          </cell>
          <cell r="G47">
            <v>3843</v>
          </cell>
          <cell r="H47">
            <v>3242</v>
          </cell>
          <cell r="I47">
            <v>4284</v>
          </cell>
          <cell r="J47">
            <v>3880</v>
          </cell>
          <cell r="K47">
            <v>4360</v>
          </cell>
          <cell r="L47">
            <v>4028</v>
          </cell>
          <cell r="M47">
            <v>4046</v>
          </cell>
          <cell r="N47">
            <v>4022</v>
          </cell>
          <cell r="O47">
            <v>4548</v>
          </cell>
          <cell r="P47">
            <v>4464</v>
          </cell>
          <cell r="Q47">
            <v>4550</v>
          </cell>
          <cell r="R47">
            <v>4209.1118299575828</v>
          </cell>
          <cell r="S47">
            <v>5003</v>
          </cell>
          <cell r="T47">
            <v>4721</v>
          </cell>
        </row>
        <row r="48">
          <cell r="F48">
            <v>641</v>
          </cell>
          <cell r="G48">
            <v>780</v>
          </cell>
          <cell r="H48">
            <v>930</v>
          </cell>
          <cell r="I48">
            <v>983</v>
          </cell>
          <cell r="J48">
            <v>949</v>
          </cell>
          <cell r="K48">
            <v>1028</v>
          </cell>
          <cell r="L48">
            <v>1028</v>
          </cell>
          <cell r="M48">
            <v>1076</v>
          </cell>
          <cell r="N48">
            <v>1037</v>
          </cell>
          <cell r="O48">
            <v>1244</v>
          </cell>
          <cell r="P48">
            <v>1254</v>
          </cell>
          <cell r="Q48">
            <v>1294</v>
          </cell>
          <cell r="R48">
            <v>1192.52554816424</v>
          </cell>
          <cell r="S48">
            <v>1288</v>
          </cell>
          <cell r="T48">
            <v>1276</v>
          </cell>
        </row>
        <row r="49">
          <cell r="F49">
            <v>3784</v>
          </cell>
          <cell r="G49">
            <v>4623</v>
          </cell>
          <cell r="H49">
            <v>4172</v>
          </cell>
          <cell r="I49">
            <v>5267</v>
          </cell>
          <cell r="J49">
            <v>4829</v>
          </cell>
          <cell r="K49">
            <v>5388</v>
          </cell>
          <cell r="L49">
            <v>5056</v>
          </cell>
          <cell r="M49">
            <v>5122</v>
          </cell>
          <cell r="N49">
            <v>5059</v>
          </cell>
          <cell r="O49">
            <v>5792</v>
          </cell>
          <cell r="P49">
            <v>5718</v>
          </cell>
          <cell r="Q49">
            <v>5844</v>
          </cell>
          <cell r="R49">
            <v>5401.6373781218226</v>
          </cell>
          <cell r="S49">
            <v>6291</v>
          </cell>
          <cell r="T49">
            <v>5997</v>
          </cell>
        </row>
        <row r="50">
          <cell r="F50">
            <v>232</v>
          </cell>
          <cell r="G50">
            <v>357</v>
          </cell>
          <cell r="H50">
            <v>302</v>
          </cell>
          <cell r="I50">
            <v>296</v>
          </cell>
          <cell r="J50">
            <v>366</v>
          </cell>
          <cell r="K50">
            <v>464</v>
          </cell>
          <cell r="L50">
            <v>378</v>
          </cell>
          <cell r="M50">
            <v>418</v>
          </cell>
          <cell r="N50">
            <v>479</v>
          </cell>
          <cell r="O50">
            <v>506</v>
          </cell>
          <cell r="P50">
            <v>460</v>
          </cell>
          <cell r="Q50">
            <v>509</v>
          </cell>
          <cell r="R50">
            <v>500.78435682509996</v>
          </cell>
          <cell r="S50">
            <v>1197</v>
          </cell>
          <cell r="T50">
            <v>1066</v>
          </cell>
        </row>
        <row r="51">
          <cell r="F51">
            <v>9</v>
          </cell>
          <cell r="G51">
            <v>12</v>
          </cell>
          <cell r="H51">
            <v>15</v>
          </cell>
          <cell r="I51">
            <v>26</v>
          </cell>
          <cell r="J51">
            <v>18</v>
          </cell>
          <cell r="K51">
            <v>30</v>
          </cell>
          <cell r="L51">
            <v>46</v>
          </cell>
          <cell r="M51">
            <v>88</v>
          </cell>
          <cell r="N51">
            <v>63</v>
          </cell>
          <cell r="O51">
            <v>64</v>
          </cell>
          <cell r="P51">
            <v>76</v>
          </cell>
          <cell r="Q51">
            <v>96</v>
          </cell>
          <cell r="R51">
            <v>94.048726380700003</v>
          </cell>
          <cell r="S51">
            <v>90</v>
          </cell>
          <cell r="T51">
            <v>45</v>
          </cell>
        </row>
        <row r="52">
          <cell r="F52">
            <v>168</v>
          </cell>
          <cell r="G52">
            <v>203</v>
          </cell>
          <cell r="H52">
            <v>106</v>
          </cell>
          <cell r="I52">
            <v>175</v>
          </cell>
          <cell r="J52">
            <v>171</v>
          </cell>
          <cell r="K52">
            <v>230</v>
          </cell>
          <cell r="L52">
            <v>176</v>
          </cell>
          <cell r="M52">
            <v>176</v>
          </cell>
          <cell r="N52">
            <v>165</v>
          </cell>
          <cell r="O52">
            <v>188</v>
          </cell>
          <cell r="P52">
            <v>149</v>
          </cell>
          <cell r="Q52">
            <v>128</v>
          </cell>
          <cell r="R52">
            <v>129.01914271679999</v>
          </cell>
          <cell r="S52">
            <v>163</v>
          </cell>
          <cell r="T52">
            <v>137</v>
          </cell>
        </row>
        <row r="53">
          <cell r="F53">
            <v>4193</v>
          </cell>
          <cell r="G53">
            <v>5195</v>
          </cell>
          <cell r="H53">
            <v>4595</v>
          </cell>
          <cell r="I53">
            <v>5764</v>
          </cell>
          <cell r="J53">
            <v>5384</v>
          </cell>
          <cell r="K53">
            <v>6112</v>
          </cell>
          <cell r="L53">
            <v>5656</v>
          </cell>
          <cell r="M53">
            <v>5804</v>
          </cell>
          <cell r="N53">
            <v>5766</v>
          </cell>
          <cell r="O53">
            <v>6550</v>
          </cell>
          <cell r="P53">
            <v>6403</v>
          </cell>
          <cell r="Q53">
            <v>6577</v>
          </cell>
          <cell r="R53">
            <v>6126.4896040444228</v>
          </cell>
          <cell r="S53">
            <v>7741</v>
          </cell>
          <cell r="T53">
            <v>7245</v>
          </cell>
          <cell r="U53">
            <v>0</v>
          </cell>
        </row>
        <row r="56">
          <cell r="F56">
            <v>543</v>
          </cell>
          <cell r="G56">
            <v>532</v>
          </cell>
          <cell r="H56">
            <v>508</v>
          </cell>
          <cell r="I56">
            <v>678</v>
          </cell>
          <cell r="J56">
            <v>627</v>
          </cell>
          <cell r="K56">
            <v>690</v>
          </cell>
          <cell r="L56">
            <v>763</v>
          </cell>
          <cell r="M56">
            <v>836</v>
          </cell>
          <cell r="N56">
            <v>705</v>
          </cell>
          <cell r="O56">
            <v>638</v>
          </cell>
          <cell r="P56">
            <v>762</v>
          </cell>
          <cell r="Q56">
            <v>1197</v>
          </cell>
          <cell r="R56">
            <v>949</v>
          </cell>
          <cell r="S56">
            <v>956</v>
          </cell>
          <cell r="V56" t="str">
            <v>Q01-2: CG CoGS reclass - 76m; Other headcount %40m lower than prior year; Infrastructure flat with Q00-2</v>
          </cell>
        </row>
        <row r="57">
          <cell r="F57">
            <v>108</v>
          </cell>
          <cell r="G57">
            <v>183</v>
          </cell>
          <cell r="H57">
            <v>156</v>
          </cell>
          <cell r="I57">
            <v>262</v>
          </cell>
          <cell r="J57">
            <v>186</v>
          </cell>
          <cell r="K57">
            <v>208</v>
          </cell>
          <cell r="L57">
            <v>211</v>
          </cell>
          <cell r="M57">
            <v>251</v>
          </cell>
          <cell r="N57">
            <v>251</v>
          </cell>
          <cell r="O57">
            <v>268</v>
          </cell>
          <cell r="P57">
            <v>296</v>
          </cell>
          <cell r="Q57">
            <v>167</v>
          </cell>
          <cell r="R57">
            <v>63</v>
          </cell>
          <cell r="S57">
            <v>88</v>
          </cell>
          <cell r="V57" t="str">
            <v>Q01-2:  External loc down 23% from Q00-2</v>
          </cell>
        </row>
        <row r="58">
          <cell r="F58">
            <v>651</v>
          </cell>
          <cell r="G58">
            <v>715</v>
          </cell>
          <cell r="H58">
            <v>664</v>
          </cell>
          <cell r="I58">
            <v>940</v>
          </cell>
          <cell r="J58">
            <v>813</v>
          </cell>
          <cell r="K58">
            <v>898</v>
          </cell>
          <cell r="L58">
            <v>974</v>
          </cell>
          <cell r="M58">
            <v>1087</v>
          </cell>
          <cell r="N58">
            <v>956</v>
          </cell>
          <cell r="O58">
            <v>906</v>
          </cell>
          <cell r="P58">
            <v>1058</v>
          </cell>
          <cell r="Q58">
            <v>1364</v>
          </cell>
          <cell r="R58">
            <v>1012</v>
          </cell>
          <cell r="S58">
            <v>1044</v>
          </cell>
          <cell r="T58">
            <v>1058</v>
          </cell>
        </row>
        <row r="61">
          <cell r="F61">
            <v>311</v>
          </cell>
          <cell r="G61">
            <v>319</v>
          </cell>
          <cell r="H61">
            <v>451</v>
          </cell>
          <cell r="I61">
            <v>497</v>
          </cell>
          <cell r="J61">
            <v>375</v>
          </cell>
          <cell r="K61">
            <v>374</v>
          </cell>
          <cell r="L61">
            <v>378</v>
          </cell>
          <cell r="M61">
            <v>622</v>
          </cell>
          <cell r="N61">
            <v>508</v>
          </cell>
          <cell r="O61">
            <v>670</v>
          </cell>
          <cell r="P61">
            <v>578</v>
          </cell>
          <cell r="R61">
            <v>508</v>
          </cell>
          <cell r="S61">
            <v>670</v>
          </cell>
          <cell r="T61">
            <v>578</v>
          </cell>
        </row>
        <row r="63">
          <cell r="F63">
            <v>360</v>
          </cell>
          <cell r="G63">
            <v>440</v>
          </cell>
          <cell r="H63">
            <v>356</v>
          </cell>
          <cell r="I63">
            <v>415</v>
          </cell>
          <cell r="J63">
            <v>541</v>
          </cell>
          <cell r="K63">
            <v>630</v>
          </cell>
          <cell r="L63">
            <v>567</v>
          </cell>
          <cell r="M63">
            <v>577</v>
          </cell>
          <cell r="N63">
            <v>626</v>
          </cell>
          <cell r="O63">
            <v>752</v>
          </cell>
          <cell r="P63">
            <v>683</v>
          </cell>
          <cell r="R63">
            <v>626</v>
          </cell>
          <cell r="S63">
            <v>752</v>
          </cell>
          <cell r="T63">
            <v>683</v>
          </cell>
        </row>
        <row r="64">
          <cell r="F64">
            <v>6</v>
          </cell>
          <cell r="G64">
            <v>30</v>
          </cell>
          <cell r="H64">
            <v>29</v>
          </cell>
          <cell r="I64">
            <v>15</v>
          </cell>
          <cell r="J64">
            <v>1</v>
          </cell>
          <cell r="K64">
            <v>2</v>
          </cell>
          <cell r="L64">
            <v>9</v>
          </cell>
          <cell r="M64">
            <v>28</v>
          </cell>
          <cell r="N64">
            <v>0</v>
          </cell>
          <cell r="O64">
            <v>0</v>
          </cell>
          <cell r="P64">
            <v>0</v>
          </cell>
          <cell r="R64">
            <v>0</v>
          </cell>
          <cell r="S64">
            <v>0</v>
          </cell>
          <cell r="T64">
            <v>0</v>
          </cell>
        </row>
        <row r="65">
          <cell r="F65">
            <v>150</v>
          </cell>
          <cell r="G65">
            <v>155</v>
          </cell>
          <cell r="H65">
            <v>153</v>
          </cell>
          <cell r="I65">
            <v>187</v>
          </cell>
          <cell r="J65">
            <v>160</v>
          </cell>
          <cell r="K65">
            <v>184</v>
          </cell>
          <cell r="L65">
            <v>190</v>
          </cell>
          <cell r="M65">
            <v>219</v>
          </cell>
          <cell r="N65">
            <v>239</v>
          </cell>
          <cell r="O65">
            <v>253</v>
          </cell>
          <cell r="P65">
            <v>254</v>
          </cell>
          <cell r="R65">
            <v>239</v>
          </cell>
          <cell r="S65">
            <v>253</v>
          </cell>
          <cell r="T65">
            <v>254</v>
          </cell>
        </row>
        <row r="66">
          <cell r="F66">
            <v>827</v>
          </cell>
          <cell r="G66">
            <v>944</v>
          </cell>
          <cell r="H66">
            <v>989</v>
          </cell>
          <cell r="I66">
            <v>1114</v>
          </cell>
          <cell r="J66">
            <v>1077</v>
          </cell>
          <cell r="K66">
            <v>1190</v>
          </cell>
          <cell r="L66">
            <v>1144</v>
          </cell>
          <cell r="M66">
            <v>1446</v>
          </cell>
          <cell r="N66">
            <v>1373</v>
          </cell>
          <cell r="O66">
            <v>1675</v>
          </cell>
          <cell r="P66">
            <v>1515</v>
          </cell>
          <cell r="R66">
            <v>1373</v>
          </cell>
          <cell r="S66">
            <v>1675</v>
          </cell>
          <cell r="T66">
            <v>1515</v>
          </cell>
        </row>
        <row r="67">
          <cell r="F67">
            <v>-150</v>
          </cell>
          <cell r="G67">
            <v>-155</v>
          </cell>
          <cell r="H67">
            <v>-153</v>
          </cell>
          <cell r="I67">
            <v>-187</v>
          </cell>
          <cell r="J67">
            <v>-160</v>
          </cell>
          <cell r="K67">
            <v>-184</v>
          </cell>
          <cell r="L67">
            <v>-190</v>
          </cell>
          <cell r="M67">
            <v>-219</v>
          </cell>
          <cell r="N67">
            <v>-239</v>
          </cell>
          <cell r="O67">
            <v>-253</v>
          </cell>
          <cell r="P67">
            <v>-254</v>
          </cell>
          <cell r="R67">
            <v>-239</v>
          </cell>
          <cell r="S67">
            <v>-253</v>
          </cell>
          <cell r="T67">
            <v>-254</v>
          </cell>
        </row>
        <row r="68">
          <cell r="F68">
            <v>-3</v>
          </cell>
          <cell r="G68">
            <v>5</v>
          </cell>
          <cell r="H68">
            <v>-4</v>
          </cell>
          <cell r="I68">
            <v>-13</v>
          </cell>
          <cell r="J68">
            <v>-12</v>
          </cell>
          <cell r="K68">
            <v>-9</v>
          </cell>
          <cell r="L68">
            <v>27</v>
          </cell>
          <cell r="M68">
            <v>-29</v>
          </cell>
          <cell r="N68">
            <v>-96</v>
          </cell>
          <cell r="O68">
            <v>-79</v>
          </cell>
          <cell r="P68">
            <v>-86</v>
          </cell>
          <cell r="R68">
            <v>-96</v>
          </cell>
          <cell r="S68">
            <v>-79</v>
          </cell>
          <cell r="T68">
            <v>-86</v>
          </cell>
        </row>
        <row r="69">
          <cell r="F69">
            <v>11</v>
          </cell>
          <cell r="G69">
            <v>4</v>
          </cell>
          <cell r="H69">
            <v>10</v>
          </cell>
          <cell r="I69">
            <v>-1</v>
          </cell>
          <cell r="J69">
            <v>17</v>
          </cell>
          <cell r="K69">
            <v>16</v>
          </cell>
          <cell r="L69">
            <v>29</v>
          </cell>
          <cell r="M69">
            <v>-17</v>
          </cell>
          <cell r="N69">
            <v>0</v>
          </cell>
          <cell r="O69">
            <v>0</v>
          </cell>
          <cell r="P69">
            <v>0</v>
          </cell>
          <cell r="R69">
            <v>0</v>
          </cell>
          <cell r="S69">
            <v>0</v>
          </cell>
          <cell r="T69">
            <v>0</v>
          </cell>
        </row>
        <row r="70">
          <cell r="F70">
            <v>685</v>
          </cell>
          <cell r="G70">
            <v>798</v>
          </cell>
          <cell r="H70">
            <v>842</v>
          </cell>
          <cell r="I70">
            <v>913</v>
          </cell>
          <cell r="J70">
            <v>922</v>
          </cell>
          <cell r="K70">
            <v>1013</v>
          </cell>
          <cell r="L70">
            <v>1010</v>
          </cell>
          <cell r="M70">
            <v>1181</v>
          </cell>
          <cell r="N70">
            <v>1038</v>
          </cell>
          <cell r="O70">
            <v>1343</v>
          </cell>
          <cell r="P70">
            <v>1175</v>
          </cell>
          <cell r="R70">
            <v>1038</v>
          </cell>
          <cell r="S70">
            <v>1343</v>
          </cell>
          <cell r="T70">
            <v>1175</v>
          </cell>
        </row>
        <row r="72">
          <cell r="F72">
            <v>325</v>
          </cell>
          <cell r="G72">
            <v>358</v>
          </cell>
          <cell r="H72">
            <v>486</v>
          </cell>
          <cell r="I72">
            <v>498</v>
          </cell>
          <cell r="J72">
            <v>381</v>
          </cell>
          <cell r="K72">
            <v>383</v>
          </cell>
          <cell r="L72">
            <v>443</v>
          </cell>
          <cell r="M72">
            <v>604</v>
          </cell>
          <cell r="N72">
            <v>412</v>
          </cell>
          <cell r="O72">
            <v>591</v>
          </cell>
          <cell r="P72">
            <v>492</v>
          </cell>
          <cell r="Q72">
            <v>465037750.80999988</v>
          </cell>
          <cell r="R72">
            <v>513409245.25999999</v>
          </cell>
          <cell r="S72">
            <v>712035481.99999988</v>
          </cell>
        </row>
        <row r="73">
          <cell r="F73">
            <v>360</v>
          </cell>
          <cell r="G73">
            <v>440</v>
          </cell>
          <cell r="H73">
            <v>356</v>
          </cell>
          <cell r="I73">
            <v>415</v>
          </cell>
          <cell r="J73">
            <v>541</v>
          </cell>
          <cell r="K73">
            <v>630</v>
          </cell>
          <cell r="L73">
            <v>567</v>
          </cell>
          <cell r="M73">
            <v>577</v>
          </cell>
          <cell r="N73">
            <v>626</v>
          </cell>
          <cell r="O73">
            <v>752</v>
          </cell>
          <cell r="P73">
            <v>683</v>
          </cell>
          <cell r="Q73">
            <v>895288390.87710011</v>
          </cell>
          <cell r="R73">
            <v>631917540.59000051</v>
          </cell>
          <cell r="S73">
            <v>767462858.73999977</v>
          </cell>
        </row>
        <row r="74">
          <cell r="F74">
            <v>685</v>
          </cell>
          <cell r="G74">
            <v>798</v>
          </cell>
          <cell r="H74">
            <v>842</v>
          </cell>
          <cell r="I74">
            <v>913</v>
          </cell>
          <cell r="J74">
            <v>922</v>
          </cell>
          <cell r="K74">
            <v>1013</v>
          </cell>
          <cell r="L74">
            <v>1010</v>
          </cell>
          <cell r="M74">
            <v>1181</v>
          </cell>
          <cell r="N74">
            <v>1038</v>
          </cell>
          <cell r="O74">
            <v>1343</v>
          </cell>
          <cell r="P74">
            <v>1175</v>
          </cell>
          <cell r="Q74">
            <v>1360326141.6870999</v>
          </cell>
          <cell r="R74">
            <v>1145326785.8500004</v>
          </cell>
          <cell r="S74">
            <v>1479498340.7399998</v>
          </cell>
          <cell r="T74">
            <v>1175</v>
          </cell>
        </row>
        <row r="77">
          <cell r="F77">
            <v>3953</v>
          </cell>
          <cell r="G77">
            <v>4938</v>
          </cell>
          <cell r="H77">
            <v>4331</v>
          </cell>
          <cell r="I77">
            <v>5463</v>
          </cell>
          <cell r="J77">
            <v>5106</v>
          </cell>
          <cell r="K77">
            <v>5851</v>
          </cell>
          <cell r="L77">
            <v>5364</v>
          </cell>
          <cell r="M77">
            <v>5505</v>
          </cell>
          <cell r="N77">
            <v>5454</v>
          </cell>
          <cell r="O77">
            <v>6234</v>
          </cell>
          <cell r="P77">
            <v>6052</v>
          </cell>
          <cell r="Q77">
            <v>6173</v>
          </cell>
          <cell r="R77">
            <v>5711</v>
          </cell>
          <cell r="S77">
            <v>7281</v>
          </cell>
        </row>
        <row r="78">
          <cell r="F78">
            <v>51</v>
          </cell>
          <cell r="G78">
            <v>52</v>
          </cell>
          <cell r="H78">
            <v>57</v>
          </cell>
          <cell r="I78">
            <v>62</v>
          </cell>
          <cell r="J78">
            <v>65</v>
          </cell>
          <cell r="K78">
            <v>69</v>
          </cell>
          <cell r="L78">
            <v>76</v>
          </cell>
          <cell r="M78">
            <v>76</v>
          </cell>
          <cell r="N78">
            <v>80</v>
          </cell>
          <cell r="O78">
            <v>87</v>
          </cell>
          <cell r="P78">
            <v>91</v>
          </cell>
          <cell r="Q78">
            <v>97</v>
          </cell>
          <cell r="R78">
            <v>96</v>
          </cell>
          <cell r="S78">
            <v>107</v>
          </cell>
        </row>
        <row r="79">
          <cell r="F79">
            <v>77</v>
          </cell>
          <cell r="G79">
            <v>83</v>
          </cell>
          <cell r="H79">
            <v>92</v>
          </cell>
          <cell r="I79">
            <v>100</v>
          </cell>
          <cell r="J79">
            <v>97</v>
          </cell>
          <cell r="K79">
            <v>85</v>
          </cell>
          <cell r="L79">
            <v>80</v>
          </cell>
          <cell r="M79">
            <v>99</v>
          </cell>
          <cell r="N79">
            <v>123</v>
          </cell>
          <cell r="O79">
            <v>89</v>
          </cell>
          <cell r="P79">
            <v>130</v>
          </cell>
          <cell r="Q79">
            <v>154</v>
          </cell>
          <cell r="R79">
            <v>177</v>
          </cell>
          <cell r="S79">
            <v>180</v>
          </cell>
        </row>
        <row r="80">
          <cell r="F80">
            <v>75</v>
          </cell>
          <cell r="G80">
            <v>86</v>
          </cell>
          <cell r="H80">
            <v>78</v>
          </cell>
          <cell r="I80">
            <v>92</v>
          </cell>
          <cell r="J80">
            <v>73</v>
          </cell>
          <cell r="K80">
            <v>82</v>
          </cell>
          <cell r="L80">
            <v>86</v>
          </cell>
          <cell r="M80">
            <v>94</v>
          </cell>
          <cell r="N80">
            <v>95</v>
          </cell>
          <cell r="O80">
            <v>119</v>
          </cell>
          <cell r="P80">
            <v>133</v>
          </cell>
          <cell r="Q80">
            <v>133</v>
          </cell>
          <cell r="R80">
            <v>117</v>
          </cell>
          <cell r="S80">
            <v>147</v>
          </cell>
        </row>
        <row r="81">
          <cell r="F81">
            <v>37</v>
          </cell>
          <cell r="G81">
            <v>36</v>
          </cell>
          <cell r="H81">
            <v>37</v>
          </cell>
          <cell r="I81">
            <v>47</v>
          </cell>
          <cell r="J81">
            <v>43</v>
          </cell>
          <cell r="K81">
            <v>25</v>
          </cell>
          <cell r="L81">
            <v>50</v>
          </cell>
          <cell r="M81">
            <v>30</v>
          </cell>
          <cell r="N81">
            <v>48</v>
          </cell>
          <cell r="O81">
            <v>55</v>
          </cell>
          <cell r="P81">
            <v>50</v>
          </cell>
          <cell r="Q81">
            <v>20</v>
          </cell>
          <cell r="R81">
            <v>25</v>
          </cell>
          <cell r="S81">
            <v>26</v>
          </cell>
        </row>
        <row r="82">
          <cell r="F82">
            <v>4193</v>
          </cell>
          <cell r="G82">
            <v>5195</v>
          </cell>
          <cell r="H82">
            <v>4595</v>
          </cell>
          <cell r="I82">
            <v>5764</v>
          </cell>
          <cell r="J82">
            <v>5384</v>
          </cell>
          <cell r="K82">
            <v>6112</v>
          </cell>
          <cell r="L82">
            <v>5656</v>
          </cell>
          <cell r="M82">
            <v>5804</v>
          </cell>
          <cell r="N82">
            <v>5800</v>
          </cell>
          <cell r="O82">
            <v>6584</v>
          </cell>
          <cell r="P82">
            <v>6456</v>
          </cell>
          <cell r="Q82">
            <v>6577</v>
          </cell>
          <cell r="R82">
            <v>6126</v>
          </cell>
          <cell r="S82">
            <v>7741</v>
          </cell>
          <cell r="T82">
            <v>6456</v>
          </cell>
        </row>
        <row r="85">
          <cell r="F85">
            <v>307</v>
          </cell>
          <cell r="G85">
            <v>433</v>
          </cell>
          <cell r="H85">
            <v>350</v>
          </cell>
          <cell r="I85">
            <v>229</v>
          </cell>
          <cell r="J85">
            <v>333</v>
          </cell>
          <cell r="K85">
            <v>353</v>
          </cell>
          <cell r="L85">
            <v>343</v>
          </cell>
          <cell r="M85">
            <v>320</v>
          </cell>
          <cell r="N85">
            <v>428</v>
          </cell>
          <cell r="O85">
            <v>454</v>
          </cell>
          <cell r="P85">
            <v>507</v>
          </cell>
          <cell r="Q85">
            <v>455</v>
          </cell>
          <cell r="R85">
            <v>353</v>
          </cell>
          <cell r="S85">
            <v>456</v>
          </cell>
        </row>
        <row r="86">
          <cell r="F86">
            <v>201</v>
          </cell>
          <cell r="G86">
            <v>207</v>
          </cell>
          <cell r="H86">
            <v>210</v>
          </cell>
          <cell r="I86">
            <v>249</v>
          </cell>
          <cell r="J86">
            <v>225</v>
          </cell>
          <cell r="K86">
            <v>253</v>
          </cell>
          <cell r="L86">
            <v>266</v>
          </cell>
          <cell r="M86">
            <v>295</v>
          </cell>
          <cell r="N86">
            <v>239</v>
          </cell>
          <cell r="O86">
            <v>253</v>
          </cell>
          <cell r="P86">
            <v>254</v>
          </cell>
          <cell r="Q86">
            <v>248</v>
          </cell>
          <cell r="R86">
            <v>260</v>
          </cell>
          <cell r="S86">
            <v>187</v>
          </cell>
        </row>
        <row r="87">
          <cell r="F87">
            <v>37</v>
          </cell>
          <cell r="G87">
            <v>35</v>
          </cell>
          <cell r="H87">
            <v>39</v>
          </cell>
          <cell r="I87">
            <v>38</v>
          </cell>
          <cell r="J87">
            <v>43</v>
          </cell>
          <cell r="K87">
            <v>50</v>
          </cell>
          <cell r="L87">
            <v>63</v>
          </cell>
          <cell r="M87">
            <v>31</v>
          </cell>
          <cell r="N87">
            <v>78</v>
          </cell>
          <cell r="O87">
            <v>88</v>
          </cell>
          <cell r="P87">
            <v>103</v>
          </cell>
          <cell r="Q87">
            <v>117</v>
          </cell>
          <cell r="R87">
            <v>118</v>
          </cell>
          <cell r="S87">
            <v>125</v>
          </cell>
        </row>
        <row r="88">
          <cell r="F88">
            <v>78</v>
          </cell>
          <cell r="G88">
            <v>81</v>
          </cell>
          <cell r="H88">
            <v>82</v>
          </cell>
          <cell r="I88">
            <v>105</v>
          </cell>
          <cell r="J88">
            <v>85</v>
          </cell>
          <cell r="K88">
            <v>91</v>
          </cell>
          <cell r="L88">
            <v>59</v>
          </cell>
          <cell r="M88">
            <v>123</v>
          </cell>
          <cell r="N88">
            <v>96</v>
          </cell>
          <cell r="O88">
            <v>79</v>
          </cell>
          <cell r="P88">
            <v>86</v>
          </cell>
          <cell r="Q88">
            <v>89</v>
          </cell>
          <cell r="R88">
            <v>138</v>
          </cell>
          <cell r="S88">
            <v>113</v>
          </cell>
        </row>
        <row r="89">
          <cell r="F89">
            <v>26</v>
          </cell>
          <cell r="G89">
            <v>32</v>
          </cell>
          <cell r="H89">
            <v>27</v>
          </cell>
          <cell r="I89">
            <v>48</v>
          </cell>
          <cell r="J89">
            <v>26</v>
          </cell>
          <cell r="K89">
            <v>9</v>
          </cell>
          <cell r="L89">
            <v>21</v>
          </cell>
          <cell r="M89">
            <v>13</v>
          </cell>
          <cell r="N89">
            <v>18</v>
          </cell>
          <cell r="O89">
            <v>24</v>
          </cell>
          <cell r="P89">
            <v>25</v>
          </cell>
          <cell r="Q89">
            <v>25</v>
          </cell>
          <cell r="R89">
            <v>15</v>
          </cell>
          <cell r="S89">
            <v>16</v>
          </cell>
        </row>
        <row r="90">
          <cell r="F90">
            <v>649</v>
          </cell>
          <cell r="G90">
            <v>788</v>
          </cell>
          <cell r="H90">
            <v>708</v>
          </cell>
          <cell r="I90">
            <v>669</v>
          </cell>
          <cell r="J90">
            <v>712</v>
          </cell>
          <cell r="K90">
            <v>756</v>
          </cell>
          <cell r="L90">
            <v>752</v>
          </cell>
          <cell r="M90">
            <v>782</v>
          </cell>
          <cell r="N90">
            <v>859</v>
          </cell>
          <cell r="O90">
            <v>898</v>
          </cell>
          <cell r="P90">
            <v>975</v>
          </cell>
          <cell r="Q90">
            <v>934</v>
          </cell>
          <cell r="R90">
            <v>884</v>
          </cell>
          <cell r="S90">
            <v>897</v>
          </cell>
          <cell r="T90">
            <v>975</v>
          </cell>
        </row>
      </sheetData>
      <sheetData sheetId="1">
        <row r="5">
          <cell r="F5" t="str">
            <v>Actuals - Penultimate-1 Fiscal Year</v>
          </cell>
        </row>
      </sheetData>
      <sheetData sheetId="2">
        <row r="5">
          <cell r="F5" t="str">
            <v>Actuals - Penultimate-1 Fiscal Year</v>
          </cell>
        </row>
      </sheetData>
      <sheetData sheetId="3">
        <row r="5">
          <cell r="F5" t="str">
            <v>Actuals - Penultimate-1 Fiscal Year</v>
          </cell>
        </row>
      </sheetData>
      <sheetData sheetId="4">
        <row r="5">
          <cell r="F5" t="str">
            <v>Actuals - Penultimate-1 Fiscal Year</v>
          </cell>
        </row>
      </sheetData>
      <sheetData sheetId="5"/>
      <sheetData sheetId="6"/>
      <sheetData sheetId="7"/>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Consolidated Balance Sheet"/>
    </sheetNames>
    <definedNames>
      <definedName name="Categories" refersTo="#REF!"/>
      <definedName name="PTtop" refersTo="#REF!"/>
      <definedName name="SalesLocations" refersTo="#REF!"/>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WW Scoreboard pg 1"/>
      <sheetName val="WW Scoreboard pg 2"/>
      <sheetName val="Stock Price History lookup"/>
      <sheetName val=" DC ROVAC"/>
      <sheetName val="Driver"/>
      <sheetName val="FY01"/>
      <sheetName val="Prior Mon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ySu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29"/>
  <sheetViews>
    <sheetView view="pageBreakPreview" zoomScaleNormal="130" zoomScaleSheetLayoutView="100" zoomScalePageLayoutView="130" workbookViewId="0">
      <pane xSplit="4" topLeftCell="E1" activePane="topRight" state="frozen"/>
      <selection pane="topRight" activeCell="P5" sqref="P5:Q5"/>
    </sheetView>
  </sheetViews>
  <sheetFormatPr defaultColWidth="9.1796875" defaultRowHeight="13" x14ac:dyDescent="0.3"/>
  <cols>
    <col min="1" max="1" width="4.453125" style="37" customWidth="1"/>
    <col min="2" max="2" width="4.26953125" style="37" customWidth="1"/>
    <col min="3" max="3" width="9.1796875" style="37"/>
    <col min="4" max="4" width="23.81640625" style="37" customWidth="1"/>
    <col min="5" max="5" width="2" style="37" customWidth="1"/>
    <col min="6" max="6" width="13" style="37" customWidth="1"/>
    <col min="7" max="7" width="13.7265625" style="37" customWidth="1"/>
    <col min="8" max="9" width="13.26953125" style="37" customWidth="1"/>
    <col min="10" max="10" width="17.453125" style="37" customWidth="1"/>
    <col min="11" max="14" width="13" style="37" customWidth="1"/>
    <col min="15" max="17" width="17.453125" style="37" customWidth="1"/>
    <col min="18" max="18" width="14.6328125" style="37" bestFit="1" customWidth="1"/>
    <col min="19" max="16384" width="9.1796875" style="37"/>
  </cols>
  <sheetData>
    <row r="1" spans="1:18" ht="15.5" x14ac:dyDescent="0.35">
      <c r="A1" s="25" t="s">
        <v>29</v>
      </c>
      <c r="B1" s="63"/>
      <c r="C1" s="63"/>
      <c r="D1" s="63"/>
      <c r="E1" s="46"/>
    </row>
    <row r="2" spans="1:18" ht="15.5" x14ac:dyDescent="0.35">
      <c r="A2" s="25" t="s">
        <v>48</v>
      </c>
      <c r="B2" s="63"/>
      <c r="C2" s="63"/>
      <c r="D2" s="63"/>
      <c r="E2" s="46"/>
    </row>
    <row r="3" spans="1:18" ht="12.75" customHeight="1" x14ac:dyDescent="0.35">
      <c r="A3" s="21" t="s">
        <v>27</v>
      </c>
      <c r="B3" s="63"/>
      <c r="C3" s="63"/>
      <c r="D3" s="63"/>
      <c r="E3" s="46"/>
    </row>
    <row r="4" spans="1:18" x14ac:dyDescent="0.3">
      <c r="A4" s="21" t="s">
        <v>47</v>
      </c>
      <c r="B4" s="20"/>
      <c r="C4" s="20"/>
      <c r="D4" s="20"/>
      <c r="E4" s="46"/>
    </row>
    <row r="5" spans="1:18" ht="24.75" customHeight="1" x14ac:dyDescent="0.3">
      <c r="A5" s="21"/>
      <c r="B5" s="20"/>
      <c r="C5" s="20"/>
      <c r="D5" s="20"/>
      <c r="E5" s="61"/>
      <c r="F5" s="128" t="s">
        <v>46</v>
      </c>
      <c r="G5" s="128"/>
      <c r="H5" s="128"/>
      <c r="I5" s="128"/>
      <c r="J5" s="62" t="s">
        <v>35</v>
      </c>
      <c r="K5" s="128" t="s">
        <v>46</v>
      </c>
      <c r="L5" s="128"/>
      <c r="M5" s="128"/>
      <c r="N5" s="128"/>
      <c r="O5" s="62" t="s">
        <v>35</v>
      </c>
      <c r="P5" s="128" t="s">
        <v>46</v>
      </c>
      <c r="Q5" s="128"/>
      <c r="R5" s="62" t="s">
        <v>108</v>
      </c>
    </row>
    <row r="6" spans="1:18" x14ac:dyDescent="0.3">
      <c r="A6" s="21"/>
      <c r="B6" s="20"/>
      <c r="C6" s="20"/>
      <c r="D6" s="20"/>
      <c r="E6" s="22"/>
      <c r="F6" s="22" t="s">
        <v>22</v>
      </c>
      <c r="G6" s="22" t="s">
        <v>24</v>
      </c>
      <c r="H6" s="22" t="s">
        <v>25</v>
      </c>
      <c r="I6" s="22" t="s">
        <v>23</v>
      </c>
      <c r="J6" s="44" t="s">
        <v>23</v>
      </c>
      <c r="K6" s="121" t="s">
        <v>22</v>
      </c>
      <c r="L6" s="22" t="s">
        <v>24</v>
      </c>
      <c r="M6" s="22" t="s">
        <v>25</v>
      </c>
      <c r="N6" s="22" t="s">
        <v>23</v>
      </c>
      <c r="O6" s="44" t="s">
        <v>23</v>
      </c>
      <c r="P6" s="121" t="s">
        <v>22</v>
      </c>
      <c r="Q6" s="121" t="s">
        <v>24</v>
      </c>
      <c r="R6" s="44" t="s">
        <v>24</v>
      </c>
    </row>
    <row r="7" spans="1:18" x14ac:dyDescent="0.3">
      <c r="A7" s="21"/>
      <c r="B7" s="20"/>
      <c r="C7" s="20"/>
      <c r="D7" s="20"/>
      <c r="E7" s="18"/>
      <c r="F7" s="18">
        <v>2020</v>
      </c>
      <c r="G7" s="18">
        <v>2020</v>
      </c>
      <c r="H7" s="18">
        <v>2020</v>
      </c>
      <c r="I7" s="18">
        <v>2020</v>
      </c>
      <c r="J7" s="19">
        <v>2020</v>
      </c>
      <c r="K7" s="120">
        <v>2021</v>
      </c>
      <c r="L7" s="18">
        <v>2021</v>
      </c>
      <c r="M7" s="18">
        <v>2021</v>
      </c>
      <c r="N7" s="18">
        <v>2021</v>
      </c>
      <c r="O7" s="19">
        <v>2021</v>
      </c>
      <c r="P7" s="120">
        <v>2022</v>
      </c>
      <c r="Q7" s="120">
        <v>2022</v>
      </c>
      <c r="R7" s="19">
        <v>2022</v>
      </c>
    </row>
    <row r="8" spans="1:18" x14ac:dyDescent="0.3">
      <c r="A8" s="21"/>
      <c r="B8" s="20"/>
      <c r="C8" s="20"/>
      <c r="D8" s="20"/>
      <c r="E8" s="60"/>
      <c r="F8" s="46"/>
      <c r="G8" s="46"/>
      <c r="H8" s="46"/>
      <c r="I8" s="46"/>
      <c r="J8" s="49"/>
      <c r="K8" s="46"/>
      <c r="L8" s="46"/>
      <c r="M8" s="46"/>
      <c r="N8" s="46"/>
      <c r="O8" s="49"/>
      <c r="P8" s="46"/>
      <c r="Q8" s="46"/>
      <c r="R8" s="49"/>
    </row>
    <row r="9" spans="1:18" x14ac:dyDescent="0.3">
      <c r="A9" s="20" t="s">
        <v>33</v>
      </c>
      <c r="B9" s="20"/>
      <c r="C9" s="20"/>
      <c r="D9" s="20"/>
      <c r="E9" s="53"/>
      <c r="F9" s="107">
        <v>5767691</v>
      </c>
      <c r="G9" s="107">
        <v>6148286</v>
      </c>
      <c r="H9" s="107">
        <v>6435637</v>
      </c>
      <c r="I9" s="107">
        <v>6644442</v>
      </c>
      <c r="J9" s="108">
        <f>SUM(F9:I9)</f>
        <v>24996056</v>
      </c>
      <c r="K9" s="107">
        <v>7163282</v>
      </c>
      <c r="L9" s="107">
        <v>7341777</v>
      </c>
      <c r="M9" s="107">
        <v>7483467</v>
      </c>
      <c r="N9" s="107">
        <v>7709318</v>
      </c>
      <c r="O9" s="108">
        <f>SUM(K9:N9)</f>
        <v>29697844</v>
      </c>
      <c r="P9" s="107">
        <v>7867767</v>
      </c>
      <c r="Q9" s="107">
        <v>7970141</v>
      </c>
      <c r="R9" s="108">
        <f>SUM(P9:Q9)</f>
        <v>15837908</v>
      </c>
    </row>
    <row r="10" spans="1:18" x14ac:dyDescent="0.3">
      <c r="B10" s="21" t="s">
        <v>32</v>
      </c>
      <c r="C10" s="20"/>
      <c r="D10" s="20"/>
      <c r="E10" s="46"/>
      <c r="F10" s="85">
        <v>3599701</v>
      </c>
      <c r="G10" s="85">
        <v>3643707</v>
      </c>
      <c r="H10" s="85">
        <v>3867751</v>
      </c>
      <c r="I10" s="85">
        <v>4165160</v>
      </c>
      <c r="J10" s="54">
        <f t="shared" ref="J10:J14" si="0">SUM(F10:I10)</f>
        <v>15276319</v>
      </c>
      <c r="K10" s="85">
        <v>3868511</v>
      </c>
      <c r="L10" s="85">
        <v>4018008</v>
      </c>
      <c r="M10" s="85">
        <v>4206589</v>
      </c>
      <c r="N10" s="85">
        <v>5239575</v>
      </c>
      <c r="O10" s="54">
        <f t="shared" ref="O10:O14" si="1">SUM(K10:N10)</f>
        <v>17332683</v>
      </c>
      <c r="P10" s="85">
        <v>4284705</v>
      </c>
      <c r="Q10" s="85">
        <v>4690755</v>
      </c>
      <c r="R10" s="54">
        <f t="shared" ref="R10:R13" si="2">SUM(P10:Q10)</f>
        <v>8975460</v>
      </c>
    </row>
    <row r="11" spans="1:18" x14ac:dyDescent="0.3">
      <c r="B11" s="21" t="s">
        <v>31</v>
      </c>
      <c r="C11" s="20"/>
      <c r="D11" s="20"/>
      <c r="E11" s="56"/>
      <c r="F11" s="85">
        <v>503830</v>
      </c>
      <c r="G11" s="85">
        <v>434370</v>
      </c>
      <c r="H11" s="85">
        <v>527597</v>
      </c>
      <c r="I11" s="85">
        <v>762565</v>
      </c>
      <c r="J11" s="54">
        <f t="shared" si="0"/>
        <v>2228362</v>
      </c>
      <c r="K11" s="85">
        <v>512512</v>
      </c>
      <c r="L11" s="85">
        <v>603973</v>
      </c>
      <c r="M11" s="85">
        <v>635948</v>
      </c>
      <c r="N11" s="85">
        <v>792713</v>
      </c>
      <c r="O11" s="54">
        <f t="shared" si="1"/>
        <v>2545146</v>
      </c>
      <c r="P11" s="85">
        <v>555978</v>
      </c>
      <c r="Q11" s="85">
        <v>574960</v>
      </c>
      <c r="R11" s="54">
        <f t="shared" si="2"/>
        <v>1130938</v>
      </c>
    </row>
    <row r="12" spans="1:18" x14ac:dyDescent="0.3">
      <c r="B12" s="21" t="s">
        <v>45</v>
      </c>
      <c r="C12" s="20"/>
      <c r="D12" s="20"/>
      <c r="E12" s="56"/>
      <c r="F12" s="85">
        <v>453817</v>
      </c>
      <c r="G12" s="85">
        <v>435045</v>
      </c>
      <c r="H12" s="85">
        <v>453802</v>
      </c>
      <c r="I12" s="85">
        <v>486936</v>
      </c>
      <c r="J12" s="54">
        <f t="shared" si="0"/>
        <v>1829600</v>
      </c>
      <c r="K12" s="85">
        <v>525207</v>
      </c>
      <c r="L12" s="85">
        <v>537321</v>
      </c>
      <c r="M12" s="85">
        <v>563887</v>
      </c>
      <c r="N12" s="85">
        <v>647470</v>
      </c>
      <c r="O12" s="54">
        <f t="shared" si="1"/>
        <v>2273885</v>
      </c>
      <c r="P12" s="85">
        <v>657530</v>
      </c>
      <c r="Q12" s="85">
        <v>716846</v>
      </c>
      <c r="R12" s="54">
        <f t="shared" si="2"/>
        <v>1374376</v>
      </c>
    </row>
    <row r="13" spans="1:18" x14ac:dyDescent="0.3">
      <c r="B13" s="21" t="s">
        <v>44</v>
      </c>
      <c r="C13" s="20"/>
      <c r="D13" s="20"/>
      <c r="E13" s="56"/>
      <c r="F13" s="86">
        <v>252087</v>
      </c>
      <c r="G13" s="86">
        <v>277236</v>
      </c>
      <c r="H13" s="85">
        <v>271624</v>
      </c>
      <c r="I13" s="85">
        <v>275539</v>
      </c>
      <c r="J13" s="54">
        <f t="shared" si="0"/>
        <v>1076486</v>
      </c>
      <c r="K13" s="86">
        <v>297196</v>
      </c>
      <c r="L13" s="86">
        <v>334845</v>
      </c>
      <c r="M13" s="86">
        <v>321790</v>
      </c>
      <c r="N13" s="85">
        <v>397790</v>
      </c>
      <c r="O13" s="54">
        <f t="shared" si="1"/>
        <v>1351621</v>
      </c>
      <c r="P13" s="86">
        <v>397928</v>
      </c>
      <c r="Q13" s="86">
        <v>409297</v>
      </c>
      <c r="R13" s="54">
        <f t="shared" si="2"/>
        <v>807225</v>
      </c>
    </row>
    <row r="14" spans="1:18" x14ac:dyDescent="0.3">
      <c r="A14" s="21" t="s">
        <v>30</v>
      </c>
      <c r="B14" s="20"/>
      <c r="C14" s="20"/>
      <c r="D14" s="20"/>
      <c r="E14" s="56"/>
      <c r="F14" s="57">
        <f>F9-SUM(F10:F13)</f>
        <v>958256</v>
      </c>
      <c r="G14" s="57">
        <f>G9-SUM(G10:G13)</f>
        <v>1357928</v>
      </c>
      <c r="H14" s="57">
        <f>H9-SUM(H10:H13)</f>
        <v>1314863</v>
      </c>
      <c r="I14" s="57">
        <f>I9-SUM(I10:I13)</f>
        <v>954242</v>
      </c>
      <c r="J14" s="58">
        <f t="shared" si="0"/>
        <v>4585289</v>
      </c>
      <c r="K14" s="57">
        <f>K9-SUM(K10:K13)</f>
        <v>1959856</v>
      </c>
      <c r="L14" s="57">
        <f>L9-SUM(L10:L13)</f>
        <v>1847630</v>
      </c>
      <c r="M14" s="57">
        <f>M9-SUM(M10:M13)</f>
        <v>1755253</v>
      </c>
      <c r="N14" s="57">
        <f>N9-SUM(N10:N13)</f>
        <v>631770</v>
      </c>
      <c r="O14" s="58">
        <f t="shared" si="1"/>
        <v>6194509</v>
      </c>
      <c r="P14" s="57">
        <v>1971626</v>
      </c>
      <c r="Q14" s="57">
        <f>Q9-SUM(Q10:Q13)</f>
        <v>1578283</v>
      </c>
      <c r="R14" s="58">
        <f>R9-SUM(R10:R13)</f>
        <v>3549909</v>
      </c>
    </row>
    <row r="15" spans="1:18" x14ac:dyDescent="0.3">
      <c r="A15" s="21" t="s">
        <v>43</v>
      </c>
      <c r="B15" s="20"/>
      <c r="C15" s="20"/>
      <c r="D15" s="20"/>
      <c r="E15" s="46"/>
      <c r="F15" s="56"/>
      <c r="G15" s="56"/>
      <c r="H15" s="56"/>
      <c r="I15" s="56"/>
      <c r="J15" s="59"/>
      <c r="K15" s="56"/>
      <c r="L15" s="56"/>
      <c r="M15" s="56"/>
      <c r="N15" s="56"/>
      <c r="O15" s="59"/>
      <c r="P15" s="56"/>
      <c r="Q15" s="56"/>
      <c r="R15" s="59"/>
    </row>
    <row r="16" spans="1:18" x14ac:dyDescent="0.3">
      <c r="A16" s="21"/>
      <c r="B16" s="20" t="s">
        <v>42</v>
      </c>
      <c r="C16" s="20"/>
      <c r="D16" s="20"/>
      <c r="E16" s="46"/>
      <c r="F16" s="56">
        <v>-184083</v>
      </c>
      <c r="G16" s="56">
        <v>-189151</v>
      </c>
      <c r="H16" s="56">
        <v>-197079</v>
      </c>
      <c r="I16" s="56">
        <v>-197186</v>
      </c>
      <c r="J16" s="54">
        <f t="shared" ref="J16:J20" si="3">SUM(F16:I16)</f>
        <v>-767499</v>
      </c>
      <c r="K16" s="56">
        <v>-194440</v>
      </c>
      <c r="L16" s="56">
        <v>-191322</v>
      </c>
      <c r="M16" s="56">
        <v>-190429</v>
      </c>
      <c r="N16" s="56">
        <v>-189429</v>
      </c>
      <c r="O16" s="54">
        <f t="shared" ref="O16:O20" si="4">SUM(K16:N16)</f>
        <v>-765620</v>
      </c>
      <c r="P16" s="56">
        <v>-187579</v>
      </c>
      <c r="Q16" s="56">
        <v>-175455</v>
      </c>
      <c r="R16" s="54">
        <f t="shared" ref="R16:R19" si="5">SUM(P16:Q16)</f>
        <v>-363034</v>
      </c>
    </row>
    <row r="17" spans="1:18" s="46" customFormat="1" x14ac:dyDescent="0.3">
      <c r="A17" s="21"/>
      <c r="B17" s="20" t="s">
        <v>41</v>
      </c>
      <c r="C17" s="20"/>
      <c r="D17" s="20"/>
      <c r="E17" s="56"/>
      <c r="F17" s="56">
        <v>21697</v>
      </c>
      <c r="G17" s="56">
        <v>-133175</v>
      </c>
      <c r="H17" s="56">
        <v>-256324</v>
      </c>
      <c r="I17" s="56">
        <v>-250639</v>
      </c>
      <c r="J17" s="54">
        <f t="shared" si="3"/>
        <v>-618441</v>
      </c>
      <c r="K17" s="56">
        <v>269086</v>
      </c>
      <c r="L17" s="56">
        <v>-62519</v>
      </c>
      <c r="M17" s="56">
        <v>96135</v>
      </c>
      <c r="N17" s="56">
        <v>108512</v>
      </c>
      <c r="O17" s="54">
        <f t="shared" si="4"/>
        <v>411214</v>
      </c>
      <c r="P17" s="56">
        <v>195645</v>
      </c>
      <c r="Q17" s="56">
        <v>220226</v>
      </c>
      <c r="R17" s="54">
        <f t="shared" si="5"/>
        <v>415871</v>
      </c>
    </row>
    <row r="18" spans="1:18" x14ac:dyDescent="0.3">
      <c r="A18" s="21" t="s">
        <v>40</v>
      </c>
      <c r="B18" s="21"/>
      <c r="C18" s="21"/>
      <c r="D18" s="21"/>
      <c r="E18" s="56"/>
      <c r="F18" s="57">
        <f>SUM(F14:F17)</f>
        <v>795870</v>
      </c>
      <c r="G18" s="57">
        <f>SUM(G14:G17)</f>
        <v>1035602</v>
      </c>
      <c r="H18" s="57">
        <f>SUM(H14:H17)</f>
        <v>861460</v>
      </c>
      <c r="I18" s="57">
        <f>SUM(I14:I17)</f>
        <v>506417</v>
      </c>
      <c r="J18" s="58">
        <f t="shared" si="3"/>
        <v>3199349</v>
      </c>
      <c r="K18" s="57">
        <f>SUM(K14:K17)</f>
        <v>2034502</v>
      </c>
      <c r="L18" s="57">
        <f>SUM(L14:L17)</f>
        <v>1593789</v>
      </c>
      <c r="M18" s="57">
        <f>SUM(M14:M17)</f>
        <v>1660959</v>
      </c>
      <c r="N18" s="57">
        <f>SUM(N14:N17)</f>
        <v>550853</v>
      </c>
      <c r="O18" s="58">
        <f t="shared" si="4"/>
        <v>5840103</v>
      </c>
      <c r="P18" s="57">
        <v>1979692</v>
      </c>
      <c r="Q18" s="57">
        <f>SUM(Q14:Q17)</f>
        <v>1623054</v>
      </c>
      <c r="R18" s="58">
        <f>SUM(R14:R17)</f>
        <v>3602746</v>
      </c>
    </row>
    <row r="19" spans="1:18" x14ac:dyDescent="0.3">
      <c r="A19" s="21" t="s">
        <v>95</v>
      </c>
      <c r="B19" s="20"/>
      <c r="C19" s="20"/>
      <c r="D19" s="20"/>
      <c r="E19" s="56"/>
      <c r="F19" s="55">
        <v>-86803</v>
      </c>
      <c r="G19" s="55">
        <v>-315406</v>
      </c>
      <c r="H19" s="56">
        <v>-71484</v>
      </c>
      <c r="I19" s="56">
        <v>35739</v>
      </c>
      <c r="J19" s="54">
        <f t="shared" si="3"/>
        <v>-437954</v>
      </c>
      <c r="K19" s="55">
        <v>-327787</v>
      </c>
      <c r="L19" s="55">
        <v>-240776</v>
      </c>
      <c r="M19" s="55">
        <v>-211888</v>
      </c>
      <c r="N19" s="56">
        <v>56576</v>
      </c>
      <c r="O19" s="54">
        <f t="shared" si="4"/>
        <v>-723875</v>
      </c>
      <c r="P19" s="55">
        <v>-382245</v>
      </c>
      <c r="Q19" s="55">
        <v>-182103</v>
      </c>
      <c r="R19" s="54">
        <f t="shared" si="5"/>
        <v>-564348</v>
      </c>
    </row>
    <row r="20" spans="1:18" ht="13.5" thickBot="1" x14ac:dyDescent="0.35">
      <c r="A20" s="21" t="s">
        <v>39</v>
      </c>
      <c r="B20" s="21"/>
      <c r="C20" s="21"/>
      <c r="D20" s="21"/>
      <c r="E20" s="53"/>
      <c r="F20" s="109">
        <f>F18+F19</f>
        <v>709067</v>
      </c>
      <c r="G20" s="109">
        <f t="shared" ref="G20:I20" si="6">G18+G19</f>
        <v>720196</v>
      </c>
      <c r="H20" s="109">
        <f t="shared" si="6"/>
        <v>789976</v>
      </c>
      <c r="I20" s="109">
        <f t="shared" si="6"/>
        <v>542156</v>
      </c>
      <c r="J20" s="110">
        <f t="shared" si="3"/>
        <v>2761395</v>
      </c>
      <c r="K20" s="109">
        <f t="shared" ref="K20:R20" si="7">K18+K19</f>
        <v>1706715</v>
      </c>
      <c r="L20" s="109">
        <f t="shared" si="7"/>
        <v>1353013</v>
      </c>
      <c r="M20" s="109">
        <f t="shared" si="7"/>
        <v>1449071</v>
      </c>
      <c r="N20" s="109">
        <f t="shared" si="7"/>
        <v>607429</v>
      </c>
      <c r="O20" s="110">
        <f t="shared" si="4"/>
        <v>5116228</v>
      </c>
      <c r="P20" s="109">
        <v>1597447</v>
      </c>
      <c r="Q20" s="109">
        <f t="shared" ref="Q20" si="8">Q18+Q19</f>
        <v>1440951</v>
      </c>
      <c r="R20" s="110">
        <f t="shared" si="7"/>
        <v>3038398</v>
      </c>
    </row>
    <row r="21" spans="1:18" x14ac:dyDescent="0.3">
      <c r="A21" s="21" t="s">
        <v>38</v>
      </c>
      <c r="B21" s="21"/>
      <c r="C21" s="21"/>
      <c r="D21" s="21"/>
      <c r="E21" s="46"/>
      <c r="F21" s="52"/>
      <c r="G21" s="52"/>
      <c r="H21" s="52"/>
      <c r="I21" s="52"/>
      <c r="J21" s="51"/>
      <c r="K21" s="52"/>
      <c r="L21" s="52"/>
      <c r="M21" s="52"/>
      <c r="N21" s="52"/>
      <c r="O21" s="51"/>
      <c r="P21" s="52"/>
      <c r="Q21" s="52"/>
      <c r="R21" s="51"/>
    </row>
    <row r="22" spans="1:18" x14ac:dyDescent="0.3">
      <c r="A22" s="21"/>
      <c r="B22" s="21" t="s">
        <v>37</v>
      </c>
      <c r="C22" s="21"/>
      <c r="D22" s="21"/>
      <c r="E22" s="50"/>
      <c r="F22" s="111">
        <v>1.61</v>
      </c>
      <c r="G22" s="111">
        <v>1.63</v>
      </c>
      <c r="H22" s="111">
        <v>1.79</v>
      </c>
      <c r="I22" s="111">
        <v>1.23</v>
      </c>
      <c r="J22" s="112">
        <v>6.26</v>
      </c>
      <c r="K22" s="111">
        <v>3.85</v>
      </c>
      <c r="L22" s="111">
        <v>3.05</v>
      </c>
      <c r="M22" s="111">
        <v>3.27</v>
      </c>
      <c r="N22" s="111">
        <v>1.37</v>
      </c>
      <c r="O22" s="112">
        <v>11.55</v>
      </c>
      <c r="P22" s="111">
        <v>3.6</v>
      </c>
      <c r="Q22" s="111">
        <v>3.24</v>
      </c>
      <c r="R22" s="112">
        <f>ROUND(R20/R25,2)</f>
        <v>6.84</v>
      </c>
    </row>
    <row r="23" spans="1:18" x14ac:dyDescent="0.3">
      <c r="A23" s="21"/>
      <c r="B23" s="21" t="s">
        <v>36</v>
      </c>
      <c r="C23" s="21"/>
      <c r="D23" s="21"/>
      <c r="E23" s="50"/>
      <c r="F23" s="111">
        <v>1.57</v>
      </c>
      <c r="G23" s="111">
        <v>1.59</v>
      </c>
      <c r="H23" s="111">
        <v>1.74</v>
      </c>
      <c r="I23" s="111">
        <v>1.19</v>
      </c>
      <c r="J23" s="112">
        <v>6.08</v>
      </c>
      <c r="K23" s="111">
        <v>3.75</v>
      </c>
      <c r="L23" s="111">
        <v>2.97</v>
      </c>
      <c r="M23" s="111">
        <v>3.19</v>
      </c>
      <c r="N23" s="111">
        <v>1.33</v>
      </c>
      <c r="O23" s="112">
        <v>11.24</v>
      </c>
      <c r="P23" s="111">
        <v>3.53</v>
      </c>
      <c r="Q23" s="111">
        <v>3.2</v>
      </c>
      <c r="R23" s="112">
        <f>ROUND(R20/R26,2)</f>
        <v>6.73</v>
      </c>
    </row>
    <row r="24" spans="1:18" x14ac:dyDescent="0.3">
      <c r="A24" s="21" t="s">
        <v>100</v>
      </c>
      <c r="B24" s="21"/>
      <c r="C24" s="21"/>
      <c r="D24" s="21"/>
      <c r="E24" s="46"/>
      <c r="F24" s="47"/>
      <c r="G24" s="47"/>
      <c r="H24" s="47"/>
      <c r="I24" s="47"/>
      <c r="J24" s="49"/>
      <c r="K24" s="47"/>
      <c r="L24" s="47"/>
      <c r="M24" s="47"/>
      <c r="N24" s="47"/>
      <c r="O24" s="49"/>
      <c r="P24" s="47"/>
      <c r="Q24" s="47"/>
      <c r="R24" s="49"/>
    </row>
    <row r="25" spans="1:18" x14ac:dyDescent="0.3">
      <c r="A25" s="21"/>
      <c r="B25" s="21" t="s">
        <v>37</v>
      </c>
      <c r="C25" s="21"/>
      <c r="D25" s="21"/>
      <c r="E25" s="47"/>
      <c r="F25" s="47">
        <v>439352</v>
      </c>
      <c r="G25" s="47">
        <v>440569</v>
      </c>
      <c r="H25" s="47">
        <v>441526</v>
      </c>
      <c r="I25" s="47">
        <v>442220</v>
      </c>
      <c r="J25" s="35">
        <v>440922</v>
      </c>
      <c r="K25" s="47">
        <v>443224</v>
      </c>
      <c r="L25" s="47">
        <v>443159</v>
      </c>
      <c r="M25" s="47">
        <v>442778</v>
      </c>
      <c r="N25" s="47">
        <v>443462</v>
      </c>
      <c r="O25" s="35">
        <v>443155</v>
      </c>
      <c r="P25" s="47">
        <v>444146</v>
      </c>
      <c r="Q25" s="47">
        <v>444557</v>
      </c>
      <c r="R25" s="54">
        <v>444352</v>
      </c>
    </row>
    <row r="26" spans="1:18" x14ac:dyDescent="0.3">
      <c r="A26" s="21"/>
      <c r="B26" s="21" t="s">
        <v>36</v>
      </c>
      <c r="C26" s="21"/>
      <c r="D26" s="21"/>
      <c r="E26" s="47"/>
      <c r="F26" s="47">
        <v>452494</v>
      </c>
      <c r="G26" s="47">
        <v>453945</v>
      </c>
      <c r="H26" s="47">
        <v>455088</v>
      </c>
      <c r="I26" s="47">
        <v>455283</v>
      </c>
      <c r="J26" s="35">
        <v>454208</v>
      </c>
      <c r="K26" s="47">
        <v>455641</v>
      </c>
      <c r="L26" s="47">
        <v>455129</v>
      </c>
      <c r="M26" s="47">
        <v>454925</v>
      </c>
      <c r="N26" s="47">
        <v>455795</v>
      </c>
      <c r="O26" s="35">
        <v>455372</v>
      </c>
      <c r="P26" s="47">
        <v>452984</v>
      </c>
      <c r="Q26" s="47">
        <v>450169</v>
      </c>
      <c r="R26" s="54">
        <v>451578</v>
      </c>
    </row>
    <row r="27" spans="1:18" x14ac:dyDescent="0.3">
      <c r="A27" s="21"/>
      <c r="B27" s="21"/>
      <c r="C27" s="21"/>
      <c r="D27" s="21"/>
      <c r="E27" s="47"/>
    </row>
    <row r="28" spans="1:18" x14ac:dyDescent="0.3">
      <c r="A28" s="27"/>
      <c r="B28" s="48"/>
      <c r="C28" s="21"/>
      <c r="D28" s="21"/>
      <c r="E28" s="47"/>
      <c r="F28" s="105"/>
      <c r="G28" s="105"/>
      <c r="H28" s="105"/>
      <c r="I28" s="105"/>
      <c r="J28" s="105"/>
      <c r="K28" s="105"/>
      <c r="L28" s="105"/>
      <c r="M28" s="105"/>
      <c r="N28" s="105"/>
      <c r="O28" s="105"/>
      <c r="P28" s="105"/>
      <c r="Q28" s="105"/>
      <c r="R28" s="105"/>
    </row>
    <row r="29" spans="1:18" x14ac:dyDescent="0.3">
      <c r="A29" s="46"/>
      <c r="B29" s="46"/>
      <c r="C29" s="46"/>
      <c r="D29" s="46"/>
      <c r="E29" s="46"/>
    </row>
  </sheetData>
  <mergeCells count="3">
    <mergeCell ref="F5:I5"/>
    <mergeCell ref="K5:N5"/>
    <mergeCell ref="P5:Q5"/>
  </mergeCells>
  <pageMargins left="0.35" right="0.24" top="0.27" bottom="0.75" header="0.17" footer="0.3"/>
  <pageSetup scale="5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58"/>
  <sheetViews>
    <sheetView view="pageBreakPreview" zoomScaleNormal="190" zoomScaleSheetLayoutView="100" zoomScalePageLayoutView="190" workbookViewId="0">
      <selection activeCell="P35" sqref="P35"/>
    </sheetView>
  </sheetViews>
  <sheetFormatPr defaultColWidth="9.1796875" defaultRowHeight="13" x14ac:dyDescent="0.3"/>
  <cols>
    <col min="1" max="1" width="4.7265625" style="1" customWidth="1"/>
    <col min="2" max="5" width="1.453125" style="1" customWidth="1"/>
    <col min="6" max="6" width="38.81640625" style="1" customWidth="1"/>
    <col min="7" max="9" width="14" style="1" customWidth="1"/>
    <col min="10" max="10" width="14.1796875" style="1" customWidth="1"/>
    <col min="11" max="16" width="14" style="1" customWidth="1"/>
    <col min="17" max="16384" width="9.1796875" style="1"/>
  </cols>
  <sheetData>
    <row r="1" spans="1:16" ht="15.5" x14ac:dyDescent="0.35">
      <c r="A1" s="25" t="s">
        <v>29</v>
      </c>
      <c r="B1" s="25"/>
      <c r="C1" s="24"/>
      <c r="D1" s="24"/>
      <c r="E1" s="24"/>
      <c r="F1" s="24"/>
    </row>
    <row r="2" spans="1:16" ht="15.5" x14ac:dyDescent="0.35">
      <c r="A2" s="25" t="s">
        <v>28</v>
      </c>
      <c r="B2" s="25"/>
      <c r="C2" s="24"/>
      <c r="D2" s="24"/>
      <c r="E2" s="24"/>
      <c r="F2" s="24"/>
    </row>
    <row r="3" spans="1:16" x14ac:dyDescent="0.3">
      <c r="A3" s="21" t="s">
        <v>27</v>
      </c>
      <c r="B3" s="21"/>
      <c r="C3" s="20"/>
      <c r="D3" s="20"/>
      <c r="E3" s="20"/>
      <c r="F3" s="20"/>
      <c r="G3" s="97"/>
      <c r="H3" s="97"/>
      <c r="I3" s="97"/>
      <c r="K3" s="97"/>
      <c r="L3" s="97"/>
      <c r="M3" s="97"/>
      <c r="N3" s="97"/>
      <c r="O3" s="97"/>
      <c r="P3" s="97"/>
    </row>
    <row r="4" spans="1:16" x14ac:dyDescent="0.3">
      <c r="A4" s="21" t="s">
        <v>26</v>
      </c>
      <c r="B4" s="21"/>
      <c r="C4" s="20"/>
      <c r="D4" s="20"/>
      <c r="E4" s="20"/>
      <c r="F4" s="20"/>
      <c r="G4" s="97"/>
      <c r="H4" s="97"/>
      <c r="I4" s="97"/>
      <c r="K4" s="97"/>
      <c r="L4" s="97"/>
      <c r="M4" s="97"/>
      <c r="N4" s="97"/>
      <c r="O4" s="97"/>
      <c r="P4" s="97"/>
    </row>
    <row r="5" spans="1:16" x14ac:dyDescent="0.3">
      <c r="A5" s="21"/>
      <c r="B5" s="21"/>
      <c r="C5" s="20"/>
      <c r="D5" s="20"/>
      <c r="E5" s="20"/>
      <c r="F5" s="20"/>
    </row>
    <row r="6" spans="1:16" x14ac:dyDescent="0.3">
      <c r="A6" s="21"/>
      <c r="B6" s="20"/>
      <c r="C6" s="20"/>
      <c r="D6" s="20"/>
      <c r="E6" s="20"/>
      <c r="F6" s="20"/>
      <c r="G6" s="22" t="s">
        <v>22</v>
      </c>
      <c r="H6" s="22" t="s">
        <v>24</v>
      </c>
      <c r="I6" s="22" t="s">
        <v>25</v>
      </c>
      <c r="J6" s="23" t="s">
        <v>23</v>
      </c>
      <c r="K6" s="22" t="s">
        <v>22</v>
      </c>
      <c r="L6" s="22" t="s">
        <v>24</v>
      </c>
      <c r="M6" s="22" t="s">
        <v>25</v>
      </c>
      <c r="N6" s="23" t="s">
        <v>23</v>
      </c>
      <c r="O6" s="22" t="s">
        <v>22</v>
      </c>
      <c r="P6" s="22" t="s">
        <v>24</v>
      </c>
    </row>
    <row r="7" spans="1:16" x14ac:dyDescent="0.3">
      <c r="A7" s="21"/>
      <c r="B7" s="20"/>
      <c r="C7" s="20"/>
      <c r="D7" s="20"/>
      <c r="E7" s="20"/>
      <c r="F7" s="20"/>
      <c r="G7" s="18">
        <v>2020</v>
      </c>
      <c r="H7" s="18">
        <v>2020</v>
      </c>
      <c r="I7" s="18">
        <v>2020</v>
      </c>
      <c r="J7" s="19">
        <v>2020</v>
      </c>
      <c r="K7" s="18">
        <v>2021</v>
      </c>
      <c r="L7" s="18">
        <v>2021</v>
      </c>
      <c r="M7" s="18">
        <v>2021</v>
      </c>
      <c r="N7" s="19">
        <v>2021</v>
      </c>
      <c r="O7" s="18">
        <v>2022</v>
      </c>
      <c r="P7" s="18">
        <v>2022</v>
      </c>
    </row>
    <row r="8" spans="1:16" x14ac:dyDescent="0.3">
      <c r="A8" s="4" t="s">
        <v>21</v>
      </c>
      <c r="B8" s="4"/>
      <c r="C8" s="2"/>
      <c r="D8" s="2"/>
      <c r="E8" s="2"/>
      <c r="F8" s="2"/>
      <c r="G8" s="14"/>
      <c r="H8" s="14"/>
      <c r="I8" s="14"/>
      <c r="J8" s="17"/>
      <c r="K8" s="14"/>
      <c r="L8" s="14"/>
      <c r="M8" s="14"/>
      <c r="N8" s="17"/>
      <c r="O8" s="14"/>
      <c r="P8" s="14"/>
    </row>
    <row r="9" spans="1:16" x14ac:dyDescent="0.3">
      <c r="A9" s="2" t="s">
        <v>20</v>
      </c>
      <c r="B9" s="2"/>
      <c r="C9" s="2"/>
      <c r="D9" s="2"/>
      <c r="E9" s="2"/>
      <c r="F9" s="2"/>
      <c r="G9" s="14"/>
      <c r="H9" s="14"/>
      <c r="I9" s="14"/>
      <c r="J9" s="17"/>
      <c r="K9" s="14"/>
      <c r="L9" s="14"/>
      <c r="M9" s="14"/>
      <c r="N9" s="17"/>
      <c r="O9" s="14"/>
      <c r="P9" s="14"/>
    </row>
    <row r="10" spans="1:16" x14ac:dyDescent="0.3">
      <c r="A10" s="2"/>
      <c r="B10" s="14"/>
      <c r="C10" s="2" t="s">
        <v>19</v>
      </c>
      <c r="D10" s="2"/>
      <c r="E10" s="2"/>
      <c r="F10" s="2"/>
      <c r="G10" s="113">
        <v>5151884</v>
      </c>
      <c r="H10" s="113">
        <v>7153248</v>
      </c>
      <c r="I10" s="113">
        <v>8392391</v>
      </c>
      <c r="J10" s="114">
        <v>8205550</v>
      </c>
      <c r="K10" s="113">
        <v>8403705</v>
      </c>
      <c r="L10" s="113">
        <v>7777530</v>
      </c>
      <c r="M10" s="113">
        <v>7526681</v>
      </c>
      <c r="N10" s="114">
        <v>6027804</v>
      </c>
      <c r="O10" s="113">
        <v>6008946</v>
      </c>
      <c r="P10" s="113">
        <v>5819449</v>
      </c>
    </row>
    <row r="11" spans="1:16" x14ac:dyDescent="0.3">
      <c r="A11" s="2"/>
      <c r="B11" s="14"/>
      <c r="C11" s="2" t="s">
        <v>18</v>
      </c>
      <c r="D11" s="2"/>
      <c r="E11" s="2"/>
      <c r="F11" s="2"/>
      <c r="G11" s="87">
        <v>1295897</v>
      </c>
      <c r="H11" s="87">
        <v>1410891</v>
      </c>
      <c r="I11" s="87">
        <v>1434089</v>
      </c>
      <c r="J11" s="11">
        <v>1556030</v>
      </c>
      <c r="K11" s="87">
        <v>1703803</v>
      </c>
      <c r="L11" s="87">
        <v>1826746</v>
      </c>
      <c r="M11" s="87">
        <v>1889106</v>
      </c>
      <c r="N11" s="11">
        <v>2042021</v>
      </c>
      <c r="O11" s="87">
        <v>2089069</v>
      </c>
      <c r="P11" s="87">
        <v>2021329</v>
      </c>
    </row>
    <row r="12" spans="1:16" x14ac:dyDescent="0.3">
      <c r="A12" s="2"/>
      <c r="B12" s="2"/>
      <c r="C12" s="2"/>
      <c r="D12" s="2"/>
      <c r="E12" s="2"/>
      <c r="F12" s="2" t="s">
        <v>17</v>
      </c>
      <c r="G12" s="8">
        <f t="shared" ref="G12:N12" si="0">SUM(G10:G11)</f>
        <v>6447781</v>
      </c>
      <c r="H12" s="8">
        <f t="shared" si="0"/>
        <v>8564139</v>
      </c>
      <c r="I12" s="8">
        <f t="shared" si="0"/>
        <v>9826480</v>
      </c>
      <c r="J12" s="9">
        <f t="shared" si="0"/>
        <v>9761580</v>
      </c>
      <c r="K12" s="8">
        <f t="shared" si="0"/>
        <v>10107508</v>
      </c>
      <c r="L12" s="8">
        <f t="shared" si="0"/>
        <v>9604276</v>
      </c>
      <c r="M12" s="8">
        <f t="shared" si="0"/>
        <v>9415787</v>
      </c>
      <c r="N12" s="9">
        <f t="shared" si="0"/>
        <v>8069825</v>
      </c>
      <c r="O12" s="8">
        <v>8098015</v>
      </c>
      <c r="P12" s="8">
        <f t="shared" ref="P12" si="1">SUM(P10:P11)</f>
        <v>7840778</v>
      </c>
    </row>
    <row r="13" spans="1:16" x14ac:dyDescent="0.3">
      <c r="A13" s="13" t="s">
        <v>101</v>
      </c>
      <c r="B13" s="2"/>
      <c r="C13" s="2"/>
      <c r="D13" s="2"/>
      <c r="E13" s="2"/>
      <c r="F13" s="2"/>
      <c r="G13" s="79">
        <v>25266889</v>
      </c>
      <c r="H13" s="79">
        <v>25155117</v>
      </c>
      <c r="I13" s="79">
        <v>25067633</v>
      </c>
      <c r="J13" s="9">
        <v>25383950</v>
      </c>
      <c r="K13" s="79">
        <v>26043991</v>
      </c>
      <c r="L13" s="79">
        <v>27291640</v>
      </c>
      <c r="M13" s="79">
        <v>28974045</v>
      </c>
      <c r="N13" s="9">
        <v>30919539</v>
      </c>
      <c r="O13" s="79">
        <v>31191920</v>
      </c>
      <c r="P13" s="79">
        <v>32533199</v>
      </c>
    </row>
    <row r="14" spans="1:16" x14ac:dyDescent="0.3">
      <c r="A14" s="2" t="s">
        <v>16</v>
      </c>
      <c r="B14" s="2"/>
      <c r="C14" s="2"/>
      <c r="D14" s="2"/>
      <c r="E14" s="2"/>
      <c r="F14" s="2"/>
      <c r="G14" s="79">
        <v>650455</v>
      </c>
      <c r="H14" s="79">
        <v>751941</v>
      </c>
      <c r="I14" s="79">
        <v>828118</v>
      </c>
      <c r="J14" s="9">
        <v>960183</v>
      </c>
      <c r="K14" s="79">
        <v>1015419</v>
      </c>
      <c r="L14" s="79">
        <v>1107437</v>
      </c>
      <c r="M14" s="79">
        <v>1220114</v>
      </c>
      <c r="N14" s="9">
        <v>1323453</v>
      </c>
      <c r="O14" s="79">
        <v>1383763</v>
      </c>
      <c r="P14" s="79">
        <v>1361920</v>
      </c>
    </row>
    <row r="15" spans="1:16" x14ac:dyDescent="0.3">
      <c r="A15" s="2" t="s">
        <v>85</v>
      </c>
      <c r="B15" s="2"/>
      <c r="C15" s="2"/>
      <c r="D15" s="2"/>
      <c r="E15" s="2"/>
      <c r="F15" s="2"/>
      <c r="G15" s="87">
        <v>2694785</v>
      </c>
      <c r="H15" s="87">
        <v>2704084</v>
      </c>
      <c r="I15" s="87">
        <v>2900312</v>
      </c>
      <c r="J15" s="9">
        <v>3174646</v>
      </c>
      <c r="K15" s="87">
        <v>2956096</v>
      </c>
      <c r="L15" s="87">
        <v>2967616</v>
      </c>
      <c r="M15" s="87">
        <v>3129911</v>
      </c>
      <c r="N15" s="9">
        <v>4271846</v>
      </c>
      <c r="O15" s="87">
        <v>4657206</v>
      </c>
      <c r="P15" s="87">
        <v>4615038</v>
      </c>
    </row>
    <row r="16" spans="1:16" s="6" customFormat="1" ht="13.5" thickBot="1" x14ac:dyDescent="0.35">
      <c r="A16" s="4"/>
      <c r="B16" s="4"/>
      <c r="C16" s="4"/>
      <c r="D16" s="4"/>
      <c r="E16" s="4"/>
      <c r="F16" s="4" t="s">
        <v>15</v>
      </c>
      <c r="G16" s="115">
        <f t="shared" ref="G16:N16" si="2">SUM(G12:G15)</f>
        <v>35059910</v>
      </c>
      <c r="H16" s="115">
        <f t="shared" si="2"/>
        <v>37175281</v>
      </c>
      <c r="I16" s="115">
        <f t="shared" si="2"/>
        <v>38622543</v>
      </c>
      <c r="J16" s="116">
        <f t="shared" si="2"/>
        <v>39280359</v>
      </c>
      <c r="K16" s="115">
        <f t="shared" si="2"/>
        <v>40123014</v>
      </c>
      <c r="L16" s="115">
        <f t="shared" si="2"/>
        <v>40970969</v>
      </c>
      <c r="M16" s="115">
        <f t="shared" si="2"/>
        <v>42739857</v>
      </c>
      <c r="N16" s="116">
        <f t="shared" si="2"/>
        <v>44584663</v>
      </c>
      <c r="O16" s="115">
        <v>45330904</v>
      </c>
      <c r="P16" s="115">
        <f t="shared" ref="P16" si="3">SUM(P12:P15)</f>
        <v>46350935</v>
      </c>
    </row>
    <row r="17" spans="1:16" x14ac:dyDescent="0.3">
      <c r="A17" s="4" t="s">
        <v>14</v>
      </c>
      <c r="B17" s="4"/>
      <c r="C17" s="2"/>
      <c r="D17" s="2"/>
      <c r="E17" s="2"/>
      <c r="F17" s="2"/>
      <c r="G17" s="15"/>
      <c r="H17" s="15"/>
      <c r="I17" s="15"/>
      <c r="J17" s="16"/>
      <c r="K17" s="15"/>
      <c r="L17" s="15"/>
      <c r="M17" s="15"/>
      <c r="N17" s="16"/>
      <c r="O17" s="15"/>
      <c r="P17" s="15"/>
    </row>
    <row r="18" spans="1:16" x14ac:dyDescent="0.3">
      <c r="A18" s="2" t="s">
        <v>13</v>
      </c>
      <c r="B18" s="2"/>
      <c r="C18" s="2"/>
      <c r="D18" s="2"/>
      <c r="E18" s="2"/>
      <c r="F18" s="2"/>
      <c r="G18" s="8"/>
      <c r="H18" s="8"/>
      <c r="I18" s="8"/>
      <c r="J18" s="9"/>
      <c r="K18" s="8"/>
      <c r="L18" s="8"/>
      <c r="M18" s="8"/>
      <c r="N18" s="9"/>
      <c r="O18" s="8"/>
      <c r="P18" s="8"/>
    </row>
    <row r="19" spans="1:16" x14ac:dyDescent="0.3">
      <c r="A19" s="2"/>
      <c r="B19" s="2"/>
      <c r="C19" s="2" t="s">
        <v>84</v>
      </c>
      <c r="D19" s="2"/>
      <c r="E19" s="2"/>
      <c r="F19" s="2"/>
      <c r="G19" s="117">
        <v>4761585</v>
      </c>
      <c r="H19" s="117">
        <v>4664733</v>
      </c>
      <c r="I19" s="117">
        <v>4599654</v>
      </c>
      <c r="J19" s="114">
        <v>4429536</v>
      </c>
      <c r="K19" s="117">
        <v>4297957</v>
      </c>
      <c r="L19" s="117">
        <v>4197874</v>
      </c>
      <c r="M19" s="117">
        <v>4110962</v>
      </c>
      <c r="N19" s="114">
        <v>4292967</v>
      </c>
      <c r="O19" s="117">
        <v>4066289</v>
      </c>
      <c r="P19" s="117">
        <v>4174966</v>
      </c>
    </row>
    <row r="20" spans="1:16" x14ac:dyDescent="0.3">
      <c r="A20" s="2"/>
      <c r="B20" s="14"/>
      <c r="C20" s="2" t="s">
        <v>12</v>
      </c>
      <c r="D20" s="2"/>
      <c r="E20" s="2"/>
      <c r="F20" s="2"/>
      <c r="G20" s="79">
        <v>545488</v>
      </c>
      <c r="H20" s="79">
        <v>446668</v>
      </c>
      <c r="I20" s="79">
        <v>541298</v>
      </c>
      <c r="J20" s="9">
        <v>656183</v>
      </c>
      <c r="K20" s="79">
        <v>532942</v>
      </c>
      <c r="L20" s="79">
        <v>622931</v>
      </c>
      <c r="M20" s="79">
        <v>643059</v>
      </c>
      <c r="N20" s="9">
        <v>837483</v>
      </c>
      <c r="O20" s="79">
        <v>617202</v>
      </c>
      <c r="P20" s="79">
        <v>504278</v>
      </c>
    </row>
    <row r="21" spans="1:16" x14ac:dyDescent="0.3">
      <c r="A21" s="2"/>
      <c r="B21" s="14"/>
      <c r="C21" s="2" t="s">
        <v>68</v>
      </c>
      <c r="D21" s="2"/>
      <c r="E21" s="2"/>
      <c r="F21" s="2"/>
      <c r="G21" s="106">
        <v>1061090</v>
      </c>
      <c r="H21" s="106">
        <v>986595</v>
      </c>
      <c r="I21" s="106">
        <v>1259124</v>
      </c>
      <c r="J21" s="9">
        <v>1102196</v>
      </c>
      <c r="K21" s="106">
        <v>1291812</v>
      </c>
      <c r="L21" s="106">
        <v>1125591</v>
      </c>
      <c r="M21" s="106">
        <v>1413120</v>
      </c>
      <c r="N21" s="9">
        <v>1449351</v>
      </c>
      <c r="O21" s="106">
        <v>1817117</v>
      </c>
      <c r="P21" s="106">
        <v>1596035</v>
      </c>
    </row>
    <row r="22" spans="1:16" x14ac:dyDescent="0.3">
      <c r="A22" s="2"/>
      <c r="B22" s="14"/>
      <c r="C22" s="2" t="s">
        <v>11</v>
      </c>
      <c r="D22" s="2"/>
      <c r="E22" s="2"/>
      <c r="F22" s="2"/>
      <c r="G22" s="106">
        <v>986753</v>
      </c>
      <c r="H22" s="106">
        <v>1029261</v>
      </c>
      <c r="I22" s="106">
        <v>1040202</v>
      </c>
      <c r="J22" s="9">
        <v>1117992</v>
      </c>
      <c r="K22" s="106">
        <v>1140271</v>
      </c>
      <c r="L22" s="106">
        <v>1187364</v>
      </c>
      <c r="M22" s="106">
        <v>1182632</v>
      </c>
      <c r="N22" s="9">
        <v>1209342</v>
      </c>
      <c r="O22" s="106">
        <v>1239048</v>
      </c>
      <c r="P22" s="106">
        <v>1224743</v>
      </c>
    </row>
    <row r="23" spans="1:16" x14ac:dyDescent="0.3">
      <c r="A23" s="2"/>
      <c r="B23" s="14"/>
      <c r="C23" s="2" t="s">
        <v>76</v>
      </c>
      <c r="D23" s="2"/>
      <c r="E23" s="2"/>
      <c r="F23" s="2"/>
      <c r="G23" s="87">
        <v>498809</v>
      </c>
      <c r="H23" s="87">
        <v>499161</v>
      </c>
      <c r="I23" s="87">
        <v>499517</v>
      </c>
      <c r="J23" s="11">
        <v>499878</v>
      </c>
      <c r="K23" s="87">
        <v>698788</v>
      </c>
      <c r="L23" s="87">
        <v>699128</v>
      </c>
      <c r="M23" s="87">
        <v>699473</v>
      </c>
      <c r="N23" s="11">
        <v>699823</v>
      </c>
      <c r="O23" s="87">
        <v>0</v>
      </c>
      <c r="P23" s="87">
        <v>0</v>
      </c>
    </row>
    <row r="24" spans="1:16" x14ac:dyDescent="0.3">
      <c r="A24" s="2"/>
      <c r="B24" s="2"/>
      <c r="C24" s="2"/>
      <c r="D24" s="2"/>
      <c r="E24" s="2"/>
      <c r="F24" s="2" t="s">
        <v>10</v>
      </c>
      <c r="G24" s="8">
        <f t="shared" ref="G24:N24" si="4">SUM(G19:G23)</f>
        <v>7853725</v>
      </c>
      <c r="H24" s="8">
        <f t="shared" si="4"/>
        <v>7626418</v>
      </c>
      <c r="I24" s="8">
        <f t="shared" si="4"/>
        <v>7939795</v>
      </c>
      <c r="J24" s="9">
        <f t="shared" si="4"/>
        <v>7805785</v>
      </c>
      <c r="K24" s="8">
        <f t="shared" si="4"/>
        <v>7961770</v>
      </c>
      <c r="L24" s="8">
        <f t="shared" si="4"/>
        <v>7832888</v>
      </c>
      <c r="M24" s="8">
        <f t="shared" si="4"/>
        <v>8049246</v>
      </c>
      <c r="N24" s="9">
        <f t="shared" si="4"/>
        <v>8488966</v>
      </c>
      <c r="O24" s="8">
        <v>7739656</v>
      </c>
      <c r="P24" s="8">
        <f t="shared" ref="P24" si="5">SUM(P19:P23)</f>
        <v>7500022</v>
      </c>
    </row>
    <row r="25" spans="1:16" x14ac:dyDescent="0.3">
      <c r="A25" s="13" t="s">
        <v>9</v>
      </c>
      <c r="B25" s="2"/>
      <c r="C25" s="2"/>
      <c r="D25" s="2"/>
      <c r="E25" s="2"/>
      <c r="F25" s="2"/>
      <c r="G25" s="8">
        <v>3206051</v>
      </c>
      <c r="H25" s="8">
        <v>3208164</v>
      </c>
      <c r="I25" s="8">
        <v>2926574</v>
      </c>
      <c r="J25" s="9">
        <v>2618084</v>
      </c>
      <c r="K25" s="8">
        <v>2465626</v>
      </c>
      <c r="L25" s="8">
        <v>2265286</v>
      </c>
      <c r="M25" s="8">
        <v>2301026</v>
      </c>
      <c r="N25" s="9">
        <v>3094213</v>
      </c>
      <c r="O25" s="8">
        <v>2945221</v>
      </c>
      <c r="P25" s="8">
        <v>2989961</v>
      </c>
    </row>
    <row r="26" spans="1:16" x14ac:dyDescent="0.3">
      <c r="A26" s="2" t="s">
        <v>8</v>
      </c>
      <c r="B26" s="2"/>
      <c r="C26" s="2"/>
      <c r="D26" s="2"/>
      <c r="E26" s="2"/>
      <c r="F26" s="2"/>
      <c r="G26" s="8">
        <v>14170692</v>
      </c>
      <c r="H26" s="8">
        <v>15294998</v>
      </c>
      <c r="I26" s="8">
        <v>15547616</v>
      </c>
      <c r="J26" s="9">
        <v>15809095</v>
      </c>
      <c r="K26" s="8">
        <v>14860552</v>
      </c>
      <c r="L26" s="8">
        <v>14926889</v>
      </c>
      <c r="M26" s="8">
        <v>14793691</v>
      </c>
      <c r="N26" s="9">
        <v>14693072</v>
      </c>
      <c r="O26" s="8">
        <v>14534561</v>
      </c>
      <c r="P26" s="8">
        <v>14233303</v>
      </c>
    </row>
    <row r="27" spans="1:16" x14ac:dyDescent="0.3">
      <c r="A27" s="2" t="s">
        <v>7</v>
      </c>
      <c r="B27" s="2"/>
      <c r="C27" s="2"/>
      <c r="D27" s="2"/>
      <c r="E27" s="2"/>
      <c r="F27" s="2"/>
      <c r="G27" s="10">
        <v>1420148</v>
      </c>
      <c r="H27" s="10">
        <v>1710948</v>
      </c>
      <c r="I27" s="10">
        <v>1875235</v>
      </c>
      <c r="J27" s="11">
        <v>1982155</v>
      </c>
      <c r="K27" s="10">
        <v>1950986</v>
      </c>
      <c r="L27" s="10">
        <v>2082035</v>
      </c>
      <c r="M27" s="10">
        <v>2281277</v>
      </c>
      <c r="N27" s="11">
        <v>2459164</v>
      </c>
      <c r="O27" s="10">
        <v>2567427</v>
      </c>
      <c r="P27" s="10">
        <v>2551675</v>
      </c>
    </row>
    <row r="28" spans="1:16" x14ac:dyDescent="0.3">
      <c r="A28" s="2"/>
      <c r="B28" s="2"/>
      <c r="C28" s="2"/>
      <c r="D28" s="2"/>
      <c r="E28" s="2"/>
      <c r="F28" s="2" t="s">
        <v>6</v>
      </c>
      <c r="G28" s="8">
        <f t="shared" ref="G28:N28" si="6">SUM(G24:G27)</f>
        <v>26650616</v>
      </c>
      <c r="H28" s="8">
        <f t="shared" si="6"/>
        <v>27840528</v>
      </c>
      <c r="I28" s="8">
        <f t="shared" si="6"/>
        <v>28289220</v>
      </c>
      <c r="J28" s="9">
        <f t="shared" si="6"/>
        <v>28215119</v>
      </c>
      <c r="K28" s="8">
        <f t="shared" si="6"/>
        <v>27238934</v>
      </c>
      <c r="L28" s="8">
        <f t="shared" si="6"/>
        <v>27107098</v>
      </c>
      <c r="M28" s="8">
        <f t="shared" si="6"/>
        <v>27425240</v>
      </c>
      <c r="N28" s="9">
        <f t="shared" si="6"/>
        <v>28735415</v>
      </c>
      <c r="O28" s="8">
        <v>27786865</v>
      </c>
      <c r="P28" s="8">
        <v>27274961</v>
      </c>
    </row>
    <row r="29" spans="1:16" x14ac:dyDescent="0.3">
      <c r="A29" s="2" t="s">
        <v>5</v>
      </c>
      <c r="B29" s="2"/>
      <c r="C29" s="2"/>
      <c r="D29" s="2"/>
      <c r="E29" s="2"/>
      <c r="F29" s="2"/>
      <c r="G29" s="8"/>
      <c r="H29" s="8"/>
      <c r="I29" s="8"/>
      <c r="J29" s="9"/>
      <c r="K29" s="8"/>
      <c r="L29" s="8"/>
      <c r="M29" s="8"/>
      <c r="N29" s="9"/>
      <c r="O29" s="8"/>
      <c r="P29" s="8"/>
    </row>
    <row r="30" spans="1:16" ht="12.75" customHeight="1" x14ac:dyDescent="0.3">
      <c r="A30" s="2"/>
      <c r="B30" s="2" t="s">
        <v>4</v>
      </c>
      <c r="C30" s="12"/>
      <c r="D30" s="12"/>
      <c r="E30" s="12"/>
      <c r="F30" s="12"/>
      <c r="G30" s="8">
        <v>2935532</v>
      </c>
      <c r="H30" s="8">
        <v>3127813</v>
      </c>
      <c r="I30" s="8">
        <v>3303482</v>
      </c>
      <c r="J30" s="9">
        <v>3447698</v>
      </c>
      <c r="K30" s="8">
        <v>3600084</v>
      </c>
      <c r="L30" s="8">
        <v>3721246</v>
      </c>
      <c r="M30" s="8">
        <v>3852531</v>
      </c>
      <c r="N30" s="9">
        <v>4024561</v>
      </c>
      <c r="O30" s="8">
        <v>4155580</v>
      </c>
      <c r="P30" s="8">
        <v>4316870</v>
      </c>
    </row>
    <row r="31" spans="1:16" ht="12.75" customHeight="1" x14ac:dyDescent="0.3">
      <c r="A31" s="2"/>
      <c r="B31" s="2" t="s">
        <v>105</v>
      </c>
      <c r="C31" s="12"/>
      <c r="D31" s="12"/>
      <c r="E31" s="12"/>
      <c r="F31" s="12"/>
      <c r="G31" s="8">
        <v>0</v>
      </c>
      <c r="H31" s="8">
        <v>0</v>
      </c>
      <c r="I31" s="8">
        <v>0</v>
      </c>
      <c r="J31" s="9">
        <v>0</v>
      </c>
      <c r="K31" s="8">
        <v>0</v>
      </c>
      <c r="L31" s="8">
        <v>-500022</v>
      </c>
      <c r="M31" s="8">
        <v>-600022</v>
      </c>
      <c r="N31" s="9">
        <v>-824190</v>
      </c>
      <c r="O31" s="8">
        <v>-824190</v>
      </c>
      <c r="P31" s="8">
        <v>-824190</v>
      </c>
    </row>
    <row r="32" spans="1:16" x14ac:dyDescent="0.3">
      <c r="A32" s="2"/>
      <c r="B32" s="2" t="s">
        <v>3</v>
      </c>
      <c r="C32" s="2"/>
      <c r="D32" s="2"/>
      <c r="E32" s="2"/>
      <c r="F32" s="2"/>
      <c r="G32" s="8">
        <v>-47054</v>
      </c>
      <c r="H32" s="8">
        <v>-34072</v>
      </c>
      <c r="I32" s="8">
        <v>-1147</v>
      </c>
      <c r="J32" s="9">
        <v>44398</v>
      </c>
      <c r="K32" s="8">
        <v>4137</v>
      </c>
      <c r="L32" s="8">
        <v>9775</v>
      </c>
      <c r="M32" s="8">
        <v>-19835</v>
      </c>
      <c r="N32" s="9">
        <v>-40495</v>
      </c>
      <c r="O32" s="8">
        <v>-74170</v>
      </c>
      <c r="P32" s="8">
        <v>-144476</v>
      </c>
    </row>
    <row r="33" spans="1:16" x14ac:dyDescent="0.3">
      <c r="A33" s="2"/>
      <c r="B33" s="2" t="s">
        <v>2</v>
      </c>
      <c r="C33" s="2"/>
      <c r="D33" s="2"/>
      <c r="E33" s="2"/>
      <c r="F33" s="2"/>
      <c r="G33" s="10">
        <v>5520816</v>
      </c>
      <c r="H33" s="10">
        <v>6241012</v>
      </c>
      <c r="I33" s="10">
        <v>7030988</v>
      </c>
      <c r="J33" s="11">
        <v>7573144</v>
      </c>
      <c r="K33" s="10">
        <v>9279859</v>
      </c>
      <c r="L33" s="10">
        <v>10632872</v>
      </c>
      <c r="M33" s="10">
        <v>12081943</v>
      </c>
      <c r="N33" s="11">
        <v>12689372</v>
      </c>
      <c r="O33" s="10">
        <v>14286819</v>
      </c>
      <c r="P33" s="10">
        <v>15727770</v>
      </c>
    </row>
    <row r="34" spans="1:16" ht="13.5" customHeight="1" x14ac:dyDescent="0.3">
      <c r="A34" s="2"/>
      <c r="B34" s="2"/>
      <c r="C34" s="2"/>
      <c r="D34" s="2"/>
      <c r="E34" s="2"/>
      <c r="F34" s="2" t="s">
        <v>1</v>
      </c>
      <c r="G34" s="8">
        <f t="shared" ref="G34:N34" si="7">SUM(G30:G33)</f>
        <v>8409294</v>
      </c>
      <c r="H34" s="8">
        <f t="shared" si="7"/>
        <v>9334753</v>
      </c>
      <c r="I34" s="8">
        <f t="shared" si="7"/>
        <v>10333323</v>
      </c>
      <c r="J34" s="9">
        <f t="shared" si="7"/>
        <v>11065240</v>
      </c>
      <c r="K34" s="8">
        <f t="shared" si="7"/>
        <v>12884080</v>
      </c>
      <c r="L34" s="8">
        <f t="shared" si="7"/>
        <v>13863871</v>
      </c>
      <c r="M34" s="8">
        <f t="shared" si="7"/>
        <v>15314617</v>
      </c>
      <c r="N34" s="9">
        <f t="shared" si="7"/>
        <v>15849248</v>
      </c>
      <c r="O34" s="8">
        <v>17544039</v>
      </c>
      <c r="P34" s="8">
        <f t="shared" ref="P34" si="8">SUM(P30:P33)</f>
        <v>19075974</v>
      </c>
    </row>
    <row r="35" spans="1:16" s="6" customFormat="1" ht="13.5" thickBot="1" x14ac:dyDescent="0.35">
      <c r="A35" s="4"/>
      <c r="B35" s="4"/>
      <c r="C35" s="4"/>
      <c r="D35" s="4"/>
      <c r="E35" s="4"/>
      <c r="F35" s="4" t="s">
        <v>0</v>
      </c>
      <c r="G35" s="115">
        <f t="shared" ref="G35:N35" si="9">G28+G34</f>
        <v>35059910</v>
      </c>
      <c r="H35" s="115">
        <f t="shared" si="9"/>
        <v>37175281</v>
      </c>
      <c r="I35" s="115">
        <f t="shared" si="9"/>
        <v>38622543</v>
      </c>
      <c r="J35" s="116">
        <f t="shared" si="9"/>
        <v>39280359</v>
      </c>
      <c r="K35" s="115">
        <f t="shared" si="9"/>
        <v>40123014</v>
      </c>
      <c r="L35" s="115">
        <f t="shared" si="9"/>
        <v>40970969</v>
      </c>
      <c r="M35" s="115">
        <f t="shared" si="9"/>
        <v>42739857</v>
      </c>
      <c r="N35" s="116">
        <f t="shared" si="9"/>
        <v>44584663</v>
      </c>
      <c r="O35" s="115">
        <v>45330904</v>
      </c>
      <c r="P35" s="115">
        <f t="shared" ref="P35" si="10">P28+P34</f>
        <v>46350935</v>
      </c>
    </row>
    <row r="36" spans="1:16" s="6" customFormat="1" x14ac:dyDescent="0.3">
      <c r="A36" s="4"/>
      <c r="B36" s="4"/>
      <c r="C36" s="4"/>
      <c r="D36" s="4"/>
      <c r="E36" s="4"/>
      <c r="F36" s="4"/>
      <c r="G36" s="7"/>
      <c r="H36" s="7"/>
      <c r="I36" s="7"/>
      <c r="J36" s="7"/>
      <c r="K36" s="7"/>
      <c r="L36" s="7"/>
      <c r="M36" s="7"/>
      <c r="N36" s="7"/>
      <c r="O36" s="7"/>
      <c r="P36" s="7"/>
    </row>
    <row r="37" spans="1:16" x14ac:dyDescent="0.3">
      <c r="A37" s="2"/>
      <c r="B37" s="2"/>
      <c r="C37" s="2"/>
      <c r="D37" s="2"/>
      <c r="E37" s="2"/>
      <c r="F37" s="3"/>
    </row>
    <row r="38" spans="1:16" x14ac:dyDescent="0.3">
      <c r="A38" s="2"/>
      <c r="B38" s="2"/>
      <c r="C38" s="2"/>
      <c r="D38" s="2"/>
      <c r="E38" s="2"/>
      <c r="F38" s="5"/>
    </row>
    <row r="39" spans="1:16" x14ac:dyDescent="0.3">
      <c r="A39" s="2"/>
      <c r="B39" s="2"/>
      <c r="C39" s="2"/>
      <c r="D39" s="2"/>
      <c r="E39" s="2"/>
      <c r="F39" s="3"/>
    </row>
    <row r="40" spans="1:16" x14ac:dyDescent="0.3">
      <c r="A40" s="2"/>
      <c r="B40" s="2"/>
      <c r="C40" s="2"/>
      <c r="D40" s="2"/>
      <c r="E40" s="2"/>
      <c r="F40" s="3"/>
    </row>
    <row r="41" spans="1:16" x14ac:dyDescent="0.3">
      <c r="A41" s="2"/>
      <c r="B41" s="2"/>
      <c r="C41" s="2"/>
      <c r="D41" s="2"/>
      <c r="E41" s="2"/>
      <c r="F41" s="3"/>
    </row>
    <row r="42" spans="1:16" x14ac:dyDescent="0.3">
      <c r="A42" s="2"/>
      <c r="B42" s="2"/>
      <c r="C42" s="2"/>
      <c r="D42" s="2"/>
      <c r="E42" s="2"/>
      <c r="F42" s="3"/>
    </row>
    <row r="43" spans="1:16" x14ac:dyDescent="0.3">
      <c r="A43" s="4"/>
      <c r="B43" s="4"/>
      <c r="C43" s="2"/>
      <c r="D43" s="2"/>
      <c r="E43" s="2"/>
      <c r="F43" s="3"/>
    </row>
    <row r="44" spans="1:16" x14ac:dyDescent="0.3">
      <c r="A44" s="2"/>
      <c r="B44" s="2"/>
      <c r="C44" s="2"/>
      <c r="D44" s="2"/>
      <c r="E44" s="2"/>
      <c r="F44" s="3"/>
    </row>
    <row r="45" spans="1:16" x14ac:dyDescent="0.3">
      <c r="A45" s="4"/>
      <c r="B45" s="4"/>
      <c r="C45" s="2"/>
      <c r="D45" s="2"/>
      <c r="E45" s="2"/>
      <c r="F45" s="3"/>
    </row>
    <row r="46" spans="1:16" x14ac:dyDescent="0.3">
      <c r="A46" s="2"/>
      <c r="B46" s="2"/>
      <c r="C46" s="2"/>
      <c r="D46" s="2"/>
      <c r="E46" s="2"/>
      <c r="F46" s="3"/>
    </row>
    <row r="47" spans="1:16" x14ac:dyDescent="0.3">
      <c r="A47" s="2"/>
      <c r="B47" s="2"/>
      <c r="C47" s="2"/>
      <c r="D47" s="2"/>
      <c r="E47" s="2"/>
      <c r="F47" s="3"/>
    </row>
    <row r="48" spans="1:16" x14ac:dyDescent="0.3">
      <c r="A48" s="2"/>
      <c r="B48" s="4"/>
      <c r="C48" s="2"/>
      <c r="D48" s="2"/>
      <c r="E48" s="2"/>
      <c r="F48" s="3"/>
    </row>
    <row r="49" spans="1:6" x14ac:dyDescent="0.3">
      <c r="A49" s="2"/>
      <c r="B49" s="2"/>
      <c r="C49" s="2"/>
      <c r="D49" s="2"/>
      <c r="E49" s="2"/>
      <c r="F49" s="3"/>
    </row>
    <row r="50" spans="1:6" x14ac:dyDescent="0.3">
      <c r="A50" s="2"/>
      <c r="B50" s="2"/>
      <c r="C50" s="2"/>
      <c r="D50" s="2"/>
      <c r="E50" s="2"/>
      <c r="F50" s="3"/>
    </row>
    <row r="51" spans="1:6" x14ac:dyDescent="0.3">
      <c r="A51" s="2"/>
      <c r="B51" s="2"/>
      <c r="C51" s="2"/>
      <c r="D51" s="2"/>
      <c r="E51" s="2"/>
      <c r="F51" s="2"/>
    </row>
    <row r="52" spans="1:6" x14ac:dyDescent="0.3">
      <c r="A52" s="2"/>
      <c r="B52" s="2"/>
      <c r="C52" s="2"/>
      <c r="D52" s="2"/>
      <c r="E52" s="2"/>
      <c r="F52" s="2"/>
    </row>
    <row r="53" spans="1:6" x14ac:dyDescent="0.3">
      <c r="A53" s="2"/>
      <c r="B53" s="2"/>
      <c r="C53" s="2"/>
      <c r="D53" s="2"/>
      <c r="E53" s="2"/>
      <c r="F53" s="2"/>
    </row>
    <row r="54" spans="1:6" x14ac:dyDescent="0.3">
      <c r="A54" s="2"/>
      <c r="B54" s="2"/>
      <c r="C54" s="2"/>
      <c r="D54" s="2"/>
      <c r="E54" s="2"/>
      <c r="F54" s="2"/>
    </row>
    <row r="55" spans="1:6" x14ac:dyDescent="0.3">
      <c r="A55" s="2"/>
      <c r="B55" s="2"/>
      <c r="C55" s="2"/>
      <c r="D55" s="2"/>
      <c r="E55" s="2"/>
      <c r="F55" s="2"/>
    </row>
    <row r="56" spans="1:6" x14ac:dyDescent="0.3">
      <c r="A56" s="2"/>
      <c r="B56" s="2"/>
      <c r="C56" s="2"/>
      <c r="D56" s="2"/>
      <c r="E56" s="2"/>
      <c r="F56" s="2"/>
    </row>
    <row r="57" spans="1:6" x14ac:dyDescent="0.3">
      <c r="A57" s="2"/>
      <c r="B57" s="2"/>
      <c r="C57" s="2"/>
      <c r="D57" s="2"/>
      <c r="E57" s="2"/>
      <c r="F57" s="2"/>
    </row>
    <row r="58" spans="1:6" x14ac:dyDescent="0.3">
      <c r="A58" s="2"/>
      <c r="B58" s="2"/>
      <c r="C58" s="2"/>
      <c r="D58" s="2"/>
      <c r="E58" s="2"/>
      <c r="F58" s="2"/>
    </row>
  </sheetData>
  <pageMargins left="0.2" right="0.17" top="0.5" bottom="0.75" header="0.5" footer="0.5"/>
  <pageSetup scale="73" orientation="landscape" r:id="rId1"/>
  <headerFooter alignWithMargins="0"/>
  <rowBreaks count="1" manualBreakCount="1">
    <brk id="34" max="16383" man="1"/>
  </rowBreaks>
  <colBreaks count="1" manualBreakCount="1">
    <brk id="9"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50"/>
  <sheetViews>
    <sheetView tabSelected="1" view="pageBreakPreview" zoomScaleNormal="110" zoomScaleSheetLayoutView="100" zoomScalePageLayoutView="150" workbookViewId="0">
      <pane xSplit="7" ySplit="7" topLeftCell="J8" activePane="bottomRight" state="frozen"/>
      <selection pane="topRight" activeCell="H1" sqref="H1"/>
      <selection pane="bottomLeft" activeCell="A8" sqref="A8"/>
      <selection pane="bottomRight" activeCell="S46" sqref="S46"/>
    </sheetView>
  </sheetViews>
  <sheetFormatPr defaultColWidth="1.453125" defaultRowHeight="13" x14ac:dyDescent="0.3"/>
  <cols>
    <col min="1" max="5" width="1.453125" style="37" customWidth="1"/>
    <col min="6" max="6" width="1.26953125" style="37" customWidth="1"/>
    <col min="7" max="7" width="54.1796875" style="37" customWidth="1"/>
    <col min="8" max="11" width="17.54296875" style="37" customWidth="1"/>
    <col min="12" max="12" width="18.81640625" style="37" customWidth="1"/>
    <col min="13" max="16" width="17.54296875" style="37" customWidth="1"/>
    <col min="17" max="19" width="18.81640625" style="37" customWidth="1"/>
    <col min="20" max="20" width="17.54296875" style="37" bestFit="1" customWidth="1"/>
    <col min="21" max="213" width="9.1796875" style="37" customWidth="1"/>
    <col min="214" max="16384" width="1.453125" style="37"/>
  </cols>
  <sheetData>
    <row r="1" spans="1:20" ht="15.5" x14ac:dyDescent="0.35">
      <c r="A1" s="25" t="s">
        <v>29</v>
      </c>
      <c r="B1" s="24"/>
      <c r="C1" s="24"/>
      <c r="D1" s="24"/>
      <c r="E1" s="24"/>
      <c r="F1" s="24"/>
      <c r="G1" s="46"/>
    </row>
    <row r="2" spans="1:20" ht="15.5" x14ac:dyDescent="0.35">
      <c r="A2" s="25" t="s">
        <v>67</v>
      </c>
      <c r="B2" s="24"/>
      <c r="C2" s="24"/>
      <c r="D2" s="24"/>
      <c r="E2" s="24"/>
      <c r="F2" s="24"/>
      <c r="G2" s="46"/>
    </row>
    <row r="3" spans="1:20" x14ac:dyDescent="0.3">
      <c r="A3" s="33" t="s">
        <v>27</v>
      </c>
      <c r="B3" s="24"/>
      <c r="C3" s="24"/>
      <c r="D3" s="24"/>
      <c r="E3" s="24"/>
      <c r="F3" s="24"/>
      <c r="G3" s="46"/>
    </row>
    <row r="4" spans="1:20" x14ac:dyDescent="0.3">
      <c r="A4" s="33" t="s">
        <v>26</v>
      </c>
      <c r="B4" s="21"/>
      <c r="C4" s="21"/>
      <c r="D4" s="21"/>
      <c r="E4" s="20"/>
      <c r="F4" s="20"/>
      <c r="G4" s="46"/>
    </row>
    <row r="5" spans="1:20" ht="12.75" customHeight="1" x14ac:dyDescent="0.3">
      <c r="A5" s="33"/>
      <c r="B5" s="21"/>
      <c r="C5" s="21"/>
      <c r="D5" s="21"/>
      <c r="E5" s="20"/>
      <c r="F5" s="20"/>
      <c r="G5" s="46"/>
      <c r="H5" s="129" t="s">
        <v>46</v>
      </c>
      <c r="I5" s="129"/>
      <c r="J5" s="129"/>
      <c r="K5" s="129"/>
      <c r="L5" s="45" t="s">
        <v>35</v>
      </c>
      <c r="M5" s="130" t="s">
        <v>46</v>
      </c>
      <c r="N5" s="130"/>
      <c r="O5" s="130"/>
      <c r="P5" s="130"/>
      <c r="Q5" s="45" t="s">
        <v>35</v>
      </c>
      <c r="R5" s="131" t="s">
        <v>46</v>
      </c>
      <c r="S5" s="131"/>
      <c r="T5" s="45" t="s">
        <v>108</v>
      </c>
    </row>
    <row r="6" spans="1:20" x14ac:dyDescent="0.3">
      <c r="A6" s="80"/>
      <c r="B6" s="20"/>
      <c r="C6" s="20"/>
      <c r="D6" s="20"/>
      <c r="E6" s="20"/>
      <c r="F6" s="20"/>
      <c r="G6" s="46"/>
      <c r="H6" s="22" t="s">
        <v>22</v>
      </c>
      <c r="I6" s="22" t="s">
        <v>24</v>
      </c>
      <c r="J6" s="22" t="s">
        <v>25</v>
      </c>
      <c r="K6" s="22" t="s">
        <v>23</v>
      </c>
      <c r="L6" s="44" t="s">
        <v>23</v>
      </c>
      <c r="M6" s="22" t="s">
        <v>22</v>
      </c>
      <c r="N6" s="22" t="s">
        <v>24</v>
      </c>
      <c r="O6" s="22" t="s">
        <v>25</v>
      </c>
      <c r="P6" s="22" t="s">
        <v>23</v>
      </c>
      <c r="Q6" s="44" t="s">
        <v>23</v>
      </c>
      <c r="R6" s="22" t="s">
        <v>22</v>
      </c>
      <c r="S6" s="22" t="s">
        <v>24</v>
      </c>
      <c r="T6" s="44" t="s">
        <v>24</v>
      </c>
    </row>
    <row r="7" spans="1:20" x14ac:dyDescent="0.3">
      <c r="A7" s="80"/>
      <c r="B7" s="20"/>
      <c r="C7" s="20"/>
      <c r="D7" s="20"/>
      <c r="E7" s="20"/>
      <c r="F7" s="20"/>
      <c r="G7" s="46"/>
      <c r="H7" s="18">
        <v>2020</v>
      </c>
      <c r="I7" s="18">
        <v>2020</v>
      </c>
      <c r="J7" s="18">
        <v>2020</v>
      </c>
      <c r="K7" s="18">
        <v>2020</v>
      </c>
      <c r="L7" s="84">
        <v>2020</v>
      </c>
      <c r="M7" s="18">
        <v>2021</v>
      </c>
      <c r="N7" s="18">
        <v>2021</v>
      </c>
      <c r="O7" s="18">
        <v>2021</v>
      </c>
      <c r="P7" s="18">
        <v>2021</v>
      </c>
      <c r="Q7" s="84">
        <v>2021</v>
      </c>
      <c r="R7" s="18">
        <v>2022</v>
      </c>
      <c r="S7" s="18">
        <v>2022</v>
      </c>
      <c r="T7" s="84">
        <v>2022</v>
      </c>
    </row>
    <row r="8" spans="1:20" x14ac:dyDescent="0.3">
      <c r="A8" s="83" t="s">
        <v>66</v>
      </c>
      <c r="B8" s="4"/>
      <c r="C8" s="4"/>
      <c r="D8" s="4"/>
      <c r="E8" s="2"/>
      <c r="F8" s="2"/>
      <c r="G8" s="46"/>
      <c r="L8" s="82"/>
      <c r="Q8" s="82"/>
      <c r="T8" s="82"/>
    </row>
    <row r="9" spans="1:20" x14ac:dyDescent="0.3">
      <c r="A9" s="8"/>
      <c r="B9" s="2" t="s">
        <v>39</v>
      </c>
      <c r="C9" s="2"/>
      <c r="D9" s="2"/>
      <c r="E9" s="2"/>
      <c r="F9" s="2"/>
      <c r="G9" s="46"/>
      <c r="H9" s="68">
        <v>709067</v>
      </c>
      <c r="I9" s="68">
        <v>720196</v>
      </c>
      <c r="J9" s="68">
        <v>789976</v>
      </c>
      <c r="K9" s="68">
        <v>542156</v>
      </c>
      <c r="L9" s="34">
        <f>SUM(H9:K9)</f>
        <v>2761395</v>
      </c>
      <c r="M9" s="68">
        <v>1706715</v>
      </c>
      <c r="N9" s="68">
        <v>1353013</v>
      </c>
      <c r="O9" s="68">
        <v>1449071</v>
      </c>
      <c r="P9" s="68">
        <v>607429</v>
      </c>
      <c r="Q9" s="34">
        <f>SUM(M9:P9)</f>
        <v>5116228</v>
      </c>
      <c r="R9" s="68">
        <v>1597447</v>
      </c>
      <c r="S9" s="68">
        <v>1440951</v>
      </c>
      <c r="T9" s="34">
        <f>SUM(R9:S9)</f>
        <v>3038398</v>
      </c>
    </row>
    <row r="10" spans="1:20" x14ac:dyDescent="0.3">
      <c r="A10" s="80"/>
      <c r="B10" s="2" t="s">
        <v>65</v>
      </c>
      <c r="C10" s="2"/>
      <c r="D10" s="2"/>
      <c r="E10" s="2"/>
      <c r="F10" s="2"/>
      <c r="G10" s="46"/>
      <c r="H10" s="32"/>
      <c r="I10" s="32"/>
      <c r="J10" s="32"/>
      <c r="K10" s="32"/>
      <c r="L10" s="31"/>
      <c r="M10" s="32"/>
      <c r="N10" s="32"/>
      <c r="O10" s="32"/>
      <c r="P10" s="32"/>
      <c r="Q10" s="31"/>
      <c r="R10" s="32"/>
      <c r="S10" s="32"/>
      <c r="T10" s="31"/>
    </row>
    <row r="11" spans="1:20" x14ac:dyDescent="0.3">
      <c r="A11" s="80"/>
      <c r="B11" s="2"/>
      <c r="C11" s="2" t="s">
        <v>78</v>
      </c>
      <c r="D11" s="2"/>
      <c r="E11" s="2"/>
      <c r="F11" s="2"/>
      <c r="G11" s="46"/>
      <c r="H11" s="32"/>
      <c r="I11" s="32"/>
      <c r="J11" s="32"/>
      <c r="K11" s="32"/>
      <c r="L11" s="31"/>
      <c r="M11" s="32"/>
      <c r="N11" s="32"/>
      <c r="O11" s="32"/>
      <c r="P11" s="32"/>
      <c r="Q11" s="31"/>
      <c r="R11" s="32"/>
      <c r="S11" s="32"/>
      <c r="T11" s="31"/>
    </row>
    <row r="12" spans="1:20" x14ac:dyDescent="0.3">
      <c r="A12" s="80"/>
      <c r="B12" s="2"/>
      <c r="C12" s="2"/>
      <c r="D12" s="2" t="s">
        <v>80</v>
      </c>
      <c r="E12" s="2"/>
      <c r="F12" s="2"/>
      <c r="G12" s="46"/>
      <c r="H12" s="32">
        <v>-3294275</v>
      </c>
      <c r="I12" s="32">
        <v>-2510782</v>
      </c>
      <c r="J12" s="32">
        <v>-2653886</v>
      </c>
      <c r="K12" s="32">
        <v>-3320341</v>
      </c>
      <c r="L12" s="31">
        <f t="shared" ref="L12:L16" si="0">SUM(H12:K12)</f>
        <v>-11779284</v>
      </c>
      <c r="M12" s="32">
        <v>-3284576</v>
      </c>
      <c r="N12" s="32">
        <v>-4096750</v>
      </c>
      <c r="O12" s="32">
        <v>-4666237</v>
      </c>
      <c r="P12" s="32">
        <v>-5654639</v>
      </c>
      <c r="Q12" s="31">
        <f t="shared" ref="Q12:Q19" si="1">SUM(M12:P12)</f>
        <v>-17702202</v>
      </c>
      <c r="R12" s="32">
        <v>-3584164</v>
      </c>
      <c r="S12" s="32">
        <v>-4687011</v>
      </c>
      <c r="T12" s="31">
        <f>SUM(R12:S12)</f>
        <v>-8271175</v>
      </c>
    </row>
    <row r="13" spans="1:20" x14ac:dyDescent="0.3">
      <c r="A13" s="80"/>
      <c r="B13" s="2"/>
      <c r="C13" s="2"/>
      <c r="D13" s="2" t="s">
        <v>81</v>
      </c>
      <c r="E13" s="2"/>
      <c r="F13" s="2"/>
      <c r="G13" s="46"/>
      <c r="H13" s="32">
        <v>258945</v>
      </c>
      <c r="I13" s="32">
        <v>-108432</v>
      </c>
      <c r="J13" s="32">
        <v>-379458</v>
      </c>
      <c r="K13" s="32">
        <v>-528488</v>
      </c>
      <c r="L13" s="31">
        <f t="shared" si="0"/>
        <v>-757433</v>
      </c>
      <c r="M13" s="32">
        <v>-266040</v>
      </c>
      <c r="N13" s="32">
        <v>-312208</v>
      </c>
      <c r="O13" s="32">
        <v>-29246</v>
      </c>
      <c r="P13" s="32">
        <v>840392</v>
      </c>
      <c r="Q13" s="31">
        <f t="shared" si="1"/>
        <v>232898</v>
      </c>
      <c r="R13" s="32">
        <v>-347149</v>
      </c>
      <c r="S13" s="32">
        <v>191228</v>
      </c>
      <c r="T13" s="31">
        <f t="shared" ref="T13:T25" si="2">SUM(R13:S13)</f>
        <v>-155921</v>
      </c>
    </row>
    <row r="14" spans="1:20" x14ac:dyDescent="0.3">
      <c r="A14" s="80"/>
      <c r="B14" s="2"/>
      <c r="C14" s="2"/>
      <c r="D14" s="2" t="s">
        <v>82</v>
      </c>
      <c r="E14" s="2"/>
      <c r="F14" s="2"/>
      <c r="G14" s="46"/>
      <c r="H14" s="32">
        <v>2483385</v>
      </c>
      <c r="I14" s="32">
        <v>2607159</v>
      </c>
      <c r="J14" s="32">
        <v>2733743</v>
      </c>
      <c r="K14" s="32">
        <v>2982625</v>
      </c>
      <c r="L14" s="31">
        <f t="shared" si="0"/>
        <v>10806912</v>
      </c>
      <c r="M14" s="32">
        <v>2719196</v>
      </c>
      <c r="N14" s="32">
        <v>2806803</v>
      </c>
      <c r="O14" s="32">
        <v>2963051</v>
      </c>
      <c r="P14" s="32">
        <v>3741317</v>
      </c>
      <c r="Q14" s="31">
        <f t="shared" si="1"/>
        <v>12230367</v>
      </c>
      <c r="R14" s="32">
        <v>3166365</v>
      </c>
      <c r="S14" s="32">
        <v>3261348</v>
      </c>
      <c r="T14" s="31">
        <f t="shared" si="2"/>
        <v>6427713</v>
      </c>
    </row>
    <row r="15" spans="1:20" x14ac:dyDescent="0.3">
      <c r="A15" s="80"/>
      <c r="B15" s="2"/>
      <c r="C15" s="2"/>
      <c r="D15" s="2" t="s">
        <v>64</v>
      </c>
      <c r="E15" s="2"/>
      <c r="F15" s="2"/>
      <c r="G15" s="46"/>
      <c r="H15" s="32">
        <v>28517</v>
      </c>
      <c r="I15" s="32">
        <v>26661</v>
      </c>
      <c r="J15" s="32">
        <v>28589</v>
      </c>
      <c r="K15" s="32">
        <v>31943</v>
      </c>
      <c r="L15" s="31">
        <f t="shared" si="0"/>
        <v>115710</v>
      </c>
      <c r="M15" s="32">
        <v>35741</v>
      </c>
      <c r="N15" s="32">
        <v>38434</v>
      </c>
      <c r="O15" s="32">
        <v>70253</v>
      </c>
      <c r="P15" s="32">
        <v>63984</v>
      </c>
      <c r="Q15" s="31">
        <f t="shared" si="1"/>
        <v>208412</v>
      </c>
      <c r="R15" s="32">
        <v>74602</v>
      </c>
      <c r="S15" s="32">
        <v>83505</v>
      </c>
      <c r="T15" s="31">
        <f t="shared" si="2"/>
        <v>158107</v>
      </c>
    </row>
    <row r="16" spans="1:20" x14ac:dyDescent="0.3">
      <c r="A16" s="33"/>
      <c r="B16" s="2"/>
      <c r="C16" s="2"/>
      <c r="D16" s="2" t="s">
        <v>63</v>
      </c>
      <c r="E16" s="2"/>
      <c r="F16" s="2"/>
      <c r="G16" s="46"/>
      <c r="H16" s="32">
        <v>97019</v>
      </c>
      <c r="I16" s="32">
        <v>104210</v>
      </c>
      <c r="J16" s="32">
        <v>106357</v>
      </c>
      <c r="K16" s="32">
        <v>107594</v>
      </c>
      <c r="L16" s="31">
        <f t="shared" si="0"/>
        <v>415180</v>
      </c>
      <c r="M16" s="32">
        <v>107230</v>
      </c>
      <c r="N16" s="32">
        <v>101583</v>
      </c>
      <c r="O16" s="32">
        <v>95078</v>
      </c>
      <c r="P16" s="32">
        <v>99329</v>
      </c>
      <c r="Q16" s="31">
        <f t="shared" si="1"/>
        <v>403220</v>
      </c>
      <c r="R16" s="32">
        <v>119209</v>
      </c>
      <c r="S16" s="32">
        <v>150392</v>
      </c>
      <c r="T16" s="31">
        <f t="shared" si="2"/>
        <v>269601</v>
      </c>
    </row>
    <row r="17" spans="1:20" x14ac:dyDescent="0.3">
      <c r="A17" s="8"/>
      <c r="B17" s="2"/>
      <c r="C17" s="2"/>
      <c r="D17" s="81" t="s">
        <v>79</v>
      </c>
      <c r="E17" s="2"/>
      <c r="F17" s="2"/>
      <c r="G17" s="46"/>
      <c r="H17" s="32">
        <v>-93060</v>
      </c>
      <c r="I17" s="32">
        <v>119161</v>
      </c>
      <c r="J17" s="32">
        <v>249194</v>
      </c>
      <c r="K17" s="32">
        <v>257983</v>
      </c>
      <c r="L17" s="31">
        <f>SUM(H17:K17)</f>
        <v>533278</v>
      </c>
      <c r="M17" s="32">
        <v>-253330</v>
      </c>
      <c r="N17" s="32">
        <v>63074</v>
      </c>
      <c r="O17" s="32">
        <v>-136488</v>
      </c>
      <c r="P17" s="32">
        <v>-103917</v>
      </c>
      <c r="Q17" s="31">
        <f t="shared" si="1"/>
        <v>-430661</v>
      </c>
      <c r="R17" s="32">
        <v>-161821</v>
      </c>
      <c r="S17" s="32">
        <v>-304513</v>
      </c>
      <c r="T17" s="31">
        <f t="shared" si="2"/>
        <v>-466334</v>
      </c>
    </row>
    <row r="18" spans="1:20" x14ac:dyDescent="0.3">
      <c r="A18" s="8"/>
      <c r="B18" s="2"/>
      <c r="C18" s="2"/>
      <c r="D18" s="2" t="s">
        <v>86</v>
      </c>
      <c r="E18" s="2"/>
      <c r="F18" s="2"/>
      <c r="G18" s="46"/>
      <c r="H18" s="32">
        <v>65448</v>
      </c>
      <c r="I18" s="32">
        <v>70301</v>
      </c>
      <c r="J18" s="32">
        <v>83851</v>
      </c>
      <c r="K18" s="32">
        <v>73526</v>
      </c>
      <c r="L18" s="31">
        <f>SUM(H18:K18)</f>
        <v>293126</v>
      </c>
      <c r="M18" s="32">
        <v>72657</v>
      </c>
      <c r="N18" s="32">
        <v>108103</v>
      </c>
      <c r="O18" s="32">
        <v>102211</v>
      </c>
      <c r="P18" s="32">
        <v>93806</v>
      </c>
      <c r="Q18" s="31">
        <f t="shared" si="1"/>
        <v>376777</v>
      </c>
      <c r="R18" s="32">
        <v>101968</v>
      </c>
      <c r="S18" s="32">
        <v>205374</v>
      </c>
      <c r="T18" s="31">
        <f t="shared" si="2"/>
        <v>307342</v>
      </c>
    </row>
    <row r="19" spans="1:20" x14ac:dyDescent="0.3">
      <c r="A19" s="8"/>
      <c r="B19" s="2"/>
      <c r="C19" s="2"/>
      <c r="D19" s="2" t="s">
        <v>94</v>
      </c>
      <c r="E19" s="2"/>
      <c r="F19" s="2"/>
      <c r="G19" s="46"/>
      <c r="H19" s="32">
        <v>46619</v>
      </c>
      <c r="I19" s="32">
        <v>223308</v>
      </c>
      <c r="J19" s="32">
        <v>-40277</v>
      </c>
      <c r="K19" s="32">
        <v>-159584</v>
      </c>
      <c r="L19" s="31">
        <f t="shared" ref="L19" si="3">SUM(H19:K19)</f>
        <v>70066</v>
      </c>
      <c r="M19" s="32">
        <v>159733</v>
      </c>
      <c r="N19" s="32">
        <v>51127</v>
      </c>
      <c r="O19" s="32">
        <v>50967</v>
      </c>
      <c r="P19" s="32">
        <v>-62279</v>
      </c>
      <c r="Q19" s="31">
        <f t="shared" si="1"/>
        <v>199548</v>
      </c>
      <c r="R19" s="32">
        <v>-68906</v>
      </c>
      <c r="S19" s="32">
        <v>-115820</v>
      </c>
      <c r="T19" s="31">
        <f t="shared" si="2"/>
        <v>-184726</v>
      </c>
    </row>
    <row r="20" spans="1:20" x14ac:dyDescent="0.3">
      <c r="A20" s="33"/>
      <c r="B20" s="2"/>
      <c r="C20" s="2"/>
      <c r="D20" s="2" t="s">
        <v>62</v>
      </c>
      <c r="E20" s="2"/>
      <c r="F20" s="2"/>
      <c r="G20" s="46"/>
      <c r="H20" s="32"/>
      <c r="I20" s="32"/>
      <c r="J20" s="32"/>
      <c r="L20" s="31"/>
      <c r="M20" s="32"/>
      <c r="N20" s="32"/>
      <c r="O20" s="32"/>
      <c r="P20" s="32"/>
      <c r="Q20" s="31"/>
      <c r="R20" s="32"/>
      <c r="S20" s="32"/>
      <c r="T20" s="31"/>
    </row>
    <row r="21" spans="1:20" x14ac:dyDescent="0.3">
      <c r="A21" s="80"/>
      <c r="B21" s="2"/>
      <c r="C21" s="2"/>
      <c r="D21" s="2"/>
      <c r="E21" s="2" t="s">
        <v>18</v>
      </c>
      <c r="F21" s="2"/>
      <c r="G21" s="46"/>
      <c r="H21" s="32">
        <v>-127353</v>
      </c>
      <c r="I21" s="32">
        <v>3066</v>
      </c>
      <c r="J21" s="32">
        <v>-22974</v>
      </c>
      <c r="K21" s="32">
        <v>-40362</v>
      </c>
      <c r="L21" s="31">
        <f>SUM(H21:K21)</f>
        <v>-187623</v>
      </c>
      <c r="M21" s="32">
        <v>-221555</v>
      </c>
      <c r="N21" s="32">
        <v>-52373</v>
      </c>
      <c r="O21" s="32">
        <v>-95145</v>
      </c>
      <c r="P21" s="32">
        <v>-608</v>
      </c>
      <c r="Q21" s="31">
        <f t="shared" ref="Q21:Q25" si="4">SUM(M21:P21)</f>
        <v>-369681</v>
      </c>
      <c r="R21" s="32">
        <v>41157</v>
      </c>
      <c r="S21" s="32">
        <v>123399</v>
      </c>
      <c r="T21" s="31">
        <f t="shared" si="2"/>
        <v>164556</v>
      </c>
    </row>
    <row r="22" spans="1:20" x14ac:dyDescent="0.3">
      <c r="A22" s="33"/>
      <c r="B22" s="2"/>
      <c r="C22" s="2"/>
      <c r="D22" s="2"/>
      <c r="E22" s="2" t="s">
        <v>12</v>
      </c>
      <c r="F22" s="2"/>
      <c r="G22" s="46"/>
      <c r="H22" s="32">
        <v>-149153</v>
      </c>
      <c r="I22" s="32">
        <v>-112027</v>
      </c>
      <c r="J22" s="32">
        <v>111677</v>
      </c>
      <c r="K22" s="32">
        <v>107898</v>
      </c>
      <c r="L22" s="31">
        <f>SUM(H22:K22)</f>
        <v>-41605</v>
      </c>
      <c r="M22" s="32">
        <v>-137313</v>
      </c>
      <c r="N22" s="32">
        <v>72313</v>
      </c>
      <c r="O22" s="32">
        <v>24836</v>
      </c>
      <c r="P22" s="32">
        <v>185279</v>
      </c>
      <c r="Q22" s="31">
        <f t="shared" si="4"/>
        <v>145115</v>
      </c>
      <c r="R22" s="32">
        <v>-215444</v>
      </c>
      <c r="S22" s="32">
        <v>-122048</v>
      </c>
      <c r="T22" s="31">
        <f t="shared" si="2"/>
        <v>-337492</v>
      </c>
    </row>
    <row r="23" spans="1:20" x14ac:dyDescent="0.3">
      <c r="A23" s="33"/>
      <c r="B23" s="2"/>
      <c r="C23" s="2"/>
      <c r="D23" s="2"/>
      <c r="E23" s="2" t="s">
        <v>68</v>
      </c>
      <c r="F23" s="2"/>
      <c r="G23" s="46"/>
      <c r="H23" s="32">
        <v>214191</v>
      </c>
      <c r="I23" s="32">
        <v>-105450</v>
      </c>
      <c r="J23" s="32">
        <v>266027</v>
      </c>
      <c r="K23" s="32">
        <v>-176585</v>
      </c>
      <c r="L23" s="31">
        <f>SUM(H23:K23)</f>
        <v>198183</v>
      </c>
      <c r="M23" s="32">
        <v>177897</v>
      </c>
      <c r="N23" s="32">
        <v>-171430</v>
      </c>
      <c r="O23" s="32">
        <v>269774</v>
      </c>
      <c r="P23" s="32">
        <v>-95903</v>
      </c>
      <c r="Q23" s="31">
        <f t="shared" si="4"/>
        <v>180338</v>
      </c>
      <c r="R23" s="32">
        <v>350763</v>
      </c>
      <c r="S23" s="32">
        <v>-238719</v>
      </c>
      <c r="T23" s="31">
        <f t="shared" si="2"/>
        <v>112044</v>
      </c>
    </row>
    <row r="24" spans="1:20" x14ac:dyDescent="0.3">
      <c r="A24" s="80"/>
      <c r="B24" s="2"/>
      <c r="C24" s="2"/>
      <c r="D24" s="2"/>
      <c r="E24" s="2" t="s">
        <v>11</v>
      </c>
      <c r="F24" s="2"/>
      <c r="G24" s="46"/>
      <c r="H24" s="32">
        <v>62008</v>
      </c>
      <c r="I24" s="32">
        <v>42508</v>
      </c>
      <c r="J24" s="32">
        <v>10941</v>
      </c>
      <c r="K24" s="32">
        <v>77790</v>
      </c>
      <c r="L24" s="31">
        <f>SUM(H24:K24)</f>
        <v>193247</v>
      </c>
      <c r="M24" s="32">
        <v>22279</v>
      </c>
      <c r="N24" s="32">
        <v>47093</v>
      </c>
      <c r="O24" s="32">
        <v>-4732</v>
      </c>
      <c r="P24" s="32">
        <v>26710</v>
      </c>
      <c r="Q24" s="31">
        <f t="shared" si="4"/>
        <v>91350</v>
      </c>
      <c r="R24" s="32">
        <v>16743</v>
      </c>
      <c r="S24" s="32">
        <v>-10376</v>
      </c>
      <c r="T24" s="31">
        <f t="shared" si="2"/>
        <v>6367</v>
      </c>
    </row>
    <row r="25" spans="1:20" x14ac:dyDescent="0.3">
      <c r="A25" s="33"/>
      <c r="B25" s="2"/>
      <c r="C25" s="2"/>
      <c r="D25" s="2"/>
      <c r="E25" s="2" t="s">
        <v>61</v>
      </c>
      <c r="F25" s="2"/>
      <c r="G25" s="46"/>
      <c r="H25" s="29">
        <v>-41446</v>
      </c>
      <c r="I25" s="29">
        <v>-38803</v>
      </c>
      <c r="J25" s="33">
        <v>-19999</v>
      </c>
      <c r="K25" s="33">
        <v>-93827</v>
      </c>
      <c r="L25" s="31">
        <f>SUM(H25:K25)</f>
        <v>-194075</v>
      </c>
      <c r="M25" s="29">
        <v>-61368</v>
      </c>
      <c r="N25" s="29">
        <v>-72543</v>
      </c>
      <c r="O25" s="29">
        <v>-11014</v>
      </c>
      <c r="P25" s="33">
        <v>-144174</v>
      </c>
      <c r="Q25" s="31">
        <f t="shared" si="4"/>
        <v>-289099</v>
      </c>
      <c r="R25" s="29">
        <v>-167931</v>
      </c>
      <c r="S25" s="29">
        <v>125040</v>
      </c>
      <c r="T25" s="31">
        <f t="shared" si="2"/>
        <v>-42891</v>
      </c>
    </row>
    <row r="26" spans="1:20" x14ac:dyDescent="0.3">
      <c r="A26" s="8"/>
      <c r="B26" s="2"/>
      <c r="C26" s="2"/>
      <c r="D26" s="2"/>
      <c r="E26" s="2"/>
      <c r="F26" s="2"/>
      <c r="G26" s="2" t="s">
        <v>77</v>
      </c>
      <c r="H26" s="77">
        <f t="shared" ref="H26:T26" si="5">SUM(H9:H25)</f>
        <v>259912</v>
      </c>
      <c r="I26" s="77">
        <f t="shared" si="5"/>
        <v>1041076</v>
      </c>
      <c r="J26" s="77">
        <f t="shared" si="5"/>
        <v>1263761</v>
      </c>
      <c r="K26" s="77">
        <f t="shared" si="5"/>
        <v>-137672</v>
      </c>
      <c r="L26" s="76">
        <f t="shared" si="5"/>
        <v>2427077</v>
      </c>
      <c r="M26" s="77">
        <f t="shared" si="5"/>
        <v>777266</v>
      </c>
      <c r="N26" s="77">
        <f t="shared" si="5"/>
        <v>-63761</v>
      </c>
      <c r="O26" s="77">
        <f t="shared" si="5"/>
        <v>82379</v>
      </c>
      <c r="P26" s="77">
        <f t="shared" si="5"/>
        <v>-403274</v>
      </c>
      <c r="Q26" s="76">
        <f t="shared" si="5"/>
        <v>392610</v>
      </c>
      <c r="R26" s="77">
        <v>922839</v>
      </c>
      <c r="S26" s="77">
        <f t="shared" ref="S26" si="6">SUM(S9:S25)</f>
        <v>102750</v>
      </c>
      <c r="T26" s="76">
        <f t="shared" si="5"/>
        <v>1025589</v>
      </c>
    </row>
    <row r="27" spans="1:20" x14ac:dyDescent="0.3">
      <c r="A27" s="78" t="s">
        <v>60</v>
      </c>
      <c r="B27" s="4"/>
      <c r="C27" s="2"/>
      <c r="D27" s="2"/>
      <c r="E27" s="2"/>
      <c r="F27" s="2"/>
      <c r="G27" s="46"/>
      <c r="L27" s="31"/>
      <c r="Q27" s="31"/>
      <c r="T27" s="31"/>
    </row>
    <row r="28" spans="1:20" x14ac:dyDescent="0.3">
      <c r="A28" s="80"/>
      <c r="B28" s="2" t="s">
        <v>51</v>
      </c>
      <c r="C28" s="2"/>
      <c r="D28" s="2"/>
      <c r="E28" s="2"/>
      <c r="F28" s="2"/>
      <c r="G28" s="46"/>
      <c r="H28" s="32">
        <v>-98015</v>
      </c>
      <c r="I28" s="32">
        <v>-141741</v>
      </c>
      <c r="J28" s="32">
        <v>-109811</v>
      </c>
      <c r="K28" s="32">
        <v>-148356</v>
      </c>
      <c r="L28" s="31">
        <f>SUM(H28:K28)</f>
        <v>-497923</v>
      </c>
      <c r="M28" s="32">
        <v>-81001</v>
      </c>
      <c r="N28" s="32">
        <v>-110278</v>
      </c>
      <c r="O28" s="32">
        <v>-167327</v>
      </c>
      <c r="P28" s="32">
        <v>-165979</v>
      </c>
      <c r="Q28" s="31">
        <f t="shared" ref="Q28:Q30" si="7">SUM(M28:P28)</f>
        <v>-524585</v>
      </c>
      <c r="R28" s="32">
        <v>-121158</v>
      </c>
      <c r="S28" s="32">
        <v>-90018</v>
      </c>
      <c r="T28" s="31">
        <f t="shared" ref="T28:T30" si="8">SUM(R28:S28)</f>
        <v>-211176</v>
      </c>
    </row>
    <row r="29" spans="1:20" x14ac:dyDescent="0.3">
      <c r="A29" s="80"/>
      <c r="B29" s="2" t="s">
        <v>50</v>
      </c>
      <c r="C29" s="2"/>
      <c r="D29" s="2"/>
      <c r="E29" s="2"/>
      <c r="F29" s="2"/>
      <c r="G29" s="46"/>
      <c r="H29" s="32">
        <v>-288</v>
      </c>
      <c r="I29" s="32">
        <v>-260</v>
      </c>
      <c r="J29" s="32">
        <v>-8840</v>
      </c>
      <c r="K29" s="32">
        <v>1957</v>
      </c>
      <c r="L29" s="31">
        <f>SUM(H29:K29)</f>
        <v>-7431</v>
      </c>
      <c r="M29" s="32">
        <v>-4615</v>
      </c>
      <c r="N29" s="32">
        <v>-1000</v>
      </c>
      <c r="O29" s="32">
        <v>-21304</v>
      </c>
      <c r="P29" s="32">
        <v>0</v>
      </c>
      <c r="Q29" s="31">
        <f t="shared" si="7"/>
        <v>-26919</v>
      </c>
      <c r="R29" s="32">
        <v>0</v>
      </c>
      <c r="S29" s="32">
        <v>0</v>
      </c>
      <c r="T29" s="31">
        <f t="shared" si="8"/>
        <v>0</v>
      </c>
    </row>
    <row r="30" spans="1:20" x14ac:dyDescent="0.3">
      <c r="A30" s="80"/>
      <c r="B30" s="2" t="s">
        <v>107</v>
      </c>
      <c r="C30" s="2"/>
      <c r="D30" s="2"/>
      <c r="E30" s="2"/>
      <c r="F30" s="2"/>
      <c r="G30" s="46"/>
      <c r="H30" s="32">
        <v>0</v>
      </c>
      <c r="I30" s="32">
        <v>0</v>
      </c>
      <c r="J30" s="32">
        <v>0</v>
      </c>
      <c r="K30" s="32">
        <v>0</v>
      </c>
      <c r="L30" s="31">
        <f>SUM(H30:K30)</f>
        <v>0</v>
      </c>
      <c r="M30" s="32">
        <v>0</v>
      </c>
      <c r="N30" s="32">
        <v>0</v>
      </c>
      <c r="O30" s="32">
        <v>0</v>
      </c>
      <c r="P30" s="32">
        <v>-788349</v>
      </c>
      <c r="Q30" s="31">
        <f t="shared" si="7"/>
        <v>-788349</v>
      </c>
      <c r="R30" s="32">
        <v>-124521</v>
      </c>
      <c r="S30" s="32">
        <v>-68876</v>
      </c>
      <c r="T30" s="31">
        <f t="shared" si="8"/>
        <v>-193397</v>
      </c>
    </row>
    <row r="31" spans="1:20" x14ac:dyDescent="0.3">
      <c r="A31" s="33"/>
      <c r="B31" s="2"/>
      <c r="C31" s="2"/>
      <c r="D31" s="2"/>
      <c r="E31" s="2"/>
      <c r="F31" s="2"/>
      <c r="G31" s="2" t="s">
        <v>83</v>
      </c>
      <c r="H31" s="77">
        <f t="shared" ref="H31:T31" si="9">SUM(H28:H30)</f>
        <v>-98303</v>
      </c>
      <c r="I31" s="77">
        <f t="shared" si="9"/>
        <v>-142001</v>
      </c>
      <c r="J31" s="77">
        <f t="shared" si="9"/>
        <v>-118651</v>
      </c>
      <c r="K31" s="77">
        <f t="shared" si="9"/>
        <v>-146399</v>
      </c>
      <c r="L31" s="76">
        <f t="shared" si="9"/>
        <v>-505354</v>
      </c>
      <c r="M31" s="77">
        <f t="shared" si="9"/>
        <v>-85616</v>
      </c>
      <c r="N31" s="77">
        <f t="shared" si="9"/>
        <v>-111278</v>
      </c>
      <c r="O31" s="77">
        <f t="shared" si="9"/>
        <v>-188631</v>
      </c>
      <c r="P31" s="77">
        <f t="shared" si="9"/>
        <v>-954328</v>
      </c>
      <c r="Q31" s="76">
        <f t="shared" si="9"/>
        <v>-1339853</v>
      </c>
      <c r="R31" s="77">
        <v>-245679</v>
      </c>
      <c r="S31" s="77">
        <f t="shared" ref="S31" si="10">SUM(S28:S30)</f>
        <v>-158894</v>
      </c>
      <c r="T31" s="76">
        <f t="shared" si="9"/>
        <v>-404573</v>
      </c>
    </row>
    <row r="32" spans="1:20" x14ac:dyDescent="0.3">
      <c r="A32" s="78" t="s">
        <v>59</v>
      </c>
      <c r="B32" s="2"/>
      <c r="C32" s="2"/>
      <c r="D32" s="2"/>
      <c r="E32" s="2"/>
      <c r="F32" s="2"/>
      <c r="G32" s="46"/>
      <c r="L32" s="31"/>
      <c r="Q32" s="31"/>
      <c r="T32" s="31"/>
    </row>
    <row r="33" spans="1:20" x14ac:dyDescent="0.3">
      <c r="A33" s="8"/>
      <c r="B33" s="2" t="s">
        <v>57</v>
      </c>
      <c r="C33" s="2"/>
      <c r="D33" s="2"/>
      <c r="E33" s="2"/>
      <c r="F33" s="2"/>
      <c r="G33" s="46"/>
      <c r="H33" s="32">
        <v>0</v>
      </c>
      <c r="I33" s="32">
        <v>1009464</v>
      </c>
      <c r="J33" s="32">
        <v>0</v>
      </c>
      <c r="K33" s="32">
        <v>0</v>
      </c>
      <c r="L33" s="31">
        <f t="shared" ref="L33:L38" si="11">SUM(H33:K33)</f>
        <v>1009464</v>
      </c>
      <c r="M33" s="32">
        <v>0</v>
      </c>
      <c r="N33" s="32">
        <v>0</v>
      </c>
      <c r="O33" s="32">
        <v>0</v>
      </c>
      <c r="P33" s="32">
        <v>0</v>
      </c>
      <c r="Q33" s="31">
        <f t="shared" ref="Q33:Q38" si="12">SUM(M33:P33)</f>
        <v>0</v>
      </c>
      <c r="R33" s="32">
        <v>0</v>
      </c>
      <c r="S33" s="32">
        <v>0</v>
      </c>
      <c r="T33" s="31">
        <f t="shared" ref="T33:T38" si="13">SUM(R33:S33)</f>
        <v>0</v>
      </c>
    </row>
    <row r="34" spans="1:20" x14ac:dyDescent="0.3">
      <c r="A34" s="8"/>
      <c r="B34" s="2" t="s">
        <v>93</v>
      </c>
      <c r="C34" s="2"/>
      <c r="D34" s="2"/>
      <c r="E34" s="2"/>
      <c r="F34" s="2"/>
      <c r="G34" s="46"/>
      <c r="H34" s="32">
        <v>0</v>
      </c>
      <c r="I34" s="32">
        <v>-7559</v>
      </c>
      <c r="J34" s="32">
        <v>0</v>
      </c>
      <c r="K34" s="32">
        <v>0</v>
      </c>
      <c r="L34" s="31">
        <f t="shared" si="11"/>
        <v>-7559</v>
      </c>
      <c r="M34" s="32">
        <v>0</v>
      </c>
      <c r="N34" s="32">
        <v>0</v>
      </c>
      <c r="O34" s="32">
        <v>0</v>
      </c>
      <c r="P34" s="32">
        <v>0</v>
      </c>
      <c r="Q34" s="31">
        <f t="shared" si="12"/>
        <v>0</v>
      </c>
      <c r="R34" s="32">
        <v>0</v>
      </c>
      <c r="S34" s="32">
        <v>0</v>
      </c>
      <c r="T34" s="31">
        <f t="shared" si="13"/>
        <v>0</v>
      </c>
    </row>
    <row r="35" spans="1:20" x14ac:dyDescent="0.3">
      <c r="A35" s="8"/>
      <c r="B35" s="2" t="s">
        <v>98</v>
      </c>
      <c r="C35" s="2"/>
      <c r="D35" s="2"/>
      <c r="E35" s="2"/>
      <c r="F35" s="2"/>
      <c r="G35" s="46"/>
      <c r="H35" s="32">
        <v>0</v>
      </c>
      <c r="I35" s="32">
        <v>0</v>
      </c>
      <c r="J35" s="32">
        <v>0</v>
      </c>
      <c r="K35" s="32">
        <v>0</v>
      </c>
      <c r="L35" s="31">
        <f t="shared" si="11"/>
        <v>0</v>
      </c>
      <c r="M35" s="32">
        <v>-500000</v>
      </c>
      <c r="N35" s="32">
        <v>0</v>
      </c>
      <c r="O35" s="32">
        <v>0</v>
      </c>
      <c r="P35" s="32">
        <v>0</v>
      </c>
      <c r="Q35" s="31">
        <f t="shared" si="12"/>
        <v>-500000</v>
      </c>
      <c r="R35" s="32">
        <v>-700000</v>
      </c>
      <c r="S35" s="32">
        <v>0</v>
      </c>
      <c r="T35" s="31">
        <f t="shared" si="13"/>
        <v>-700000</v>
      </c>
    </row>
    <row r="36" spans="1:20" x14ac:dyDescent="0.3">
      <c r="A36" s="8"/>
      <c r="B36" s="2" t="s">
        <v>58</v>
      </c>
      <c r="C36" s="2"/>
      <c r="D36" s="2"/>
      <c r="E36" s="2"/>
      <c r="F36" s="2"/>
      <c r="G36" s="46"/>
      <c r="H36" s="32">
        <v>43694</v>
      </c>
      <c r="I36" s="32">
        <v>89060</v>
      </c>
      <c r="J36" s="32">
        <v>68665</v>
      </c>
      <c r="K36" s="32">
        <v>33987</v>
      </c>
      <c r="L36" s="31">
        <f t="shared" si="11"/>
        <v>235406</v>
      </c>
      <c r="M36" s="32">
        <v>48071</v>
      </c>
      <c r="N36" s="32">
        <v>19749</v>
      </c>
      <c r="O36" s="32">
        <v>18445</v>
      </c>
      <c r="P36" s="32">
        <v>88149</v>
      </c>
      <c r="Q36" s="31">
        <f t="shared" si="12"/>
        <v>174414</v>
      </c>
      <c r="R36" s="32">
        <v>13678</v>
      </c>
      <c r="S36" s="32">
        <v>11250</v>
      </c>
      <c r="T36" s="31">
        <f t="shared" si="13"/>
        <v>24928</v>
      </c>
    </row>
    <row r="37" spans="1:20" x14ac:dyDescent="0.3">
      <c r="A37" s="8"/>
      <c r="B37" s="2" t="s">
        <v>99</v>
      </c>
      <c r="C37" s="2"/>
      <c r="D37" s="2"/>
      <c r="E37" s="2"/>
      <c r="F37" s="2"/>
      <c r="G37" s="46"/>
      <c r="H37" s="32">
        <v>0</v>
      </c>
      <c r="I37" s="32">
        <v>0</v>
      </c>
      <c r="J37" s="32">
        <v>0</v>
      </c>
      <c r="K37" s="32">
        <v>0</v>
      </c>
      <c r="L37" s="31">
        <f t="shared" si="11"/>
        <v>0</v>
      </c>
      <c r="M37" s="32">
        <v>0</v>
      </c>
      <c r="N37" s="32">
        <v>-500022</v>
      </c>
      <c r="O37" s="32">
        <v>-100000</v>
      </c>
      <c r="P37" s="32">
        <v>0</v>
      </c>
      <c r="Q37" s="31">
        <f t="shared" si="12"/>
        <v>-600022</v>
      </c>
      <c r="R37" s="32">
        <v>0</v>
      </c>
      <c r="S37" s="32">
        <v>0</v>
      </c>
      <c r="T37" s="31">
        <f t="shared" si="13"/>
        <v>0</v>
      </c>
    </row>
    <row r="38" spans="1:20" x14ac:dyDescent="0.3">
      <c r="A38" s="8"/>
      <c r="B38" s="2" t="s">
        <v>106</v>
      </c>
      <c r="C38" s="2"/>
      <c r="D38" s="2"/>
      <c r="E38" s="2"/>
      <c r="F38" s="2"/>
      <c r="G38" s="46"/>
      <c r="H38" s="32">
        <v>0</v>
      </c>
      <c r="I38" s="32">
        <v>0</v>
      </c>
      <c r="J38" s="32">
        <v>0</v>
      </c>
      <c r="K38" s="32">
        <v>0</v>
      </c>
      <c r="L38" s="31">
        <f t="shared" si="11"/>
        <v>0</v>
      </c>
      <c r="M38" s="32">
        <v>0</v>
      </c>
      <c r="N38" s="32">
        <v>0</v>
      </c>
      <c r="O38" s="32">
        <v>0</v>
      </c>
      <c r="P38" s="32">
        <v>-224168</v>
      </c>
      <c r="Q38" s="31">
        <f t="shared" si="12"/>
        <v>-224168</v>
      </c>
      <c r="R38" s="32">
        <v>0</v>
      </c>
      <c r="S38" s="32">
        <v>0</v>
      </c>
      <c r="T38" s="31">
        <f t="shared" si="13"/>
        <v>0</v>
      </c>
    </row>
    <row r="39" spans="1:20" x14ac:dyDescent="0.3">
      <c r="A39" s="8"/>
      <c r="B39" s="2"/>
      <c r="C39" s="2"/>
      <c r="D39" s="2"/>
      <c r="E39" s="2"/>
      <c r="F39" s="2"/>
      <c r="G39" s="2" t="s">
        <v>97</v>
      </c>
      <c r="H39" s="77">
        <f t="shared" ref="H39:T39" si="14">SUM(H33:H38)</f>
        <v>43694</v>
      </c>
      <c r="I39" s="77">
        <f t="shared" si="14"/>
        <v>1090965</v>
      </c>
      <c r="J39" s="77">
        <f t="shared" si="14"/>
        <v>68665</v>
      </c>
      <c r="K39" s="77">
        <f t="shared" si="14"/>
        <v>33987</v>
      </c>
      <c r="L39" s="76">
        <f t="shared" si="14"/>
        <v>1237311</v>
      </c>
      <c r="M39" s="77">
        <f t="shared" si="14"/>
        <v>-451929</v>
      </c>
      <c r="N39" s="77">
        <f t="shared" si="14"/>
        <v>-480273</v>
      </c>
      <c r="O39" s="77">
        <f t="shared" si="14"/>
        <v>-81555</v>
      </c>
      <c r="P39" s="77">
        <f t="shared" si="14"/>
        <v>-136019</v>
      </c>
      <c r="Q39" s="76">
        <f t="shared" si="14"/>
        <v>-1149776</v>
      </c>
      <c r="R39" s="77">
        <v>-686322</v>
      </c>
      <c r="S39" s="77">
        <f t="shared" ref="S39" si="15">SUM(S33:S38)</f>
        <v>11250</v>
      </c>
      <c r="T39" s="76">
        <f t="shared" si="14"/>
        <v>-675072</v>
      </c>
    </row>
    <row r="40" spans="1:20" x14ac:dyDescent="0.3">
      <c r="A40" s="8"/>
      <c r="B40" s="2"/>
      <c r="C40" s="2"/>
      <c r="D40" s="2"/>
      <c r="E40" s="2"/>
      <c r="F40" s="2"/>
      <c r="G40" s="2"/>
      <c r="H40" s="33"/>
      <c r="I40" s="33"/>
      <c r="J40" s="33"/>
      <c r="K40" s="33"/>
      <c r="L40" s="31"/>
      <c r="M40" s="33"/>
      <c r="N40" s="33"/>
      <c r="O40" s="33"/>
      <c r="P40" s="33"/>
      <c r="Q40" s="31"/>
      <c r="R40" s="33"/>
      <c r="S40" s="33"/>
      <c r="T40" s="31"/>
    </row>
    <row r="41" spans="1:20" x14ac:dyDescent="0.3">
      <c r="A41" s="8" t="s">
        <v>56</v>
      </c>
      <c r="B41" s="2"/>
      <c r="C41" s="2"/>
      <c r="D41" s="2"/>
      <c r="E41" s="2"/>
      <c r="F41" s="2"/>
      <c r="G41" s="2"/>
      <c r="H41" s="33">
        <v>-70902</v>
      </c>
      <c r="I41" s="33">
        <v>11819</v>
      </c>
      <c r="J41" s="33">
        <v>28459</v>
      </c>
      <c r="K41" s="33">
        <v>66674</v>
      </c>
      <c r="L41" s="31">
        <f>SUM(H41:K41)</f>
        <v>36050</v>
      </c>
      <c r="M41" s="33">
        <v>-42138</v>
      </c>
      <c r="N41" s="33">
        <v>23477</v>
      </c>
      <c r="O41" s="33">
        <v>-63843</v>
      </c>
      <c r="P41" s="33">
        <v>-4236</v>
      </c>
      <c r="Q41" s="31">
        <f t="shared" ref="Q41:Q42" si="16">SUM(M41:P41)</f>
        <v>-86740</v>
      </c>
      <c r="R41" s="33">
        <v>-11448</v>
      </c>
      <c r="S41" s="33">
        <v>-145198</v>
      </c>
      <c r="T41" s="31">
        <f t="shared" ref="T41:T42" si="17">SUM(R41:S41)</f>
        <v>-156646</v>
      </c>
    </row>
    <row r="42" spans="1:20" x14ac:dyDescent="0.3">
      <c r="A42" s="8" t="s">
        <v>55</v>
      </c>
      <c r="B42" s="2"/>
      <c r="C42" s="2"/>
      <c r="D42" s="2"/>
      <c r="E42" s="2"/>
      <c r="F42" s="2"/>
      <c r="G42" s="46"/>
      <c r="H42" s="33">
        <v>134401</v>
      </c>
      <c r="I42" s="33">
        <v>2001859</v>
      </c>
      <c r="J42" s="33">
        <v>1242234</v>
      </c>
      <c r="K42" s="33">
        <v>-183410</v>
      </c>
      <c r="L42" s="31">
        <f>SUM(H42:K42)</f>
        <v>3195084</v>
      </c>
      <c r="M42" s="33">
        <v>197583</v>
      </c>
      <c r="N42" s="33">
        <v>-631835</v>
      </c>
      <c r="O42" s="33">
        <v>-251650</v>
      </c>
      <c r="P42" s="33">
        <v>-1497857</v>
      </c>
      <c r="Q42" s="31">
        <f t="shared" si="16"/>
        <v>-2183759</v>
      </c>
      <c r="R42" s="33">
        <v>-20610</v>
      </c>
      <c r="S42" s="33">
        <v>-190092</v>
      </c>
      <c r="T42" s="31">
        <f t="shared" si="17"/>
        <v>-210702</v>
      </c>
    </row>
    <row r="43" spans="1:20" x14ac:dyDescent="0.3">
      <c r="A43" s="8" t="s">
        <v>54</v>
      </c>
      <c r="B43" s="2"/>
      <c r="C43" s="2"/>
      <c r="D43" s="2"/>
      <c r="E43" s="2"/>
      <c r="F43" s="2"/>
      <c r="G43" s="46"/>
      <c r="H43" s="33">
        <v>5043786</v>
      </c>
      <c r="I43" s="33">
        <v>5178187</v>
      </c>
      <c r="J43" s="33">
        <v>7180046</v>
      </c>
      <c r="K43" s="33">
        <v>8422280</v>
      </c>
      <c r="L43" s="31">
        <v>5043786</v>
      </c>
      <c r="M43" s="33">
        <v>8238870</v>
      </c>
      <c r="N43" s="33">
        <v>8436453</v>
      </c>
      <c r="O43" s="33">
        <v>7804618</v>
      </c>
      <c r="P43" s="33">
        <v>7552968</v>
      </c>
      <c r="Q43" s="31">
        <f>L44</f>
        <v>8238870</v>
      </c>
      <c r="R43" s="33">
        <v>6055111</v>
      </c>
      <c r="S43" s="33">
        <v>6034501</v>
      </c>
      <c r="T43" s="31">
        <f>Q44</f>
        <v>6055111</v>
      </c>
    </row>
    <row r="44" spans="1:20" ht="13.5" thickBot="1" x14ac:dyDescent="0.35">
      <c r="A44" s="75" t="s">
        <v>53</v>
      </c>
      <c r="B44" s="2"/>
      <c r="C44" s="2"/>
      <c r="D44" s="2"/>
      <c r="E44" s="2"/>
      <c r="F44" s="2"/>
      <c r="G44" s="46"/>
      <c r="H44" s="74">
        <f t="shared" ref="H44:Q44" si="18">SUM(H42:H43)</f>
        <v>5178187</v>
      </c>
      <c r="I44" s="74">
        <f t="shared" si="18"/>
        <v>7180046</v>
      </c>
      <c r="J44" s="74">
        <f t="shared" si="18"/>
        <v>8422280</v>
      </c>
      <c r="K44" s="74">
        <f t="shared" si="18"/>
        <v>8238870</v>
      </c>
      <c r="L44" s="73">
        <f t="shared" si="18"/>
        <v>8238870</v>
      </c>
      <c r="M44" s="74">
        <f t="shared" si="18"/>
        <v>8436453</v>
      </c>
      <c r="N44" s="74">
        <f t="shared" si="18"/>
        <v>7804618</v>
      </c>
      <c r="O44" s="74">
        <f t="shared" si="18"/>
        <v>7552968</v>
      </c>
      <c r="P44" s="74">
        <f t="shared" si="18"/>
        <v>6055111</v>
      </c>
      <c r="Q44" s="73">
        <f t="shared" si="18"/>
        <v>6055111</v>
      </c>
      <c r="R44" s="74">
        <v>6034501</v>
      </c>
      <c r="S44" s="74">
        <f t="shared" ref="S44:T44" si="19">SUM(S42:S43)</f>
        <v>5844409</v>
      </c>
      <c r="T44" s="73">
        <f t="shared" si="19"/>
        <v>5844409</v>
      </c>
    </row>
    <row r="45" spans="1:20" x14ac:dyDescent="0.3">
      <c r="A45" s="72"/>
      <c r="B45" s="2"/>
      <c r="C45" s="2"/>
      <c r="D45" s="2"/>
      <c r="E45" s="2"/>
      <c r="F45" s="2"/>
      <c r="G45" s="46"/>
      <c r="L45" s="31"/>
      <c r="Q45" s="31"/>
      <c r="T45" s="31"/>
    </row>
    <row r="46" spans="1:20" x14ac:dyDescent="0.3">
      <c r="A46" s="71" t="s">
        <v>52</v>
      </c>
      <c r="B46" s="20"/>
      <c r="C46" s="20"/>
      <c r="D46" s="2"/>
      <c r="E46" s="2"/>
      <c r="F46" s="2"/>
      <c r="G46" s="46"/>
      <c r="L46" s="70"/>
      <c r="Q46" s="70"/>
      <c r="T46" s="70"/>
    </row>
    <row r="47" spans="1:20" x14ac:dyDescent="0.3">
      <c r="A47" s="69"/>
      <c r="B47" s="2" t="s">
        <v>77</v>
      </c>
      <c r="C47" s="20"/>
      <c r="D47" s="2"/>
      <c r="E47" s="2"/>
      <c r="F47" s="2"/>
      <c r="G47" s="46"/>
      <c r="H47" s="68">
        <f>H26</f>
        <v>259912</v>
      </c>
      <c r="I47" s="68">
        <f>I26</f>
        <v>1041076</v>
      </c>
      <c r="J47" s="68">
        <f>J26</f>
        <v>1263761</v>
      </c>
      <c r="K47" s="68">
        <f>K26</f>
        <v>-137672</v>
      </c>
      <c r="L47" s="34">
        <f>SUM(H47:K47)</f>
        <v>2427077</v>
      </c>
      <c r="M47" s="68">
        <f>M26</f>
        <v>777266</v>
      </c>
      <c r="N47" s="68">
        <f>N26</f>
        <v>-63761</v>
      </c>
      <c r="O47" s="68">
        <f>O26</f>
        <v>82379</v>
      </c>
      <c r="P47" s="68">
        <f>P26</f>
        <v>-403274</v>
      </c>
      <c r="Q47" s="34">
        <f t="shared" ref="Q47:Q49" si="20">SUM(M47:P47)</f>
        <v>392610</v>
      </c>
      <c r="R47" s="68">
        <v>922839</v>
      </c>
      <c r="S47" s="68">
        <v>102750</v>
      </c>
      <c r="T47" s="34">
        <f t="shared" ref="T47:T49" si="21">SUM(R47:S47)</f>
        <v>1025589</v>
      </c>
    </row>
    <row r="48" spans="1:20" x14ac:dyDescent="0.3">
      <c r="A48" s="80"/>
      <c r="B48" s="2" t="s">
        <v>51</v>
      </c>
      <c r="C48" s="2"/>
      <c r="D48" s="2"/>
      <c r="E48" s="2"/>
      <c r="F48" s="2"/>
      <c r="G48" s="46"/>
      <c r="H48" s="32">
        <f t="shared" ref="H48:K48" si="22">H28</f>
        <v>-98015</v>
      </c>
      <c r="I48" s="32">
        <f t="shared" si="22"/>
        <v>-141741</v>
      </c>
      <c r="J48" s="32">
        <f t="shared" si="22"/>
        <v>-109811</v>
      </c>
      <c r="K48" s="32">
        <f t="shared" si="22"/>
        <v>-148356</v>
      </c>
      <c r="L48" s="31">
        <f>SUM(H48:K48)</f>
        <v>-497923</v>
      </c>
      <c r="M48" s="32">
        <f t="shared" ref="M48:P49" si="23">M28</f>
        <v>-81001</v>
      </c>
      <c r="N48" s="32">
        <f t="shared" si="23"/>
        <v>-110278</v>
      </c>
      <c r="O48" s="32">
        <f t="shared" si="23"/>
        <v>-167327</v>
      </c>
      <c r="P48" s="32">
        <f t="shared" si="23"/>
        <v>-165979</v>
      </c>
      <c r="Q48" s="31">
        <f t="shared" si="20"/>
        <v>-524585</v>
      </c>
      <c r="R48" s="32">
        <v>-121158</v>
      </c>
      <c r="S48" s="32">
        <v>-90018</v>
      </c>
      <c r="T48" s="31">
        <f t="shared" si="21"/>
        <v>-211176</v>
      </c>
    </row>
    <row r="49" spans="1:20" x14ac:dyDescent="0.3">
      <c r="A49" s="80"/>
      <c r="B49" s="2" t="s">
        <v>50</v>
      </c>
      <c r="C49" s="2"/>
      <c r="D49" s="2"/>
      <c r="E49" s="2"/>
      <c r="F49" s="2"/>
      <c r="G49" s="46"/>
      <c r="H49" s="32">
        <f t="shared" ref="H49:K49" si="24">H29</f>
        <v>-288</v>
      </c>
      <c r="I49" s="32">
        <f t="shared" si="24"/>
        <v>-260</v>
      </c>
      <c r="J49" s="32">
        <f t="shared" si="24"/>
        <v>-8840</v>
      </c>
      <c r="K49" s="32">
        <f t="shared" si="24"/>
        <v>1957</v>
      </c>
      <c r="L49" s="31">
        <f>SUM(H49:K49)</f>
        <v>-7431</v>
      </c>
      <c r="M49" s="32">
        <f t="shared" ref="M49:O49" si="25">M29</f>
        <v>-4615</v>
      </c>
      <c r="N49" s="32">
        <f t="shared" si="25"/>
        <v>-1000</v>
      </c>
      <c r="O49" s="32">
        <f t="shared" si="25"/>
        <v>-21304</v>
      </c>
      <c r="P49" s="32">
        <f t="shared" si="23"/>
        <v>0</v>
      </c>
      <c r="Q49" s="31">
        <f t="shared" si="20"/>
        <v>-26919</v>
      </c>
      <c r="R49" s="32">
        <v>0</v>
      </c>
      <c r="S49" s="32">
        <v>0</v>
      </c>
      <c r="T49" s="31">
        <f t="shared" si="21"/>
        <v>0</v>
      </c>
    </row>
    <row r="50" spans="1:20" ht="13.5" thickBot="1" x14ac:dyDescent="0.35">
      <c r="A50" s="67"/>
      <c r="B50" s="66" t="s">
        <v>49</v>
      </c>
      <c r="C50" s="4"/>
      <c r="D50" s="4"/>
      <c r="E50" s="4"/>
      <c r="F50" s="4"/>
      <c r="G50" s="46"/>
      <c r="H50" s="65">
        <f t="shared" ref="H50:J50" si="26">SUM(H47:H49)</f>
        <v>161609</v>
      </c>
      <c r="I50" s="65">
        <f t="shared" si="26"/>
        <v>899075</v>
      </c>
      <c r="J50" s="65">
        <f t="shared" si="26"/>
        <v>1145110</v>
      </c>
      <c r="K50" s="65">
        <f>SUM(K47:K49)</f>
        <v>-284071</v>
      </c>
      <c r="L50" s="64">
        <f t="shared" ref="L50" si="27">SUM(L47:L49)</f>
        <v>1921723</v>
      </c>
      <c r="M50" s="65">
        <f>SUM(M47:M49)</f>
        <v>691650</v>
      </c>
      <c r="N50" s="65">
        <f>SUM(N47:N49)</f>
        <v>-175039</v>
      </c>
      <c r="O50" s="65">
        <f>SUM(O47:O49)</f>
        <v>-106252</v>
      </c>
      <c r="P50" s="65">
        <f>SUM(P47:P49)</f>
        <v>-569253</v>
      </c>
      <c r="Q50" s="64">
        <f t="shared" ref="Q50" si="28">SUM(Q47:Q49)</f>
        <v>-158894</v>
      </c>
      <c r="R50" s="65">
        <v>801681</v>
      </c>
      <c r="S50" s="65">
        <f>SUM(S47:S49)</f>
        <v>12732</v>
      </c>
      <c r="T50" s="64">
        <f>SUM(T47:T49)</f>
        <v>814413</v>
      </c>
    </row>
  </sheetData>
  <mergeCells count="3">
    <mergeCell ref="H5:K5"/>
    <mergeCell ref="M5:P5"/>
    <mergeCell ref="R5:S5"/>
  </mergeCells>
  <pageMargins left="0.17" right="0.17" top="0.28000000000000003" bottom="0.75" header="0.17" footer="0.3"/>
  <pageSetup scale="4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F4654-D713-4777-A236-14BFF7F0B033}">
  <sheetPr>
    <pageSetUpPr fitToPage="1"/>
  </sheetPr>
  <dimension ref="A1:U179"/>
  <sheetViews>
    <sheetView view="pageBreakPreview" zoomScaleNormal="100" zoomScaleSheetLayoutView="100" zoomScalePageLayoutView="150" workbookViewId="0">
      <pane xSplit="6" ySplit="7" topLeftCell="G8" activePane="bottomRight" state="frozen"/>
      <selection pane="topRight" activeCell="G1" sqref="G1"/>
      <selection pane="bottomLeft" activeCell="A8" sqref="A8"/>
      <selection pane="bottomRight" activeCell="Q3" sqref="Q3"/>
    </sheetView>
  </sheetViews>
  <sheetFormatPr defaultColWidth="8.81640625" defaultRowHeight="13" x14ac:dyDescent="0.3"/>
  <cols>
    <col min="1" max="5" width="1.453125" style="26" customWidth="1"/>
    <col min="6" max="6" width="65.453125" style="26" customWidth="1"/>
    <col min="7" max="8" width="13.7265625" style="26" customWidth="1"/>
    <col min="9" max="10" width="12.7265625" style="26" customWidth="1"/>
    <col min="11" max="11" width="15.1796875" style="26" customWidth="1"/>
    <col min="12" max="15" width="13.7265625" style="26" customWidth="1"/>
    <col min="16" max="18" width="15.1796875" style="26" customWidth="1"/>
    <col min="19" max="20" width="13.7265625" style="26" customWidth="1"/>
    <col min="21" max="21" width="15.1796875" style="26" customWidth="1"/>
    <col min="22" max="240" width="8.81640625" style="26"/>
    <col min="241" max="245" width="1.453125" style="26" customWidth="1"/>
    <col min="246" max="246" width="37" style="26" customWidth="1"/>
    <col min="247" max="247" width="12.26953125" style="26" bestFit="1" customWidth="1"/>
    <col min="248" max="248" width="11" style="26" bestFit="1" customWidth="1"/>
    <col min="249" max="249" width="12.7265625" style="26" bestFit="1" customWidth="1"/>
    <col min="250" max="250" width="12" style="26" bestFit="1" customWidth="1"/>
    <col min="251" max="251" width="13.1796875" style="26" bestFit="1" customWidth="1"/>
    <col min="252" max="255" width="13.453125" style="26" customWidth="1"/>
    <col min="256" max="256" width="13.1796875" style="26" bestFit="1" customWidth="1"/>
    <col min="257" max="260" width="14.7265625" style="26" customWidth="1"/>
    <col min="261" max="261" width="13.1796875" style="26" bestFit="1" customWidth="1"/>
    <col min="262" max="496" width="8.81640625" style="26"/>
    <col min="497" max="501" width="1.453125" style="26" customWidth="1"/>
    <col min="502" max="502" width="37" style="26" customWidth="1"/>
    <col min="503" max="503" width="12.26953125" style="26" bestFit="1" customWidth="1"/>
    <col min="504" max="504" width="11" style="26" bestFit="1" customWidth="1"/>
    <col min="505" max="505" width="12.7265625" style="26" bestFit="1" customWidth="1"/>
    <col min="506" max="506" width="12" style="26" bestFit="1" customWidth="1"/>
    <col min="507" max="507" width="13.1796875" style="26" bestFit="1" customWidth="1"/>
    <col min="508" max="511" width="13.453125" style="26" customWidth="1"/>
    <col min="512" max="512" width="13.1796875" style="26" bestFit="1" customWidth="1"/>
    <col min="513" max="516" width="14.7265625" style="26" customWidth="1"/>
    <col min="517" max="517" width="13.1796875" style="26" bestFit="1" customWidth="1"/>
    <col min="518" max="752" width="8.81640625" style="26"/>
    <col min="753" max="757" width="1.453125" style="26" customWidth="1"/>
    <col min="758" max="758" width="37" style="26" customWidth="1"/>
    <col min="759" max="759" width="12.26953125" style="26" bestFit="1" customWidth="1"/>
    <col min="760" max="760" width="11" style="26" bestFit="1" customWidth="1"/>
    <col min="761" max="761" width="12.7265625" style="26" bestFit="1" customWidth="1"/>
    <col min="762" max="762" width="12" style="26" bestFit="1" customWidth="1"/>
    <col min="763" max="763" width="13.1796875" style="26" bestFit="1" customWidth="1"/>
    <col min="764" max="767" width="13.453125" style="26" customWidth="1"/>
    <col min="768" max="768" width="13.1796875" style="26" bestFit="1" customWidth="1"/>
    <col min="769" max="772" width="14.7265625" style="26" customWidth="1"/>
    <col min="773" max="773" width="13.1796875" style="26" bestFit="1" customWidth="1"/>
    <col min="774" max="1008" width="8.81640625" style="26"/>
    <col min="1009" max="1013" width="1.453125" style="26" customWidth="1"/>
    <col min="1014" max="1014" width="37" style="26" customWidth="1"/>
    <col min="1015" max="1015" width="12.26953125" style="26" bestFit="1" customWidth="1"/>
    <col min="1016" max="1016" width="11" style="26" bestFit="1" customWidth="1"/>
    <col min="1017" max="1017" width="12.7265625" style="26" bestFit="1" customWidth="1"/>
    <col min="1018" max="1018" width="12" style="26" bestFit="1" customWidth="1"/>
    <col min="1019" max="1019" width="13.1796875" style="26" bestFit="1" customWidth="1"/>
    <col min="1020" max="1023" width="13.453125" style="26" customWidth="1"/>
    <col min="1024" max="1024" width="13.1796875" style="26" bestFit="1" customWidth="1"/>
    <col min="1025" max="1028" width="14.7265625" style="26" customWidth="1"/>
    <col min="1029" max="1029" width="13.1796875" style="26" bestFit="1" customWidth="1"/>
    <col min="1030" max="1264" width="8.81640625" style="26"/>
    <col min="1265" max="1269" width="1.453125" style="26" customWidth="1"/>
    <col min="1270" max="1270" width="37" style="26" customWidth="1"/>
    <col min="1271" max="1271" width="12.26953125" style="26" bestFit="1" customWidth="1"/>
    <col min="1272" max="1272" width="11" style="26" bestFit="1" customWidth="1"/>
    <col min="1273" max="1273" width="12.7265625" style="26" bestFit="1" customWidth="1"/>
    <col min="1274" max="1274" width="12" style="26" bestFit="1" customWidth="1"/>
    <col min="1275" max="1275" width="13.1796875" style="26" bestFit="1" customWidth="1"/>
    <col min="1276" max="1279" width="13.453125" style="26" customWidth="1"/>
    <col min="1280" max="1280" width="13.1796875" style="26" bestFit="1" customWidth="1"/>
    <col min="1281" max="1284" width="14.7265625" style="26" customWidth="1"/>
    <col min="1285" max="1285" width="13.1796875" style="26" bestFit="1" customWidth="1"/>
    <col min="1286" max="1520" width="8.81640625" style="26"/>
    <col min="1521" max="1525" width="1.453125" style="26" customWidth="1"/>
    <col min="1526" max="1526" width="37" style="26" customWidth="1"/>
    <col min="1527" max="1527" width="12.26953125" style="26" bestFit="1" customWidth="1"/>
    <col min="1528" max="1528" width="11" style="26" bestFit="1" customWidth="1"/>
    <col min="1529" max="1529" width="12.7265625" style="26" bestFit="1" customWidth="1"/>
    <col min="1530" max="1530" width="12" style="26" bestFit="1" customWidth="1"/>
    <col min="1531" max="1531" width="13.1796875" style="26" bestFit="1" customWidth="1"/>
    <col min="1532" max="1535" width="13.453125" style="26" customWidth="1"/>
    <col min="1536" max="1536" width="13.1796875" style="26" bestFit="1" customWidth="1"/>
    <col min="1537" max="1540" width="14.7265625" style="26" customWidth="1"/>
    <col min="1541" max="1541" width="13.1796875" style="26" bestFit="1" customWidth="1"/>
    <col min="1542" max="1776" width="8.81640625" style="26"/>
    <col min="1777" max="1781" width="1.453125" style="26" customWidth="1"/>
    <col min="1782" max="1782" width="37" style="26" customWidth="1"/>
    <col min="1783" max="1783" width="12.26953125" style="26" bestFit="1" customWidth="1"/>
    <col min="1784" max="1784" width="11" style="26" bestFit="1" customWidth="1"/>
    <col min="1785" max="1785" width="12.7265625" style="26" bestFit="1" customWidth="1"/>
    <col min="1786" max="1786" width="12" style="26" bestFit="1" customWidth="1"/>
    <col min="1787" max="1787" width="13.1796875" style="26" bestFit="1" customWidth="1"/>
    <col min="1788" max="1791" width="13.453125" style="26" customWidth="1"/>
    <col min="1792" max="1792" width="13.1796875" style="26" bestFit="1" customWidth="1"/>
    <col min="1793" max="1796" width="14.7265625" style="26" customWidth="1"/>
    <col min="1797" max="1797" width="13.1796875" style="26" bestFit="1" customWidth="1"/>
    <col min="1798" max="2032" width="8.81640625" style="26"/>
    <col min="2033" max="2037" width="1.453125" style="26" customWidth="1"/>
    <col min="2038" max="2038" width="37" style="26" customWidth="1"/>
    <col min="2039" max="2039" width="12.26953125" style="26" bestFit="1" customWidth="1"/>
    <col min="2040" max="2040" width="11" style="26" bestFit="1" customWidth="1"/>
    <col min="2041" max="2041" width="12.7265625" style="26" bestFit="1" customWidth="1"/>
    <col min="2042" max="2042" width="12" style="26" bestFit="1" customWidth="1"/>
    <col min="2043" max="2043" width="13.1796875" style="26" bestFit="1" customWidth="1"/>
    <col min="2044" max="2047" width="13.453125" style="26" customWidth="1"/>
    <col min="2048" max="2048" width="13.1796875" style="26" bestFit="1" customWidth="1"/>
    <col min="2049" max="2052" width="14.7265625" style="26" customWidth="1"/>
    <col min="2053" max="2053" width="13.1796875" style="26" bestFit="1" customWidth="1"/>
    <col min="2054" max="2288" width="8.81640625" style="26"/>
    <col min="2289" max="2293" width="1.453125" style="26" customWidth="1"/>
    <col min="2294" max="2294" width="37" style="26" customWidth="1"/>
    <col min="2295" max="2295" width="12.26953125" style="26" bestFit="1" customWidth="1"/>
    <col min="2296" max="2296" width="11" style="26" bestFit="1" customWidth="1"/>
    <col min="2297" max="2297" width="12.7265625" style="26" bestFit="1" customWidth="1"/>
    <col min="2298" max="2298" width="12" style="26" bestFit="1" customWidth="1"/>
    <col min="2299" max="2299" width="13.1796875" style="26" bestFit="1" customWidth="1"/>
    <col min="2300" max="2303" width="13.453125" style="26" customWidth="1"/>
    <col min="2304" max="2304" width="13.1796875" style="26" bestFit="1" customWidth="1"/>
    <col min="2305" max="2308" width="14.7265625" style="26" customWidth="1"/>
    <col min="2309" max="2309" width="13.1796875" style="26" bestFit="1" customWidth="1"/>
    <col min="2310" max="2544" width="8.81640625" style="26"/>
    <col min="2545" max="2549" width="1.453125" style="26" customWidth="1"/>
    <col min="2550" max="2550" width="37" style="26" customWidth="1"/>
    <col min="2551" max="2551" width="12.26953125" style="26" bestFit="1" customWidth="1"/>
    <col min="2552" max="2552" width="11" style="26" bestFit="1" customWidth="1"/>
    <col min="2553" max="2553" width="12.7265625" style="26" bestFit="1" customWidth="1"/>
    <col min="2554" max="2554" width="12" style="26" bestFit="1" customWidth="1"/>
    <col min="2555" max="2555" width="13.1796875" style="26" bestFit="1" customWidth="1"/>
    <col min="2556" max="2559" width="13.453125" style="26" customWidth="1"/>
    <col min="2560" max="2560" width="13.1796875" style="26" bestFit="1" customWidth="1"/>
    <col min="2561" max="2564" width="14.7265625" style="26" customWidth="1"/>
    <col min="2565" max="2565" width="13.1796875" style="26" bestFit="1" customWidth="1"/>
    <col min="2566" max="2800" width="8.81640625" style="26"/>
    <col min="2801" max="2805" width="1.453125" style="26" customWidth="1"/>
    <col min="2806" max="2806" width="37" style="26" customWidth="1"/>
    <col min="2807" max="2807" width="12.26953125" style="26" bestFit="1" customWidth="1"/>
    <col min="2808" max="2808" width="11" style="26" bestFit="1" customWidth="1"/>
    <col min="2809" max="2809" width="12.7265625" style="26" bestFit="1" customWidth="1"/>
    <col min="2810" max="2810" width="12" style="26" bestFit="1" customWidth="1"/>
    <col min="2811" max="2811" width="13.1796875" style="26" bestFit="1" customWidth="1"/>
    <col min="2812" max="2815" width="13.453125" style="26" customWidth="1"/>
    <col min="2816" max="2816" width="13.1796875" style="26" bestFit="1" customWidth="1"/>
    <col min="2817" max="2820" width="14.7265625" style="26" customWidth="1"/>
    <col min="2821" max="2821" width="13.1796875" style="26" bestFit="1" customWidth="1"/>
    <col min="2822" max="3056" width="8.81640625" style="26"/>
    <col min="3057" max="3061" width="1.453125" style="26" customWidth="1"/>
    <col min="3062" max="3062" width="37" style="26" customWidth="1"/>
    <col min="3063" max="3063" width="12.26953125" style="26" bestFit="1" customWidth="1"/>
    <col min="3064" max="3064" width="11" style="26" bestFit="1" customWidth="1"/>
    <col min="3065" max="3065" width="12.7265625" style="26" bestFit="1" customWidth="1"/>
    <col min="3066" max="3066" width="12" style="26" bestFit="1" customWidth="1"/>
    <col min="3067" max="3067" width="13.1796875" style="26" bestFit="1" customWidth="1"/>
    <col min="3068" max="3071" width="13.453125" style="26" customWidth="1"/>
    <col min="3072" max="3072" width="13.1796875" style="26" bestFit="1" customWidth="1"/>
    <col min="3073" max="3076" width="14.7265625" style="26" customWidth="1"/>
    <col min="3077" max="3077" width="13.1796875" style="26" bestFit="1" customWidth="1"/>
    <col min="3078" max="3312" width="8.81640625" style="26"/>
    <col min="3313" max="3317" width="1.453125" style="26" customWidth="1"/>
    <col min="3318" max="3318" width="37" style="26" customWidth="1"/>
    <col min="3319" max="3319" width="12.26953125" style="26" bestFit="1" customWidth="1"/>
    <col min="3320" max="3320" width="11" style="26" bestFit="1" customWidth="1"/>
    <col min="3321" max="3321" width="12.7265625" style="26" bestFit="1" customWidth="1"/>
    <col min="3322" max="3322" width="12" style="26" bestFit="1" customWidth="1"/>
    <col min="3323" max="3323" width="13.1796875" style="26" bestFit="1" customWidth="1"/>
    <col min="3324" max="3327" width="13.453125" style="26" customWidth="1"/>
    <col min="3328" max="3328" width="13.1796875" style="26" bestFit="1" customWidth="1"/>
    <col min="3329" max="3332" width="14.7265625" style="26" customWidth="1"/>
    <col min="3333" max="3333" width="13.1796875" style="26" bestFit="1" customWidth="1"/>
    <col min="3334" max="3568" width="8.81640625" style="26"/>
    <col min="3569" max="3573" width="1.453125" style="26" customWidth="1"/>
    <col min="3574" max="3574" width="37" style="26" customWidth="1"/>
    <col min="3575" max="3575" width="12.26953125" style="26" bestFit="1" customWidth="1"/>
    <col min="3576" max="3576" width="11" style="26" bestFit="1" customWidth="1"/>
    <col min="3577" max="3577" width="12.7265625" style="26" bestFit="1" customWidth="1"/>
    <col min="3578" max="3578" width="12" style="26" bestFit="1" customWidth="1"/>
    <col min="3579" max="3579" width="13.1796875" style="26" bestFit="1" customWidth="1"/>
    <col min="3580" max="3583" width="13.453125" style="26" customWidth="1"/>
    <col min="3584" max="3584" width="13.1796875" style="26" bestFit="1" customWidth="1"/>
    <col min="3585" max="3588" width="14.7265625" style="26" customWidth="1"/>
    <col min="3589" max="3589" width="13.1796875" style="26" bestFit="1" customWidth="1"/>
    <col min="3590" max="3824" width="8.81640625" style="26"/>
    <col min="3825" max="3829" width="1.453125" style="26" customWidth="1"/>
    <col min="3830" max="3830" width="37" style="26" customWidth="1"/>
    <col min="3831" max="3831" width="12.26953125" style="26" bestFit="1" customWidth="1"/>
    <col min="3832" max="3832" width="11" style="26" bestFit="1" customWidth="1"/>
    <col min="3833" max="3833" width="12.7265625" style="26" bestFit="1" customWidth="1"/>
    <col min="3834" max="3834" width="12" style="26" bestFit="1" customWidth="1"/>
    <col min="3835" max="3835" width="13.1796875" style="26" bestFit="1" customWidth="1"/>
    <col min="3836" max="3839" width="13.453125" style="26" customWidth="1"/>
    <col min="3840" max="3840" width="13.1796875" style="26" bestFit="1" customWidth="1"/>
    <col min="3841" max="3844" width="14.7265625" style="26" customWidth="1"/>
    <col min="3845" max="3845" width="13.1796875" style="26" bestFit="1" customWidth="1"/>
    <col min="3846" max="4080" width="8.81640625" style="26"/>
    <col min="4081" max="4085" width="1.453125" style="26" customWidth="1"/>
    <col min="4086" max="4086" width="37" style="26" customWidth="1"/>
    <col min="4087" max="4087" width="12.26953125" style="26" bestFit="1" customWidth="1"/>
    <col min="4088" max="4088" width="11" style="26" bestFit="1" customWidth="1"/>
    <col min="4089" max="4089" width="12.7265625" style="26" bestFit="1" customWidth="1"/>
    <col min="4090" max="4090" width="12" style="26" bestFit="1" customWidth="1"/>
    <col min="4091" max="4091" width="13.1796875" style="26" bestFit="1" customWidth="1"/>
    <col min="4092" max="4095" width="13.453125" style="26" customWidth="1"/>
    <col min="4096" max="4096" width="13.1796875" style="26" bestFit="1" customWidth="1"/>
    <col min="4097" max="4100" width="14.7265625" style="26" customWidth="1"/>
    <col min="4101" max="4101" width="13.1796875" style="26" bestFit="1" customWidth="1"/>
    <col min="4102" max="4336" width="8.81640625" style="26"/>
    <col min="4337" max="4341" width="1.453125" style="26" customWidth="1"/>
    <col min="4342" max="4342" width="37" style="26" customWidth="1"/>
    <col min="4343" max="4343" width="12.26953125" style="26" bestFit="1" customWidth="1"/>
    <col min="4344" max="4344" width="11" style="26" bestFit="1" customWidth="1"/>
    <col min="4345" max="4345" width="12.7265625" style="26" bestFit="1" customWidth="1"/>
    <col min="4346" max="4346" width="12" style="26" bestFit="1" customWidth="1"/>
    <col min="4347" max="4347" width="13.1796875" style="26" bestFit="1" customWidth="1"/>
    <col min="4348" max="4351" width="13.453125" style="26" customWidth="1"/>
    <col min="4352" max="4352" width="13.1796875" style="26" bestFit="1" customWidth="1"/>
    <col min="4353" max="4356" width="14.7265625" style="26" customWidth="1"/>
    <col min="4357" max="4357" width="13.1796875" style="26" bestFit="1" customWidth="1"/>
    <col min="4358" max="4592" width="8.81640625" style="26"/>
    <col min="4593" max="4597" width="1.453125" style="26" customWidth="1"/>
    <col min="4598" max="4598" width="37" style="26" customWidth="1"/>
    <col min="4599" max="4599" width="12.26953125" style="26" bestFit="1" customWidth="1"/>
    <col min="4600" max="4600" width="11" style="26" bestFit="1" customWidth="1"/>
    <col min="4601" max="4601" width="12.7265625" style="26" bestFit="1" customWidth="1"/>
    <col min="4602" max="4602" width="12" style="26" bestFit="1" customWidth="1"/>
    <col min="4603" max="4603" width="13.1796875" style="26" bestFit="1" customWidth="1"/>
    <col min="4604" max="4607" width="13.453125" style="26" customWidth="1"/>
    <col min="4608" max="4608" width="13.1796875" style="26" bestFit="1" customWidth="1"/>
    <col min="4609" max="4612" width="14.7265625" style="26" customWidth="1"/>
    <col min="4613" max="4613" width="13.1796875" style="26" bestFit="1" customWidth="1"/>
    <col min="4614" max="4848" width="8.81640625" style="26"/>
    <col min="4849" max="4853" width="1.453125" style="26" customWidth="1"/>
    <col min="4854" max="4854" width="37" style="26" customWidth="1"/>
    <col min="4855" max="4855" width="12.26953125" style="26" bestFit="1" customWidth="1"/>
    <col min="4856" max="4856" width="11" style="26" bestFit="1" customWidth="1"/>
    <col min="4857" max="4857" width="12.7265625" style="26" bestFit="1" customWidth="1"/>
    <col min="4858" max="4858" width="12" style="26" bestFit="1" customWidth="1"/>
    <col min="4859" max="4859" width="13.1796875" style="26" bestFit="1" customWidth="1"/>
    <col min="4860" max="4863" width="13.453125" style="26" customWidth="1"/>
    <col min="4864" max="4864" width="13.1796875" style="26" bestFit="1" customWidth="1"/>
    <col min="4865" max="4868" width="14.7265625" style="26" customWidth="1"/>
    <col min="4869" max="4869" width="13.1796875" style="26" bestFit="1" customWidth="1"/>
    <col min="4870" max="5104" width="8.81640625" style="26"/>
    <col min="5105" max="5109" width="1.453125" style="26" customWidth="1"/>
    <col min="5110" max="5110" width="37" style="26" customWidth="1"/>
    <col min="5111" max="5111" width="12.26953125" style="26" bestFit="1" customWidth="1"/>
    <col min="5112" max="5112" width="11" style="26" bestFit="1" customWidth="1"/>
    <col min="5113" max="5113" width="12.7265625" style="26" bestFit="1" customWidth="1"/>
    <col min="5114" max="5114" width="12" style="26" bestFit="1" customWidth="1"/>
    <col min="5115" max="5115" width="13.1796875" style="26" bestFit="1" customWidth="1"/>
    <col min="5116" max="5119" width="13.453125" style="26" customWidth="1"/>
    <col min="5120" max="5120" width="13.1796875" style="26" bestFit="1" customWidth="1"/>
    <col min="5121" max="5124" width="14.7265625" style="26" customWidth="1"/>
    <col min="5125" max="5125" width="13.1796875" style="26" bestFit="1" customWidth="1"/>
    <col min="5126" max="5360" width="8.81640625" style="26"/>
    <col min="5361" max="5365" width="1.453125" style="26" customWidth="1"/>
    <col min="5366" max="5366" width="37" style="26" customWidth="1"/>
    <col min="5367" max="5367" width="12.26953125" style="26" bestFit="1" customWidth="1"/>
    <col min="5368" max="5368" width="11" style="26" bestFit="1" customWidth="1"/>
    <col min="5369" max="5369" width="12.7265625" style="26" bestFit="1" customWidth="1"/>
    <col min="5370" max="5370" width="12" style="26" bestFit="1" customWidth="1"/>
    <col min="5371" max="5371" width="13.1796875" style="26" bestFit="1" customWidth="1"/>
    <col min="5372" max="5375" width="13.453125" style="26" customWidth="1"/>
    <col min="5376" max="5376" width="13.1796875" style="26" bestFit="1" customWidth="1"/>
    <col min="5377" max="5380" width="14.7265625" style="26" customWidth="1"/>
    <col min="5381" max="5381" width="13.1796875" style="26" bestFit="1" customWidth="1"/>
    <col min="5382" max="5616" width="8.81640625" style="26"/>
    <col min="5617" max="5621" width="1.453125" style="26" customWidth="1"/>
    <col min="5622" max="5622" width="37" style="26" customWidth="1"/>
    <col min="5623" max="5623" width="12.26953125" style="26" bestFit="1" customWidth="1"/>
    <col min="5624" max="5624" width="11" style="26" bestFit="1" customWidth="1"/>
    <col min="5625" max="5625" width="12.7265625" style="26" bestFit="1" customWidth="1"/>
    <col min="5626" max="5626" width="12" style="26" bestFit="1" customWidth="1"/>
    <col min="5627" max="5627" width="13.1796875" style="26" bestFit="1" customWidth="1"/>
    <col min="5628" max="5631" width="13.453125" style="26" customWidth="1"/>
    <col min="5632" max="5632" width="13.1796875" style="26" bestFit="1" customWidth="1"/>
    <col min="5633" max="5636" width="14.7265625" style="26" customWidth="1"/>
    <col min="5637" max="5637" width="13.1796875" style="26" bestFit="1" customWidth="1"/>
    <col min="5638" max="5872" width="8.81640625" style="26"/>
    <col min="5873" max="5877" width="1.453125" style="26" customWidth="1"/>
    <col min="5878" max="5878" width="37" style="26" customWidth="1"/>
    <col min="5879" max="5879" width="12.26953125" style="26" bestFit="1" customWidth="1"/>
    <col min="5880" max="5880" width="11" style="26" bestFit="1" customWidth="1"/>
    <col min="5881" max="5881" width="12.7265625" style="26" bestFit="1" customWidth="1"/>
    <col min="5882" max="5882" width="12" style="26" bestFit="1" customWidth="1"/>
    <col min="5883" max="5883" width="13.1796875" style="26" bestFit="1" customWidth="1"/>
    <col min="5884" max="5887" width="13.453125" style="26" customWidth="1"/>
    <col min="5888" max="5888" width="13.1796875" style="26" bestFit="1" customWidth="1"/>
    <col min="5889" max="5892" width="14.7265625" style="26" customWidth="1"/>
    <col min="5893" max="5893" width="13.1796875" style="26" bestFit="1" customWidth="1"/>
    <col min="5894" max="6128" width="8.81640625" style="26"/>
    <col min="6129" max="6133" width="1.453125" style="26" customWidth="1"/>
    <col min="6134" max="6134" width="37" style="26" customWidth="1"/>
    <col min="6135" max="6135" width="12.26953125" style="26" bestFit="1" customWidth="1"/>
    <col min="6136" max="6136" width="11" style="26" bestFit="1" customWidth="1"/>
    <col min="6137" max="6137" width="12.7265625" style="26" bestFit="1" customWidth="1"/>
    <col min="6138" max="6138" width="12" style="26" bestFit="1" customWidth="1"/>
    <col min="6139" max="6139" width="13.1796875" style="26" bestFit="1" customWidth="1"/>
    <col min="6140" max="6143" width="13.453125" style="26" customWidth="1"/>
    <col min="6144" max="6144" width="13.1796875" style="26" bestFit="1" customWidth="1"/>
    <col min="6145" max="6148" width="14.7265625" style="26" customWidth="1"/>
    <col min="6149" max="6149" width="13.1796875" style="26" bestFit="1" customWidth="1"/>
    <col min="6150" max="6384" width="8.81640625" style="26"/>
    <col min="6385" max="6389" width="1.453125" style="26" customWidth="1"/>
    <col min="6390" max="6390" width="37" style="26" customWidth="1"/>
    <col min="6391" max="6391" width="12.26953125" style="26" bestFit="1" customWidth="1"/>
    <col min="6392" max="6392" width="11" style="26" bestFit="1" customWidth="1"/>
    <col min="6393" max="6393" width="12.7265625" style="26" bestFit="1" customWidth="1"/>
    <col min="6394" max="6394" width="12" style="26" bestFit="1" customWidth="1"/>
    <col min="6395" max="6395" width="13.1796875" style="26" bestFit="1" customWidth="1"/>
    <col min="6396" max="6399" width="13.453125" style="26" customWidth="1"/>
    <col min="6400" max="6400" width="13.1796875" style="26" bestFit="1" customWidth="1"/>
    <col min="6401" max="6404" width="14.7265625" style="26" customWidth="1"/>
    <col min="6405" max="6405" width="13.1796875" style="26" bestFit="1" customWidth="1"/>
    <col min="6406" max="6640" width="8.81640625" style="26"/>
    <col min="6641" max="6645" width="1.453125" style="26" customWidth="1"/>
    <col min="6646" max="6646" width="37" style="26" customWidth="1"/>
    <col min="6647" max="6647" width="12.26953125" style="26" bestFit="1" customWidth="1"/>
    <col min="6648" max="6648" width="11" style="26" bestFit="1" customWidth="1"/>
    <col min="6649" max="6649" width="12.7265625" style="26" bestFit="1" customWidth="1"/>
    <col min="6650" max="6650" width="12" style="26" bestFit="1" customWidth="1"/>
    <col min="6651" max="6651" width="13.1796875" style="26" bestFit="1" customWidth="1"/>
    <col min="6652" max="6655" width="13.453125" style="26" customWidth="1"/>
    <col min="6656" max="6656" width="13.1796875" style="26" bestFit="1" customWidth="1"/>
    <col min="6657" max="6660" width="14.7265625" style="26" customWidth="1"/>
    <col min="6661" max="6661" width="13.1796875" style="26" bestFit="1" customWidth="1"/>
    <col min="6662" max="6896" width="8.81640625" style="26"/>
    <col min="6897" max="6901" width="1.453125" style="26" customWidth="1"/>
    <col min="6902" max="6902" width="37" style="26" customWidth="1"/>
    <col min="6903" max="6903" width="12.26953125" style="26" bestFit="1" customWidth="1"/>
    <col min="6904" max="6904" width="11" style="26" bestFit="1" customWidth="1"/>
    <col min="6905" max="6905" width="12.7265625" style="26" bestFit="1" customWidth="1"/>
    <col min="6906" max="6906" width="12" style="26" bestFit="1" customWidth="1"/>
    <col min="6907" max="6907" width="13.1796875" style="26" bestFit="1" customWidth="1"/>
    <col min="6908" max="6911" width="13.453125" style="26" customWidth="1"/>
    <col min="6912" max="6912" width="13.1796875" style="26" bestFit="1" customWidth="1"/>
    <col min="6913" max="6916" width="14.7265625" style="26" customWidth="1"/>
    <col min="6917" max="6917" width="13.1796875" style="26" bestFit="1" customWidth="1"/>
    <col min="6918" max="7152" width="8.81640625" style="26"/>
    <col min="7153" max="7157" width="1.453125" style="26" customWidth="1"/>
    <col min="7158" max="7158" width="37" style="26" customWidth="1"/>
    <col min="7159" max="7159" width="12.26953125" style="26" bestFit="1" customWidth="1"/>
    <col min="7160" max="7160" width="11" style="26" bestFit="1" customWidth="1"/>
    <col min="7161" max="7161" width="12.7265625" style="26" bestFit="1" customWidth="1"/>
    <col min="7162" max="7162" width="12" style="26" bestFit="1" customWidth="1"/>
    <col min="7163" max="7163" width="13.1796875" style="26" bestFit="1" customWidth="1"/>
    <col min="7164" max="7167" width="13.453125" style="26" customWidth="1"/>
    <col min="7168" max="7168" width="13.1796875" style="26" bestFit="1" customWidth="1"/>
    <col min="7169" max="7172" width="14.7265625" style="26" customWidth="1"/>
    <col min="7173" max="7173" width="13.1796875" style="26" bestFit="1" customWidth="1"/>
    <col min="7174" max="7408" width="8.81640625" style="26"/>
    <col min="7409" max="7413" width="1.453125" style="26" customWidth="1"/>
    <col min="7414" max="7414" width="37" style="26" customWidth="1"/>
    <col min="7415" max="7415" width="12.26953125" style="26" bestFit="1" customWidth="1"/>
    <col min="7416" max="7416" width="11" style="26" bestFit="1" customWidth="1"/>
    <col min="7417" max="7417" width="12.7265625" style="26" bestFit="1" customWidth="1"/>
    <col min="7418" max="7418" width="12" style="26" bestFit="1" customWidth="1"/>
    <col min="7419" max="7419" width="13.1796875" style="26" bestFit="1" customWidth="1"/>
    <col min="7420" max="7423" width="13.453125" style="26" customWidth="1"/>
    <col min="7424" max="7424" width="13.1796875" style="26" bestFit="1" customWidth="1"/>
    <col min="7425" max="7428" width="14.7265625" style="26" customWidth="1"/>
    <col min="7429" max="7429" width="13.1796875" style="26" bestFit="1" customWidth="1"/>
    <col min="7430" max="7664" width="8.81640625" style="26"/>
    <col min="7665" max="7669" width="1.453125" style="26" customWidth="1"/>
    <col min="7670" max="7670" width="37" style="26" customWidth="1"/>
    <col min="7671" max="7671" width="12.26953125" style="26" bestFit="1" customWidth="1"/>
    <col min="7672" max="7672" width="11" style="26" bestFit="1" customWidth="1"/>
    <col min="7673" max="7673" width="12.7265625" style="26" bestFit="1" customWidth="1"/>
    <col min="7674" max="7674" width="12" style="26" bestFit="1" customWidth="1"/>
    <col min="7675" max="7675" width="13.1796875" style="26" bestFit="1" customWidth="1"/>
    <col min="7676" max="7679" width="13.453125" style="26" customWidth="1"/>
    <col min="7680" max="7680" width="13.1796875" style="26" bestFit="1" customWidth="1"/>
    <col min="7681" max="7684" width="14.7265625" style="26" customWidth="1"/>
    <col min="7685" max="7685" width="13.1796875" style="26" bestFit="1" customWidth="1"/>
    <col min="7686" max="7920" width="8.81640625" style="26"/>
    <col min="7921" max="7925" width="1.453125" style="26" customWidth="1"/>
    <col min="7926" max="7926" width="37" style="26" customWidth="1"/>
    <col min="7927" max="7927" width="12.26953125" style="26" bestFit="1" customWidth="1"/>
    <col min="7928" max="7928" width="11" style="26" bestFit="1" customWidth="1"/>
    <col min="7929" max="7929" width="12.7265625" style="26" bestFit="1" customWidth="1"/>
    <col min="7930" max="7930" width="12" style="26" bestFit="1" customWidth="1"/>
    <col min="7931" max="7931" width="13.1796875" style="26" bestFit="1" customWidth="1"/>
    <col min="7932" max="7935" width="13.453125" style="26" customWidth="1"/>
    <col min="7936" max="7936" width="13.1796875" style="26" bestFit="1" customWidth="1"/>
    <col min="7937" max="7940" width="14.7265625" style="26" customWidth="1"/>
    <col min="7941" max="7941" width="13.1796875" style="26" bestFit="1" customWidth="1"/>
    <col min="7942" max="8176" width="8.81640625" style="26"/>
    <col min="8177" max="8181" width="1.453125" style="26" customWidth="1"/>
    <col min="8182" max="8182" width="37" style="26" customWidth="1"/>
    <col min="8183" max="8183" width="12.26953125" style="26" bestFit="1" customWidth="1"/>
    <col min="8184" max="8184" width="11" style="26" bestFit="1" customWidth="1"/>
    <col min="8185" max="8185" width="12.7265625" style="26" bestFit="1" customWidth="1"/>
    <col min="8186" max="8186" width="12" style="26" bestFit="1" customWidth="1"/>
    <col min="8187" max="8187" width="13.1796875" style="26" bestFit="1" customWidth="1"/>
    <col min="8188" max="8191" width="13.453125" style="26" customWidth="1"/>
    <col min="8192" max="8192" width="13.1796875" style="26" bestFit="1" customWidth="1"/>
    <col min="8193" max="8196" width="14.7265625" style="26" customWidth="1"/>
    <col min="8197" max="8197" width="13.1796875" style="26" bestFit="1" customWidth="1"/>
    <col min="8198" max="8432" width="8.81640625" style="26"/>
    <col min="8433" max="8437" width="1.453125" style="26" customWidth="1"/>
    <col min="8438" max="8438" width="37" style="26" customWidth="1"/>
    <col min="8439" max="8439" width="12.26953125" style="26" bestFit="1" customWidth="1"/>
    <col min="8440" max="8440" width="11" style="26" bestFit="1" customWidth="1"/>
    <col min="8441" max="8441" width="12.7265625" style="26" bestFit="1" customWidth="1"/>
    <col min="8442" max="8442" width="12" style="26" bestFit="1" customWidth="1"/>
    <col min="8443" max="8443" width="13.1796875" style="26" bestFit="1" customWidth="1"/>
    <col min="8444" max="8447" width="13.453125" style="26" customWidth="1"/>
    <col min="8448" max="8448" width="13.1796875" style="26" bestFit="1" customWidth="1"/>
    <col min="8449" max="8452" width="14.7265625" style="26" customWidth="1"/>
    <col min="8453" max="8453" width="13.1796875" style="26" bestFit="1" customWidth="1"/>
    <col min="8454" max="8688" width="8.81640625" style="26"/>
    <col min="8689" max="8693" width="1.453125" style="26" customWidth="1"/>
    <col min="8694" max="8694" width="37" style="26" customWidth="1"/>
    <col min="8695" max="8695" width="12.26953125" style="26" bestFit="1" customWidth="1"/>
    <col min="8696" max="8696" width="11" style="26" bestFit="1" customWidth="1"/>
    <col min="8697" max="8697" width="12.7265625" style="26" bestFit="1" customWidth="1"/>
    <col min="8698" max="8698" width="12" style="26" bestFit="1" customWidth="1"/>
    <col min="8699" max="8699" width="13.1796875" style="26" bestFit="1" customWidth="1"/>
    <col min="8700" max="8703" width="13.453125" style="26" customWidth="1"/>
    <col min="8704" max="8704" width="13.1796875" style="26" bestFit="1" customWidth="1"/>
    <col min="8705" max="8708" width="14.7265625" style="26" customWidth="1"/>
    <col min="8709" max="8709" width="13.1796875" style="26" bestFit="1" customWidth="1"/>
    <col min="8710" max="8944" width="8.81640625" style="26"/>
    <col min="8945" max="8949" width="1.453125" style="26" customWidth="1"/>
    <col min="8950" max="8950" width="37" style="26" customWidth="1"/>
    <col min="8951" max="8951" width="12.26953125" style="26" bestFit="1" customWidth="1"/>
    <col min="8952" max="8952" width="11" style="26" bestFit="1" customWidth="1"/>
    <col min="8953" max="8953" width="12.7265625" style="26" bestFit="1" customWidth="1"/>
    <col min="8954" max="8954" width="12" style="26" bestFit="1" customWidth="1"/>
    <col min="8955" max="8955" width="13.1796875" style="26" bestFit="1" customWidth="1"/>
    <col min="8956" max="8959" width="13.453125" style="26" customWidth="1"/>
    <col min="8960" max="8960" width="13.1796875" style="26" bestFit="1" customWidth="1"/>
    <col min="8961" max="8964" width="14.7265625" style="26" customWidth="1"/>
    <col min="8965" max="8965" width="13.1796875" style="26" bestFit="1" customWidth="1"/>
    <col min="8966" max="9200" width="8.81640625" style="26"/>
    <col min="9201" max="9205" width="1.453125" style="26" customWidth="1"/>
    <col min="9206" max="9206" width="37" style="26" customWidth="1"/>
    <col min="9207" max="9207" width="12.26953125" style="26" bestFit="1" customWidth="1"/>
    <col min="9208" max="9208" width="11" style="26" bestFit="1" customWidth="1"/>
    <col min="9209" max="9209" width="12.7265625" style="26" bestFit="1" customWidth="1"/>
    <col min="9210" max="9210" width="12" style="26" bestFit="1" customWidth="1"/>
    <col min="9211" max="9211" width="13.1796875" style="26" bestFit="1" customWidth="1"/>
    <col min="9212" max="9215" width="13.453125" style="26" customWidth="1"/>
    <col min="9216" max="9216" width="13.1796875" style="26" bestFit="1" customWidth="1"/>
    <col min="9217" max="9220" width="14.7265625" style="26" customWidth="1"/>
    <col min="9221" max="9221" width="13.1796875" style="26" bestFit="1" customWidth="1"/>
    <col min="9222" max="9456" width="8.81640625" style="26"/>
    <col min="9457" max="9461" width="1.453125" style="26" customWidth="1"/>
    <col min="9462" max="9462" width="37" style="26" customWidth="1"/>
    <col min="9463" max="9463" width="12.26953125" style="26" bestFit="1" customWidth="1"/>
    <col min="9464" max="9464" width="11" style="26" bestFit="1" customWidth="1"/>
    <col min="9465" max="9465" width="12.7265625" style="26" bestFit="1" customWidth="1"/>
    <col min="9466" max="9466" width="12" style="26" bestFit="1" customWidth="1"/>
    <col min="9467" max="9467" width="13.1796875" style="26" bestFit="1" customWidth="1"/>
    <col min="9468" max="9471" width="13.453125" style="26" customWidth="1"/>
    <col min="9472" max="9472" width="13.1796875" style="26" bestFit="1" customWidth="1"/>
    <col min="9473" max="9476" width="14.7265625" style="26" customWidth="1"/>
    <col min="9477" max="9477" width="13.1796875" style="26" bestFit="1" customWidth="1"/>
    <col min="9478" max="9712" width="8.81640625" style="26"/>
    <col min="9713" max="9717" width="1.453125" style="26" customWidth="1"/>
    <col min="9718" max="9718" width="37" style="26" customWidth="1"/>
    <col min="9719" max="9719" width="12.26953125" style="26" bestFit="1" customWidth="1"/>
    <col min="9720" max="9720" width="11" style="26" bestFit="1" customWidth="1"/>
    <col min="9721" max="9721" width="12.7265625" style="26" bestFit="1" customWidth="1"/>
    <col min="9722" max="9722" width="12" style="26" bestFit="1" customWidth="1"/>
    <col min="9723" max="9723" width="13.1796875" style="26" bestFit="1" customWidth="1"/>
    <col min="9724" max="9727" width="13.453125" style="26" customWidth="1"/>
    <col min="9728" max="9728" width="13.1796875" style="26" bestFit="1" customWidth="1"/>
    <col min="9729" max="9732" width="14.7265625" style="26" customWidth="1"/>
    <col min="9733" max="9733" width="13.1796875" style="26" bestFit="1" customWidth="1"/>
    <col min="9734" max="9968" width="8.81640625" style="26"/>
    <col min="9969" max="9973" width="1.453125" style="26" customWidth="1"/>
    <col min="9974" max="9974" width="37" style="26" customWidth="1"/>
    <col min="9975" max="9975" width="12.26953125" style="26" bestFit="1" customWidth="1"/>
    <col min="9976" max="9976" width="11" style="26" bestFit="1" customWidth="1"/>
    <col min="9977" max="9977" width="12.7265625" style="26" bestFit="1" customWidth="1"/>
    <col min="9978" max="9978" width="12" style="26" bestFit="1" customWidth="1"/>
    <col min="9979" max="9979" width="13.1796875" style="26" bestFit="1" customWidth="1"/>
    <col min="9980" max="9983" width="13.453125" style="26" customWidth="1"/>
    <col min="9984" max="9984" width="13.1796875" style="26" bestFit="1" customWidth="1"/>
    <col min="9985" max="9988" width="14.7265625" style="26" customWidth="1"/>
    <col min="9989" max="9989" width="13.1796875" style="26" bestFit="1" customWidth="1"/>
    <col min="9990" max="10224" width="8.81640625" style="26"/>
    <col min="10225" max="10229" width="1.453125" style="26" customWidth="1"/>
    <col min="10230" max="10230" width="37" style="26" customWidth="1"/>
    <col min="10231" max="10231" width="12.26953125" style="26" bestFit="1" customWidth="1"/>
    <col min="10232" max="10232" width="11" style="26" bestFit="1" customWidth="1"/>
    <col min="10233" max="10233" width="12.7265625" style="26" bestFit="1" customWidth="1"/>
    <col min="10234" max="10234" width="12" style="26" bestFit="1" customWidth="1"/>
    <col min="10235" max="10235" width="13.1796875" style="26" bestFit="1" customWidth="1"/>
    <col min="10236" max="10239" width="13.453125" style="26" customWidth="1"/>
    <col min="10240" max="10240" width="13.1796875" style="26" bestFit="1" customWidth="1"/>
    <col min="10241" max="10244" width="14.7265625" style="26" customWidth="1"/>
    <col min="10245" max="10245" width="13.1796875" style="26" bestFit="1" customWidth="1"/>
    <col min="10246" max="10480" width="8.81640625" style="26"/>
    <col min="10481" max="10485" width="1.453125" style="26" customWidth="1"/>
    <col min="10486" max="10486" width="37" style="26" customWidth="1"/>
    <col min="10487" max="10487" width="12.26953125" style="26" bestFit="1" customWidth="1"/>
    <col min="10488" max="10488" width="11" style="26" bestFit="1" customWidth="1"/>
    <col min="10489" max="10489" width="12.7265625" style="26" bestFit="1" customWidth="1"/>
    <col min="10490" max="10490" width="12" style="26" bestFit="1" customWidth="1"/>
    <col min="10491" max="10491" width="13.1796875" style="26" bestFit="1" customWidth="1"/>
    <col min="10492" max="10495" width="13.453125" style="26" customWidth="1"/>
    <col min="10496" max="10496" width="13.1796875" style="26" bestFit="1" customWidth="1"/>
    <col min="10497" max="10500" width="14.7265625" style="26" customWidth="1"/>
    <col min="10501" max="10501" width="13.1796875" style="26" bestFit="1" customWidth="1"/>
    <col min="10502" max="10736" width="8.81640625" style="26"/>
    <col min="10737" max="10741" width="1.453125" style="26" customWidth="1"/>
    <col min="10742" max="10742" width="37" style="26" customWidth="1"/>
    <col min="10743" max="10743" width="12.26953125" style="26" bestFit="1" customWidth="1"/>
    <col min="10744" max="10744" width="11" style="26" bestFit="1" customWidth="1"/>
    <col min="10745" max="10745" width="12.7265625" style="26" bestFit="1" customWidth="1"/>
    <col min="10746" max="10746" width="12" style="26" bestFit="1" customWidth="1"/>
    <col min="10747" max="10747" width="13.1796875" style="26" bestFit="1" customWidth="1"/>
    <col min="10748" max="10751" width="13.453125" style="26" customWidth="1"/>
    <col min="10752" max="10752" width="13.1796875" style="26" bestFit="1" customWidth="1"/>
    <col min="10753" max="10756" width="14.7265625" style="26" customWidth="1"/>
    <col min="10757" max="10757" width="13.1796875" style="26" bestFit="1" customWidth="1"/>
    <col min="10758" max="10992" width="8.81640625" style="26"/>
    <col min="10993" max="10997" width="1.453125" style="26" customWidth="1"/>
    <col min="10998" max="10998" width="37" style="26" customWidth="1"/>
    <col min="10999" max="10999" width="12.26953125" style="26" bestFit="1" customWidth="1"/>
    <col min="11000" max="11000" width="11" style="26" bestFit="1" customWidth="1"/>
    <col min="11001" max="11001" width="12.7265625" style="26" bestFit="1" customWidth="1"/>
    <col min="11002" max="11002" width="12" style="26" bestFit="1" customWidth="1"/>
    <col min="11003" max="11003" width="13.1796875" style="26" bestFit="1" customWidth="1"/>
    <col min="11004" max="11007" width="13.453125" style="26" customWidth="1"/>
    <col min="11008" max="11008" width="13.1796875" style="26" bestFit="1" customWidth="1"/>
    <col min="11009" max="11012" width="14.7265625" style="26" customWidth="1"/>
    <col min="11013" max="11013" width="13.1796875" style="26" bestFit="1" customWidth="1"/>
    <col min="11014" max="11248" width="8.81640625" style="26"/>
    <col min="11249" max="11253" width="1.453125" style="26" customWidth="1"/>
    <col min="11254" max="11254" width="37" style="26" customWidth="1"/>
    <col min="11255" max="11255" width="12.26953125" style="26" bestFit="1" customWidth="1"/>
    <col min="11256" max="11256" width="11" style="26" bestFit="1" customWidth="1"/>
    <col min="11257" max="11257" width="12.7265625" style="26" bestFit="1" customWidth="1"/>
    <col min="11258" max="11258" width="12" style="26" bestFit="1" customWidth="1"/>
    <col min="11259" max="11259" width="13.1796875" style="26" bestFit="1" customWidth="1"/>
    <col min="11260" max="11263" width="13.453125" style="26" customWidth="1"/>
    <col min="11264" max="11264" width="13.1796875" style="26" bestFit="1" customWidth="1"/>
    <col min="11265" max="11268" width="14.7265625" style="26" customWidth="1"/>
    <col min="11269" max="11269" width="13.1796875" style="26" bestFit="1" customWidth="1"/>
    <col min="11270" max="11504" width="8.81640625" style="26"/>
    <col min="11505" max="11509" width="1.453125" style="26" customWidth="1"/>
    <col min="11510" max="11510" width="37" style="26" customWidth="1"/>
    <col min="11511" max="11511" width="12.26953125" style="26" bestFit="1" customWidth="1"/>
    <col min="11512" max="11512" width="11" style="26" bestFit="1" customWidth="1"/>
    <col min="11513" max="11513" width="12.7265625" style="26" bestFit="1" customWidth="1"/>
    <col min="11514" max="11514" width="12" style="26" bestFit="1" customWidth="1"/>
    <col min="11515" max="11515" width="13.1796875" style="26" bestFit="1" customWidth="1"/>
    <col min="11516" max="11519" width="13.453125" style="26" customWidth="1"/>
    <col min="11520" max="11520" width="13.1796875" style="26" bestFit="1" customWidth="1"/>
    <col min="11521" max="11524" width="14.7265625" style="26" customWidth="1"/>
    <col min="11525" max="11525" width="13.1796875" style="26" bestFit="1" customWidth="1"/>
    <col min="11526" max="11760" width="8.81640625" style="26"/>
    <col min="11761" max="11765" width="1.453125" style="26" customWidth="1"/>
    <col min="11766" max="11766" width="37" style="26" customWidth="1"/>
    <col min="11767" max="11767" width="12.26953125" style="26" bestFit="1" customWidth="1"/>
    <col min="11768" max="11768" width="11" style="26" bestFit="1" customWidth="1"/>
    <col min="11769" max="11769" width="12.7265625" style="26" bestFit="1" customWidth="1"/>
    <col min="11770" max="11770" width="12" style="26" bestFit="1" customWidth="1"/>
    <col min="11771" max="11771" width="13.1796875" style="26" bestFit="1" customWidth="1"/>
    <col min="11772" max="11775" width="13.453125" style="26" customWidth="1"/>
    <col min="11776" max="11776" width="13.1796875" style="26" bestFit="1" customWidth="1"/>
    <col min="11777" max="11780" width="14.7265625" style="26" customWidth="1"/>
    <col min="11781" max="11781" width="13.1796875" style="26" bestFit="1" customWidth="1"/>
    <col min="11782" max="12016" width="8.81640625" style="26"/>
    <col min="12017" max="12021" width="1.453125" style="26" customWidth="1"/>
    <col min="12022" max="12022" width="37" style="26" customWidth="1"/>
    <col min="12023" max="12023" width="12.26953125" style="26" bestFit="1" customWidth="1"/>
    <col min="12024" max="12024" width="11" style="26" bestFit="1" customWidth="1"/>
    <col min="12025" max="12025" width="12.7265625" style="26" bestFit="1" customWidth="1"/>
    <col min="12026" max="12026" width="12" style="26" bestFit="1" customWidth="1"/>
    <col min="12027" max="12027" width="13.1796875" style="26" bestFit="1" customWidth="1"/>
    <col min="12028" max="12031" width="13.453125" style="26" customWidth="1"/>
    <col min="12032" max="12032" width="13.1796875" style="26" bestFit="1" customWidth="1"/>
    <col min="12033" max="12036" width="14.7265625" style="26" customWidth="1"/>
    <col min="12037" max="12037" width="13.1796875" style="26" bestFit="1" customWidth="1"/>
    <col min="12038" max="12272" width="8.81640625" style="26"/>
    <col min="12273" max="12277" width="1.453125" style="26" customWidth="1"/>
    <col min="12278" max="12278" width="37" style="26" customWidth="1"/>
    <col min="12279" max="12279" width="12.26953125" style="26" bestFit="1" customWidth="1"/>
    <col min="12280" max="12280" width="11" style="26" bestFit="1" customWidth="1"/>
    <col min="12281" max="12281" width="12.7265625" style="26" bestFit="1" customWidth="1"/>
    <col min="12282" max="12282" width="12" style="26" bestFit="1" customWidth="1"/>
    <col min="12283" max="12283" width="13.1796875" style="26" bestFit="1" customWidth="1"/>
    <col min="12284" max="12287" width="13.453125" style="26" customWidth="1"/>
    <col min="12288" max="12288" width="13.1796875" style="26" bestFit="1" customWidth="1"/>
    <col min="12289" max="12292" width="14.7265625" style="26" customWidth="1"/>
    <col min="12293" max="12293" width="13.1796875" style="26" bestFit="1" customWidth="1"/>
    <col min="12294" max="12528" width="8.81640625" style="26"/>
    <col min="12529" max="12533" width="1.453125" style="26" customWidth="1"/>
    <col min="12534" max="12534" width="37" style="26" customWidth="1"/>
    <col min="12535" max="12535" width="12.26953125" style="26" bestFit="1" customWidth="1"/>
    <col min="12536" max="12536" width="11" style="26" bestFit="1" customWidth="1"/>
    <col min="12537" max="12537" width="12.7265625" style="26" bestFit="1" customWidth="1"/>
    <col min="12538" max="12538" width="12" style="26" bestFit="1" customWidth="1"/>
    <col min="12539" max="12539" width="13.1796875" style="26" bestFit="1" customWidth="1"/>
    <col min="12540" max="12543" width="13.453125" style="26" customWidth="1"/>
    <col min="12544" max="12544" width="13.1796875" style="26" bestFit="1" customWidth="1"/>
    <col min="12545" max="12548" width="14.7265625" style="26" customWidth="1"/>
    <col min="12549" max="12549" width="13.1796875" style="26" bestFit="1" customWidth="1"/>
    <col min="12550" max="12784" width="8.81640625" style="26"/>
    <col min="12785" max="12789" width="1.453125" style="26" customWidth="1"/>
    <col min="12790" max="12790" width="37" style="26" customWidth="1"/>
    <col min="12791" max="12791" width="12.26953125" style="26" bestFit="1" customWidth="1"/>
    <col min="12792" max="12792" width="11" style="26" bestFit="1" customWidth="1"/>
    <col min="12793" max="12793" width="12.7265625" style="26" bestFit="1" customWidth="1"/>
    <col min="12794" max="12794" width="12" style="26" bestFit="1" customWidth="1"/>
    <col min="12795" max="12795" width="13.1796875" style="26" bestFit="1" customWidth="1"/>
    <col min="12796" max="12799" width="13.453125" style="26" customWidth="1"/>
    <col min="12800" max="12800" width="13.1796875" style="26" bestFit="1" customWidth="1"/>
    <col min="12801" max="12804" width="14.7265625" style="26" customWidth="1"/>
    <col min="12805" max="12805" width="13.1796875" style="26" bestFit="1" customWidth="1"/>
    <col min="12806" max="13040" width="8.81640625" style="26"/>
    <col min="13041" max="13045" width="1.453125" style="26" customWidth="1"/>
    <col min="13046" max="13046" width="37" style="26" customWidth="1"/>
    <col min="13047" max="13047" width="12.26953125" style="26" bestFit="1" customWidth="1"/>
    <col min="13048" max="13048" width="11" style="26" bestFit="1" customWidth="1"/>
    <col min="13049" max="13049" width="12.7265625" style="26" bestFit="1" customWidth="1"/>
    <col min="13050" max="13050" width="12" style="26" bestFit="1" customWidth="1"/>
    <col min="13051" max="13051" width="13.1796875" style="26" bestFit="1" customWidth="1"/>
    <col min="13052" max="13055" width="13.453125" style="26" customWidth="1"/>
    <col min="13056" max="13056" width="13.1796875" style="26" bestFit="1" customWidth="1"/>
    <col min="13057" max="13060" width="14.7265625" style="26" customWidth="1"/>
    <col min="13061" max="13061" width="13.1796875" style="26" bestFit="1" customWidth="1"/>
    <col min="13062" max="13296" width="8.81640625" style="26"/>
    <col min="13297" max="13301" width="1.453125" style="26" customWidth="1"/>
    <col min="13302" max="13302" width="37" style="26" customWidth="1"/>
    <col min="13303" max="13303" width="12.26953125" style="26" bestFit="1" customWidth="1"/>
    <col min="13304" max="13304" width="11" style="26" bestFit="1" customWidth="1"/>
    <col min="13305" max="13305" width="12.7265625" style="26" bestFit="1" customWidth="1"/>
    <col min="13306" max="13306" width="12" style="26" bestFit="1" customWidth="1"/>
    <col min="13307" max="13307" width="13.1796875" style="26" bestFit="1" customWidth="1"/>
    <col min="13308" max="13311" width="13.453125" style="26" customWidth="1"/>
    <col min="13312" max="13312" width="13.1796875" style="26" bestFit="1" customWidth="1"/>
    <col min="13313" max="13316" width="14.7265625" style="26" customWidth="1"/>
    <col min="13317" max="13317" width="13.1796875" style="26" bestFit="1" customWidth="1"/>
    <col min="13318" max="13552" width="8.81640625" style="26"/>
    <col min="13553" max="13557" width="1.453125" style="26" customWidth="1"/>
    <col min="13558" max="13558" width="37" style="26" customWidth="1"/>
    <col min="13559" max="13559" width="12.26953125" style="26" bestFit="1" customWidth="1"/>
    <col min="13560" max="13560" width="11" style="26" bestFit="1" customWidth="1"/>
    <col min="13561" max="13561" width="12.7265625" style="26" bestFit="1" customWidth="1"/>
    <col min="13562" max="13562" width="12" style="26" bestFit="1" customWidth="1"/>
    <col min="13563" max="13563" width="13.1796875" style="26" bestFit="1" customWidth="1"/>
    <col min="13564" max="13567" width="13.453125" style="26" customWidth="1"/>
    <col min="13568" max="13568" width="13.1796875" style="26" bestFit="1" customWidth="1"/>
    <col min="13569" max="13572" width="14.7265625" style="26" customWidth="1"/>
    <col min="13573" max="13573" width="13.1796875" style="26" bestFit="1" customWidth="1"/>
    <col min="13574" max="13808" width="8.81640625" style="26"/>
    <col min="13809" max="13813" width="1.453125" style="26" customWidth="1"/>
    <col min="13814" max="13814" width="37" style="26" customWidth="1"/>
    <col min="13815" max="13815" width="12.26953125" style="26" bestFit="1" customWidth="1"/>
    <col min="13816" max="13816" width="11" style="26" bestFit="1" customWidth="1"/>
    <col min="13817" max="13817" width="12.7265625" style="26" bestFit="1" customWidth="1"/>
    <col min="13818" max="13818" width="12" style="26" bestFit="1" customWidth="1"/>
    <col min="13819" max="13819" width="13.1796875" style="26" bestFit="1" customWidth="1"/>
    <col min="13820" max="13823" width="13.453125" style="26" customWidth="1"/>
    <col min="13824" max="13824" width="13.1796875" style="26" bestFit="1" customWidth="1"/>
    <col min="13825" max="13828" width="14.7265625" style="26" customWidth="1"/>
    <col min="13829" max="13829" width="13.1796875" style="26" bestFit="1" customWidth="1"/>
    <col min="13830" max="14064" width="8.81640625" style="26"/>
    <col min="14065" max="14069" width="1.453125" style="26" customWidth="1"/>
    <col min="14070" max="14070" width="37" style="26" customWidth="1"/>
    <col min="14071" max="14071" width="12.26953125" style="26" bestFit="1" customWidth="1"/>
    <col min="14072" max="14072" width="11" style="26" bestFit="1" customWidth="1"/>
    <col min="14073" max="14073" width="12.7265625" style="26" bestFit="1" customWidth="1"/>
    <col min="14074" max="14074" width="12" style="26" bestFit="1" customWidth="1"/>
    <col min="14075" max="14075" width="13.1796875" style="26" bestFit="1" customWidth="1"/>
    <col min="14076" max="14079" width="13.453125" style="26" customWidth="1"/>
    <col min="14080" max="14080" width="13.1796875" style="26" bestFit="1" customWidth="1"/>
    <col min="14081" max="14084" width="14.7265625" style="26" customWidth="1"/>
    <col min="14085" max="14085" width="13.1796875" style="26" bestFit="1" customWidth="1"/>
    <col min="14086" max="14320" width="8.81640625" style="26"/>
    <col min="14321" max="14325" width="1.453125" style="26" customWidth="1"/>
    <col min="14326" max="14326" width="37" style="26" customWidth="1"/>
    <col min="14327" max="14327" width="12.26953125" style="26" bestFit="1" customWidth="1"/>
    <col min="14328" max="14328" width="11" style="26" bestFit="1" customWidth="1"/>
    <col min="14329" max="14329" width="12.7265625" style="26" bestFit="1" customWidth="1"/>
    <col min="14330" max="14330" width="12" style="26" bestFit="1" customWidth="1"/>
    <col min="14331" max="14331" width="13.1796875" style="26" bestFit="1" customWidth="1"/>
    <col min="14332" max="14335" width="13.453125" style="26" customWidth="1"/>
    <col min="14336" max="14336" width="13.1796875" style="26" bestFit="1" customWidth="1"/>
    <col min="14337" max="14340" width="14.7265625" style="26" customWidth="1"/>
    <col min="14341" max="14341" width="13.1796875" style="26" bestFit="1" customWidth="1"/>
    <col min="14342" max="14576" width="8.81640625" style="26"/>
    <col min="14577" max="14581" width="1.453125" style="26" customWidth="1"/>
    <col min="14582" max="14582" width="37" style="26" customWidth="1"/>
    <col min="14583" max="14583" width="12.26953125" style="26" bestFit="1" customWidth="1"/>
    <col min="14584" max="14584" width="11" style="26" bestFit="1" customWidth="1"/>
    <col min="14585" max="14585" width="12.7265625" style="26" bestFit="1" customWidth="1"/>
    <col min="14586" max="14586" width="12" style="26" bestFit="1" customWidth="1"/>
    <col min="14587" max="14587" width="13.1796875" style="26" bestFit="1" customWidth="1"/>
    <col min="14588" max="14591" width="13.453125" style="26" customWidth="1"/>
    <col min="14592" max="14592" width="13.1796875" style="26" bestFit="1" customWidth="1"/>
    <col min="14593" max="14596" width="14.7265625" style="26" customWidth="1"/>
    <col min="14597" max="14597" width="13.1796875" style="26" bestFit="1" customWidth="1"/>
    <col min="14598" max="14832" width="8.81640625" style="26"/>
    <col min="14833" max="14837" width="1.453125" style="26" customWidth="1"/>
    <col min="14838" max="14838" width="37" style="26" customWidth="1"/>
    <col min="14839" max="14839" width="12.26953125" style="26" bestFit="1" customWidth="1"/>
    <col min="14840" max="14840" width="11" style="26" bestFit="1" customWidth="1"/>
    <col min="14841" max="14841" width="12.7265625" style="26" bestFit="1" customWidth="1"/>
    <col min="14842" max="14842" width="12" style="26" bestFit="1" customWidth="1"/>
    <col min="14843" max="14843" width="13.1796875" style="26" bestFit="1" customWidth="1"/>
    <col min="14844" max="14847" width="13.453125" style="26" customWidth="1"/>
    <col min="14848" max="14848" width="13.1796875" style="26" bestFit="1" customWidth="1"/>
    <col min="14849" max="14852" width="14.7265625" style="26" customWidth="1"/>
    <col min="14853" max="14853" width="13.1796875" style="26" bestFit="1" customWidth="1"/>
    <col min="14854" max="15088" width="8.81640625" style="26"/>
    <col min="15089" max="15093" width="1.453125" style="26" customWidth="1"/>
    <col min="15094" max="15094" width="37" style="26" customWidth="1"/>
    <col min="15095" max="15095" width="12.26953125" style="26" bestFit="1" customWidth="1"/>
    <col min="15096" max="15096" width="11" style="26" bestFit="1" customWidth="1"/>
    <col min="15097" max="15097" width="12.7265625" style="26" bestFit="1" customWidth="1"/>
    <col min="15098" max="15098" width="12" style="26" bestFit="1" customWidth="1"/>
    <col min="15099" max="15099" width="13.1796875" style="26" bestFit="1" customWidth="1"/>
    <col min="15100" max="15103" width="13.453125" style="26" customWidth="1"/>
    <col min="15104" max="15104" width="13.1796875" style="26" bestFit="1" customWidth="1"/>
    <col min="15105" max="15108" width="14.7265625" style="26" customWidth="1"/>
    <col min="15109" max="15109" width="13.1796875" style="26" bestFit="1" customWidth="1"/>
    <col min="15110" max="15344" width="8.81640625" style="26"/>
    <col min="15345" max="15349" width="1.453125" style="26" customWidth="1"/>
    <col min="15350" max="15350" width="37" style="26" customWidth="1"/>
    <col min="15351" max="15351" width="12.26953125" style="26" bestFit="1" customWidth="1"/>
    <col min="15352" max="15352" width="11" style="26" bestFit="1" customWidth="1"/>
    <col min="15353" max="15353" width="12.7265625" style="26" bestFit="1" customWidth="1"/>
    <col min="15354" max="15354" width="12" style="26" bestFit="1" customWidth="1"/>
    <col min="15355" max="15355" width="13.1796875" style="26" bestFit="1" customWidth="1"/>
    <col min="15356" max="15359" width="13.453125" style="26" customWidth="1"/>
    <col min="15360" max="15360" width="13.1796875" style="26" bestFit="1" customWidth="1"/>
    <col min="15361" max="15364" width="14.7265625" style="26" customWidth="1"/>
    <col min="15365" max="15365" width="13.1796875" style="26" bestFit="1" customWidth="1"/>
    <col min="15366" max="15600" width="8.81640625" style="26"/>
    <col min="15601" max="15605" width="1.453125" style="26" customWidth="1"/>
    <col min="15606" max="15606" width="37" style="26" customWidth="1"/>
    <col min="15607" max="15607" width="12.26953125" style="26" bestFit="1" customWidth="1"/>
    <col min="15608" max="15608" width="11" style="26" bestFit="1" customWidth="1"/>
    <col min="15609" max="15609" width="12.7265625" style="26" bestFit="1" customWidth="1"/>
    <col min="15610" max="15610" width="12" style="26" bestFit="1" customWidth="1"/>
    <col min="15611" max="15611" width="13.1796875" style="26" bestFit="1" customWidth="1"/>
    <col min="15612" max="15615" width="13.453125" style="26" customWidth="1"/>
    <col min="15616" max="15616" width="13.1796875" style="26" bestFit="1" customWidth="1"/>
    <col min="15617" max="15620" width="14.7265625" style="26" customWidth="1"/>
    <col min="15621" max="15621" width="13.1796875" style="26" bestFit="1" customWidth="1"/>
    <col min="15622" max="15856" width="8.81640625" style="26"/>
    <col min="15857" max="15861" width="1.453125" style="26" customWidth="1"/>
    <col min="15862" max="15862" width="37" style="26" customWidth="1"/>
    <col min="15863" max="15863" width="12.26953125" style="26" bestFit="1" customWidth="1"/>
    <col min="15864" max="15864" width="11" style="26" bestFit="1" customWidth="1"/>
    <col min="15865" max="15865" width="12.7265625" style="26" bestFit="1" customWidth="1"/>
    <col min="15866" max="15866" width="12" style="26" bestFit="1" customWidth="1"/>
    <col min="15867" max="15867" width="13.1796875" style="26" bestFit="1" customWidth="1"/>
    <col min="15868" max="15871" width="13.453125" style="26" customWidth="1"/>
    <col min="15872" max="15872" width="13.1796875" style="26" bestFit="1" customWidth="1"/>
    <col min="15873" max="15876" width="14.7265625" style="26" customWidth="1"/>
    <col min="15877" max="15877" width="13.1796875" style="26" bestFit="1" customWidth="1"/>
    <col min="15878" max="16112" width="8.81640625" style="26"/>
    <col min="16113" max="16117" width="1.453125" style="26" customWidth="1"/>
    <col min="16118" max="16118" width="37" style="26" customWidth="1"/>
    <col min="16119" max="16119" width="12.26953125" style="26" bestFit="1" customWidth="1"/>
    <col min="16120" max="16120" width="11" style="26" bestFit="1" customWidth="1"/>
    <col min="16121" max="16121" width="12.7265625" style="26" bestFit="1" customWidth="1"/>
    <col min="16122" max="16122" width="12" style="26" bestFit="1" customWidth="1"/>
    <col min="16123" max="16123" width="13.1796875" style="26" bestFit="1" customWidth="1"/>
    <col min="16124" max="16127" width="13.453125" style="26" customWidth="1"/>
    <col min="16128" max="16128" width="13.1796875" style="26" bestFit="1" customWidth="1"/>
    <col min="16129" max="16132" width="14.7265625" style="26" customWidth="1"/>
    <col min="16133" max="16133" width="13.1796875" style="26" bestFit="1" customWidth="1"/>
    <col min="16134" max="16384" width="8.81640625" style="26"/>
  </cols>
  <sheetData>
    <row r="1" spans="1:21" s="93" customFormat="1" ht="14.5" x14ac:dyDescent="0.35">
      <c r="A1" s="63" t="s">
        <v>29</v>
      </c>
      <c r="B1" s="63"/>
      <c r="C1" s="63"/>
      <c r="D1" s="63"/>
      <c r="E1" s="92"/>
      <c r="F1" s="92"/>
    </row>
    <row r="2" spans="1:21" s="93" customFormat="1" ht="14.5" x14ac:dyDescent="0.35">
      <c r="A2" s="63" t="s">
        <v>69</v>
      </c>
      <c r="B2" s="63"/>
      <c r="C2" s="63"/>
      <c r="D2" s="63"/>
      <c r="E2" s="92"/>
      <c r="F2" s="92"/>
    </row>
    <row r="3" spans="1:21" s="93" customFormat="1" ht="14.5" x14ac:dyDescent="0.35">
      <c r="A3" s="21" t="s">
        <v>27</v>
      </c>
      <c r="B3" s="63"/>
      <c r="C3" s="63"/>
      <c r="D3" s="63"/>
      <c r="E3" s="92"/>
      <c r="F3" s="92"/>
    </row>
    <row r="4" spans="1:21" s="93" customFormat="1" x14ac:dyDescent="0.3">
      <c r="A4" s="133" t="s">
        <v>96</v>
      </c>
      <c r="B4" s="134"/>
      <c r="C4" s="134"/>
      <c r="D4" s="134"/>
      <c r="E4" s="134"/>
      <c r="F4" s="134"/>
    </row>
    <row r="5" spans="1:21" s="93" customFormat="1" ht="33.75" customHeight="1" x14ac:dyDescent="0.3">
      <c r="A5" s="21"/>
      <c r="B5" s="21"/>
      <c r="C5" s="21"/>
      <c r="D5" s="21"/>
      <c r="E5" s="92"/>
      <c r="F5" s="94"/>
      <c r="G5" s="135" t="s">
        <v>34</v>
      </c>
      <c r="H5" s="135"/>
      <c r="I5" s="135"/>
      <c r="J5" s="135"/>
      <c r="K5" s="95" t="s">
        <v>71</v>
      </c>
      <c r="L5" s="132" t="s">
        <v>34</v>
      </c>
      <c r="M5" s="132"/>
      <c r="N5" s="132"/>
      <c r="O5" s="132"/>
      <c r="P5" s="95" t="s">
        <v>71</v>
      </c>
      <c r="Q5" s="137" t="s">
        <v>34</v>
      </c>
      <c r="R5" s="137"/>
      <c r="S5" s="95" t="s">
        <v>109</v>
      </c>
      <c r="T5" s="119"/>
      <c r="U5" s="122"/>
    </row>
    <row r="6" spans="1:21" s="93" customFormat="1" x14ac:dyDescent="0.3">
      <c r="A6" s="21"/>
      <c r="B6" s="21"/>
      <c r="C6" s="21"/>
      <c r="D6" s="21"/>
      <c r="E6" s="96"/>
      <c r="F6" s="96"/>
      <c r="G6" s="96" t="s">
        <v>22</v>
      </c>
      <c r="H6" s="96" t="s">
        <v>24</v>
      </c>
      <c r="I6" s="96" t="s">
        <v>25</v>
      </c>
      <c r="J6" s="96" t="s">
        <v>23</v>
      </c>
      <c r="K6" s="23" t="s">
        <v>23</v>
      </c>
      <c r="L6" s="96" t="s">
        <v>22</v>
      </c>
      <c r="M6" s="96" t="s">
        <v>24</v>
      </c>
      <c r="N6" s="96" t="s">
        <v>25</v>
      </c>
      <c r="O6" s="96" t="s">
        <v>23</v>
      </c>
      <c r="P6" s="23" t="s">
        <v>23</v>
      </c>
      <c r="Q6" s="96" t="s">
        <v>22</v>
      </c>
      <c r="R6" s="96" t="s">
        <v>24</v>
      </c>
      <c r="S6" s="23" t="s">
        <v>24</v>
      </c>
      <c r="T6" s="96"/>
      <c r="U6" s="96"/>
    </row>
    <row r="7" spans="1:21" s="93" customFormat="1" x14ac:dyDescent="0.3">
      <c r="A7" s="21"/>
      <c r="B7" s="21"/>
      <c r="C7" s="21"/>
      <c r="D7" s="21"/>
      <c r="E7" s="18"/>
      <c r="F7" s="18"/>
      <c r="G7" s="18">
        <v>2020</v>
      </c>
      <c r="H7" s="18">
        <v>2020</v>
      </c>
      <c r="I7" s="18">
        <v>2020</v>
      </c>
      <c r="J7" s="18">
        <v>2020</v>
      </c>
      <c r="K7" s="19">
        <v>2020</v>
      </c>
      <c r="L7" s="18">
        <v>2021</v>
      </c>
      <c r="M7" s="18">
        <v>2021</v>
      </c>
      <c r="N7" s="18">
        <v>2021</v>
      </c>
      <c r="O7" s="18">
        <v>2021</v>
      </c>
      <c r="P7" s="19">
        <v>2021</v>
      </c>
      <c r="Q7" s="18">
        <v>2022</v>
      </c>
      <c r="R7" s="18">
        <v>2022</v>
      </c>
      <c r="S7" s="19">
        <v>2022</v>
      </c>
      <c r="T7" s="18"/>
      <c r="U7" s="18"/>
    </row>
    <row r="8" spans="1:21" x14ac:dyDescent="0.3">
      <c r="A8" s="21"/>
      <c r="B8" s="21"/>
      <c r="C8" s="21"/>
      <c r="D8" s="21"/>
      <c r="E8" s="18"/>
      <c r="F8" s="18"/>
      <c r="G8" s="18"/>
      <c r="H8" s="18"/>
      <c r="I8" s="18"/>
      <c r="J8" s="18"/>
      <c r="K8" s="19"/>
      <c r="L8" s="18"/>
      <c r="M8" s="18"/>
      <c r="N8" s="18"/>
      <c r="O8" s="18"/>
      <c r="P8" s="19"/>
      <c r="Q8" s="18"/>
      <c r="R8" s="18"/>
      <c r="S8" s="19"/>
      <c r="T8" s="18"/>
      <c r="U8" s="18"/>
    </row>
    <row r="9" spans="1:21" x14ac:dyDescent="0.3">
      <c r="A9" s="28" t="s">
        <v>70</v>
      </c>
      <c r="B9" s="28"/>
      <c r="G9" s="39"/>
      <c r="H9" s="39"/>
      <c r="I9" s="39"/>
      <c r="J9" s="39"/>
      <c r="K9" s="38"/>
      <c r="L9" s="39"/>
      <c r="M9" s="39"/>
      <c r="N9" s="39"/>
      <c r="O9" s="39"/>
      <c r="P9" s="38"/>
      <c r="Q9" s="39"/>
      <c r="R9" s="39"/>
      <c r="S9" s="38"/>
      <c r="T9" s="39"/>
      <c r="U9" s="28"/>
    </row>
    <row r="10" spans="1:21" s="88" customFormat="1" x14ac:dyDescent="0.3">
      <c r="B10" s="91" t="s">
        <v>72</v>
      </c>
      <c r="G10" s="89">
        <v>2702776</v>
      </c>
      <c r="H10" s="89">
        <v>2839670</v>
      </c>
      <c r="I10" s="89">
        <v>2933445</v>
      </c>
      <c r="J10" s="89">
        <v>2979505</v>
      </c>
      <c r="K10" s="90">
        <f>SUM(G10:J10)</f>
        <v>11455396</v>
      </c>
      <c r="L10" s="89">
        <v>3170972</v>
      </c>
      <c r="M10" s="89">
        <v>3234643</v>
      </c>
      <c r="N10" s="89">
        <v>3257697</v>
      </c>
      <c r="O10" s="89">
        <v>3308788</v>
      </c>
      <c r="P10" s="90">
        <f>SUM(L10:O10)</f>
        <v>12972100</v>
      </c>
      <c r="Q10" s="89">
        <v>3350424</v>
      </c>
      <c r="R10" s="89">
        <v>3537863</v>
      </c>
      <c r="S10" s="90">
        <f>SUM(Q10:R10)</f>
        <v>6888287</v>
      </c>
      <c r="T10" s="89"/>
      <c r="U10" s="123"/>
    </row>
    <row r="11" spans="1:21" x14ac:dyDescent="0.3">
      <c r="A11" s="28"/>
      <c r="B11" s="36" t="s">
        <v>87</v>
      </c>
      <c r="G11" s="33">
        <v>2307</v>
      </c>
      <c r="H11" s="33">
        <v>2935</v>
      </c>
      <c r="I11" s="33">
        <v>177</v>
      </c>
      <c r="J11" s="33">
        <v>855</v>
      </c>
      <c r="K11" s="31">
        <f>SUM(G11:J11)</f>
        <v>6274</v>
      </c>
      <c r="L11" s="33">
        <v>448</v>
      </c>
      <c r="M11" s="33">
        <v>-433</v>
      </c>
      <c r="N11" s="33">
        <v>73</v>
      </c>
      <c r="O11" s="33">
        <v>1191</v>
      </c>
      <c r="P11" s="31">
        <f>SUM(L11:O11)</f>
        <v>1279</v>
      </c>
      <c r="Q11" s="33">
        <v>-636</v>
      </c>
      <c r="R11" s="33">
        <v>-1296</v>
      </c>
      <c r="S11" s="31">
        <f>SUM(Q11:R11)</f>
        <v>-1932</v>
      </c>
      <c r="T11" s="33"/>
      <c r="U11" s="83"/>
    </row>
    <row r="12" spans="1:21" x14ac:dyDescent="0.3">
      <c r="A12" s="28"/>
      <c r="B12" s="36" t="s">
        <v>89</v>
      </c>
      <c r="G12" s="33">
        <v>69969</v>
      </c>
      <c r="H12" s="33">
        <v>72904</v>
      </c>
      <c r="I12" s="33">
        <v>73081</v>
      </c>
      <c r="J12" s="33">
        <v>73936</v>
      </c>
      <c r="K12" s="31">
        <f>J12</f>
        <v>73936</v>
      </c>
      <c r="L12" s="33">
        <v>74384</v>
      </c>
      <c r="M12" s="33">
        <v>73951</v>
      </c>
      <c r="N12" s="33">
        <v>74024</v>
      </c>
      <c r="O12" s="33">
        <v>75215</v>
      </c>
      <c r="P12" s="31">
        <f>O12</f>
        <v>75215</v>
      </c>
      <c r="Q12" s="33">
        <v>74579</v>
      </c>
      <c r="R12" s="33">
        <v>73283</v>
      </c>
      <c r="S12" s="31">
        <f>R12</f>
        <v>73283</v>
      </c>
      <c r="T12" s="33"/>
      <c r="U12" s="83"/>
    </row>
    <row r="13" spans="1:21" x14ac:dyDescent="0.3">
      <c r="A13" s="28"/>
      <c r="B13" s="36" t="s">
        <v>90</v>
      </c>
      <c r="G13" s="33">
        <v>68816</v>
      </c>
      <c r="H13" s="33">
        <v>71437</v>
      </c>
      <c r="I13" s="33">
        <v>72993</v>
      </c>
      <c r="J13" s="33">
        <v>73509</v>
      </c>
      <c r="K13" s="31">
        <v>71689</v>
      </c>
      <c r="L13" s="33">
        <v>74160</v>
      </c>
      <c r="M13" s="33">
        <v>74168</v>
      </c>
      <c r="N13" s="33">
        <v>73988</v>
      </c>
      <c r="O13" s="33">
        <v>74620</v>
      </c>
      <c r="P13" s="31">
        <v>74234</v>
      </c>
      <c r="Q13" s="33">
        <v>74897</v>
      </c>
      <c r="R13" s="33">
        <v>73931</v>
      </c>
      <c r="S13" s="31">
        <v>74414</v>
      </c>
      <c r="T13" s="33"/>
      <c r="U13" s="83"/>
    </row>
    <row r="14" spans="1:21" s="88" customFormat="1" x14ac:dyDescent="0.3">
      <c r="B14" s="91" t="s">
        <v>103</v>
      </c>
      <c r="G14" s="98">
        <v>13.09</v>
      </c>
      <c r="H14" s="98">
        <v>13.25</v>
      </c>
      <c r="I14" s="98">
        <v>13.4</v>
      </c>
      <c r="J14" s="98">
        <v>13.51</v>
      </c>
      <c r="K14" s="99">
        <v>13.32</v>
      </c>
      <c r="L14" s="98">
        <v>14.25</v>
      </c>
      <c r="M14" s="98">
        <v>14.54</v>
      </c>
      <c r="N14" s="98">
        <v>14.68</v>
      </c>
      <c r="O14" s="98">
        <v>14.78</v>
      </c>
      <c r="P14" s="99">
        <v>14.56</v>
      </c>
      <c r="Q14" s="98">
        <v>14.91</v>
      </c>
      <c r="R14" s="98">
        <v>15.95</v>
      </c>
      <c r="S14" s="99">
        <v>15.43</v>
      </c>
      <c r="T14" s="98"/>
      <c r="U14" s="124"/>
    </row>
    <row r="15" spans="1:21" s="88" customFormat="1" x14ac:dyDescent="0.3">
      <c r="B15" s="91" t="s">
        <v>91</v>
      </c>
      <c r="G15" s="100">
        <v>0.14000000000000001</v>
      </c>
      <c r="H15" s="100">
        <v>0.06</v>
      </c>
      <c r="I15" s="100">
        <v>0.02</v>
      </c>
      <c r="J15" s="100">
        <v>0.02</v>
      </c>
      <c r="K15" s="101">
        <v>0.06</v>
      </c>
      <c r="L15" s="100">
        <v>0.09</v>
      </c>
      <c r="M15" s="100">
        <v>0.1</v>
      </c>
      <c r="N15" s="100">
        <v>0.1</v>
      </c>
      <c r="O15" s="100">
        <v>0.09</v>
      </c>
      <c r="P15" s="101">
        <v>0.09</v>
      </c>
      <c r="Q15" s="100">
        <v>4.5999999999999999E-2</v>
      </c>
      <c r="R15" s="100">
        <v>9.7000000000000003E-2</v>
      </c>
      <c r="S15" s="101">
        <v>7.1999999999999995E-2</v>
      </c>
      <c r="T15" s="100"/>
      <c r="U15" s="125"/>
    </row>
    <row r="16" spans="1:21" s="88" customFormat="1" x14ac:dyDescent="0.3">
      <c r="B16" s="91" t="s">
        <v>92</v>
      </c>
      <c r="G16" s="100">
        <v>0.14000000000000001</v>
      </c>
      <c r="H16" s="100">
        <v>0.06</v>
      </c>
      <c r="I16" s="100">
        <v>0.03</v>
      </c>
      <c r="J16" s="100">
        <v>0.02</v>
      </c>
      <c r="K16" s="101">
        <v>0.06</v>
      </c>
      <c r="L16" s="100">
        <v>0.09</v>
      </c>
      <c r="M16" s="100">
        <v>0.09</v>
      </c>
      <c r="N16" s="100">
        <v>0.09</v>
      </c>
      <c r="O16" s="100">
        <v>0.09</v>
      </c>
      <c r="P16" s="101">
        <v>0.09</v>
      </c>
      <c r="Q16" s="100">
        <v>4.5999999999999999E-2</v>
      </c>
      <c r="R16" s="100">
        <v>0.1</v>
      </c>
      <c r="S16" s="101">
        <v>7.1999999999999995E-2</v>
      </c>
      <c r="T16" s="100"/>
      <c r="U16" s="125"/>
    </row>
    <row r="17" spans="1:21" x14ac:dyDescent="0.3">
      <c r="G17" s="41"/>
      <c r="H17" s="41"/>
      <c r="I17" s="41"/>
      <c r="J17" s="41"/>
      <c r="K17" s="40"/>
      <c r="L17" s="41"/>
      <c r="M17" s="41"/>
      <c r="N17" s="41"/>
      <c r="O17" s="41"/>
      <c r="P17" s="40"/>
      <c r="Q17" s="41"/>
      <c r="R17" s="41"/>
      <c r="S17" s="38"/>
      <c r="T17" s="41"/>
      <c r="U17" s="102"/>
    </row>
    <row r="18" spans="1:21" x14ac:dyDescent="0.3">
      <c r="A18" s="28" t="s">
        <v>73</v>
      </c>
      <c r="B18" s="28"/>
      <c r="G18" s="43"/>
      <c r="H18" s="43"/>
      <c r="I18" s="43"/>
      <c r="J18" s="43"/>
      <c r="K18" s="42"/>
      <c r="L18" s="43"/>
      <c r="M18" s="43"/>
      <c r="N18" s="43"/>
      <c r="O18" s="43"/>
      <c r="P18" s="42"/>
      <c r="Q18" s="43"/>
      <c r="R18" s="43"/>
      <c r="S18" s="42"/>
      <c r="T18" s="43"/>
      <c r="U18" s="126"/>
    </row>
    <row r="19" spans="1:21" s="88" customFormat="1" x14ac:dyDescent="0.3">
      <c r="B19" s="91" t="s">
        <v>33</v>
      </c>
      <c r="G19" s="89">
        <v>1723474</v>
      </c>
      <c r="H19" s="89">
        <v>1892537</v>
      </c>
      <c r="I19" s="89">
        <v>2019083</v>
      </c>
      <c r="J19" s="89">
        <v>2137158</v>
      </c>
      <c r="K19" s="90">
        <f>SUM(G19:J19)</f>
        <v>7772252</v>
      </c>
      <c r="L19" s="89">
        <v>2343674</v>
      </c>
      <c r="M19" s="89">
        <v>2400480</v>
      </c>
      <c r="N19" s="89">
        <v>2432239</v>
      </c>
      <c r="O19" s="89">
        <v>2523426</v>
      </c>
      <c r="P19" s="90">
        <f>SUM(L19:O19)</f>
        <v>9699819</v>
      </c>
      <c r="Q19" s="89">
        <v>2561831</v>
      </c>
      <c r="R19" s="89">
        <v>2457235</v>
      </c>
      <c r="S19" s="90">
        <f>SUM(Q19:R19)</f>
        <v>5019066</v>
      </c>
      <c r="T19" s="89"/>
      <c r="U19" s="123"/>
    </row>
    <row r="20" spans="1:21" x14ac:dyDescent="0.3">
      <c r="A20" s="28"/>
      <c r="B20" s="36" t="s">
        <v>87</v>
      </c>
      <c r="D20" s="37"/>
      <c r="E20" s="37"/>
      <c r="G20" s="33">
        <v>6956</v>
      </c>
      <c r="H20" s="33">
        <v>2749</v>
      </c>
      <c r="I20" s="33">
        <v>759</v>
      </c>
      <c r="J20" s="33">
        <v>4456</v>
      </c>
      <c r="K20" s="31">
        <f>SUM(G20:J20)</f>
        <v>14920</v>
      </c>
      <c r="L20" s="33">
        <v>1810</v>
      </c>
      <c r="M20" s="33">
        <v>188</v>
      </c>
      <c r="N20" s="33">
        <v>1804</v>
      </c>
      <c r="O20" s="33">
        <v>3536</v>
      </c>
      <c r="P20" s="31">
        <f>SUM(L20:O20)</f>
        <v>7338</v>
      </c>
      <c r="Q20" s="33">
        <v>-303</v>
      </c>
      <c r="R20" s="33">
        <v>-767</v>
      </c>
      <c r="S20" s="31">
        <f>SUM(Q20:R20)</f>
        <v>-1070</v>
      </c>
      <c r="T20" s="33"/>
      <c r="U20" s="83"/>
    </row>
    <row r="21" spans="1:21" x14ac:dyDescent="0.3">
      <c r="A21" s="28"/>
      <c r="B21" s="36" t="s">
        <v>89</v>
      </c>
      <c r="D21" s="37"/>
      <c r="E21" s="37"/>
      <c r="G21" s="33">
        <v>58734</v>
      </c>
      <c r="H21" s="33">
        <v>61483</v>
      </c>
      <c r="I21" s="33">
        <v>62242</v>
      </c>
      <c r="J21" s="33">
        <v>66698</v>
      </c>
      <c r="K21" s="31">
        <f>J21</f>
        <v>66698</v>
      </c>
      <c r="L21" s="33">
        <v>68508</v>
      </c>
      <c r="M21" s="33">
        <v>68696</v>
      </c>
      <c r="N21" s="33">
        <v>70500</v>
      </c>
      <c r="O21" s="33">
        <v>74036</v>
      </c>
      <c r="P21" s="31">
        <f>O21</f>
        <v>74036</v>
      </c>
      <c r="Q21" s="33">
        <v>73733</v>
      </c>
      <c r="R21" s="33">
        <v>72966</v>
      </c>
      <c r="S21" s="31">
        <f>R21</f>
        <v>72966</v>
      </c>
      <c r="T21" s="33"/>
      <c r="U21" s="83"/>
    </row>
    <row r="22" spans="1:21" x14ac:dyDescent="0.3">
      <c r="A22" s="28"/>
      <c r="B22" s="36" t="s">
        <v>90</v>
      </c>
      <c r="D22" s="37"/>
      <c r="E22" s="37"/>
      <c r="G22" s="33">
        <v>55256</v>
      </c>
      <c r="H22" s="33">
        <v>60109</v>
      </c>
      <c r="I22" s="33">
        <v>61863</v>
      </c>
      <c r="J22" s="33">
        <v>64470</v>
      </c>
      <c r="K22" s="31">
        <v>60425</v>
      </c>
      <c r="L22" s="33">
        <v>67603</v>
      </c>
      <c r="M22" s="33">
        <v>68602</v>
      </c>
      <c r="N22" s="33">
        <v>69598</v>
      </c>
      <c r="O22" s="33">
        <v>72268</v>
      </c>
      <c r="P22" s="31">
        <v>69518</v>
      </c>
      <c r="Q22" s="33">
        <v>73885</v>
      </c>
      <c r="R22" s="33">
        <v>73350</v>
      </c>
      <c r="S22" s="31">
        <v>73618</v>
      </c>
      <c r="T22" s="33"/>
      <c r="U22" s="83"/>
    </row>
    <row r="23" spans="1:21" s="88" customFormat="1" x14ac:dyDescent="0.3">
      <c r="B23" s="91" t="s">
        <v>103</v>
      </c>
      <c r="G23" s="98">
        <v>10.4</v>
      </c>
      <c r="H23" s="98">
        <v>10.5</v>
      </c>
      <c r="I23" s="98">
        <v>10.88</v>
      </c>
      <c r="J23" s="98">
        <v>11.05</v>
      </c>
      <c r="K23" s="99">
        <v>10.72</v>
      </c>
      <c r="L23" s="98">
        <v>11.56</v>
      </c>
      <c r="M23" s="98">
        <v>11.66</v>
      </c>
      <c r="N23" s="98">
        <v>11.65</v>
      </c>
      <c r="O23" s="98">
        <v>11.64</v>
      </c>
      <c r="P23" s="99">
        <v>11.63</v>
      </c>
      <c r="Q23" s="98">
        <v>11.56</v>
      </c>
      <c r="R23" s="98">
        <v>11.17</v>
      </c>
      <c r="S23" s="99">
        <v>11.36</v>
      </c>
      <c r="T23" s="98"/>
      <c r="U23" s="124"/>
    </row>
    <row r="24" spans="1:21" s="88" customFormat="1" x14ac:dyDescent="0.3">
      <c r="B24" s="91" t="s">
        <v>91</v>
      </c>
      <c r="G24" s="100">
        <v>0.02</v>
      </c>
      <c r="H24" s="100">
        <v>0.04</v>
      </c>
      <c r="I24" s="100">
        <v>0.05</v>
      </c>
      <c r="J24" s="100">
        <v>0.05</v>
      </c>
      <c r="K24" s="101">
        <v>0.04</v>
      </c>
      <c r="L24" s="100">
        <v>0.11</v>
      </c>
      <c r="M24" s="100">
        <v>0.11</v>
      </c>
      <c r="N24" s="100">
        <v>7.0000000000000007E-2</v>
      </c>
      <c r="O24" s="100">
        <v>0.05</v>
      </c>
      <c r="P24" s="101">
        <v>0.08</v>
      </c>
      <c r="Q24" s="100">
        <v>0</v>
      </c>
      <c r="R24" s="100">
        <v>-4.2000000000000003E-2</v>
      </c>
      <c r="S24" s="101">
        <v>-2.1999999999999999E-2</v>
      </c>
      <c r="T24" s="100"/>
      <c r="U24" s="125"/>
    </row>
    <row r="25" spans="1:21" s="88" customFormat="1" x14ac:dyDescent="0.3">
      <c r="B25" s="91" t="s">
        <v>92</v>
      </c>
      <c r="G25" s="100">
        <v>0.04</v>
      </c>
      <c r="H25" s="100">
        <v>0.08</v>
      </c>
      <c r="I25" s="100">
        <v>0.03</v>
      </c>
      <c r="J25" s="100">
        <v>0</v>
      </c>
      <c r="K25" s="101">
        <v>0.03</v>
      </c>
      <c r="L25" s="100">
        <v>0.04</v>
      </c>
      <c r="M25" s="100">
        <v>0.02</v>
      </c>
      <c r="N25" s="100">
        <v>0.03</v>
      </c>
      <c r="O25" s="100">
        <v>0.06</v>
      </c>
      <c r="P25" s="101">
        <v>0.04</v>
      </c>
      <c r="Q25" s="100">
        <v>6.2E-2</v>
      </c>
      <c r="R25" s="100">
        <v>6.2E-2</v>
      </c>
      <c r="S25" s="101">
        <v>6.2E-2</v>
      </c>
      <c r="T25" s="100"/>
      <c r="U25" s="125"/>
    </row>
    <row r="26" spans="1:21" ht="12.75" customHeight="1" x14ac:dyDescent="0.3">
      <c r="G26" s="32"/>
      <c r="H26" s="32"/>
      <c r="I26" s="32"/>
      <c r="J26" s="32"/>
      <c r="K26" s="35"/>
      <c r="L26" s="32"/>
      <c r="M26" s="32"/>
      <c r="N26" s="32"/>
      <c r="O26" s="32"/>
      <c r="P26" s="35"/>
      <c r="Q26" s="32"/>
      <c r="R26" s="32"/>
      <c r="S26" s="35"/>
      <c r="T26" s="32"/>
      <c r="U26" s="127"/>
    </row>
    <row r="27" spans="1:21" x14ac:dyDescent="0.3">
      <c r="A27" s="28" t="s">
        <v>74</v>
      </c>
      <c r="B27" s="28"/>
      <c r="G27" s="43"/>
      <c r="H27" s="43"/>
      <c r="I27" s="43"/>
      <c r="J27" s="43"/>
      <c r="K27" s="42"/>
      <c r="L27" s="43"/>
      <c r="M27" s="43"/>
      <c r="N27" s="43"/>
      <c r="O27" s="43"/>
      <c r="P27" s="42"/>
      <c r="Q27" s="43"/>
      <c r="R27" s="43"/>
      <c r="S27" s="42"/>
      <c r="T27" s="43"/>
      <c r="U27" s="126"/>
    </row>
    <row r="28" spans="1:21" s="88" customFormat="1" x14ac:dyDescent="0.3">
      <c r="B28" s="91" t="s">
        <v>33</v>
      </c>
      <c r="G28" s="89">
        <v>793453</v>
      </c>
      <c r="H28" s="89">
        <v>785368</v>
      </c>
      <c r="I28" s="89">
        <v>789384</v>
      </c>
      <c r="J28" s="89">
        <v>788522</v>
      </c>
      <c r="K28" s="90">
        <f>SUM(G28:J28)</f>
        <v>3156727</v>
      </c>
      <c r="L28" s="89">
        <v>836647</v>
      </c>
      <c r="M28" s="89">
        <v>860882</v>
      </c>
      <c r="N28" s="89">
        <v>915297</v>
      </c>
      <c r="O28" s="89">
        <v>964150</v>
      </c>
      <c r="P28" s="90">
        <f>SUM(L28:O28)</f>
        <v>3576976</v>
      </c>
      <c r="Q28" s="89">
        <v>998948</v>
      </c>
      <c r="R28" s="89">
        <v>1030234</v>
      </c>
      <c r="S28" s="90">
        <f>SUM(Q28:R28)</f>
        <v>2029182</v>
      </c>
      <c r="T28" s="89"/>
      <c r="U28" s="123"/>
    </row>
    <row r="29" spans="1:21" x14ac:dyDescent="0.3">
      <c r="A29" s="28"/>
      <c r="B29" s="36" t="s">
        <v>87</v>
      </c>
      <c r="D29" s="37"/>
      <c r="E29" s="37"/>
      <c r="G29" s="33">
        <v>2901</v>
      </c>
      <c r="H29" s="33">
        <v>1750</v>
      </c>
      <c r="I29" s="33">
        <v>256</v>
      </c>
      <c r="J29" s="33">
        <v>1213</v>
      </c>
      <c r="K29" s="31">
        <f>SUM(G29:J29)</f>
        <v>6120</v>
      </c>
      <c r="L29" s="33">
        <v>357</v>
      </c>
      <c r="M29" s="33">
        <v>764</v>
      </c>
      <c r="N29" s="33">
        <v>330</v>
      </c>
      <c r="O29" s="33">
        <v>973</v>
      </c>
      <c r="P29" s="31">
        <f>SUM(L29:O29)</f>
        <v>2424</v>
      </c>
      <c r="Q29" s="33">
        <v>-351</v>
      </c>
      <c r="R29" s="33">
        <v>14</v>
      </c>
      <c r="S29" s="31">
        <f>SUM(Q29:R29)</f>
        <v>-337</v>
      </c>
      <c r="T29" s="33"/>
      <c r="U29" s="83"/>
    </row>
    <row r="30" spans="1:21" x14ac:dyDescent="0.3">
      <c r="A30" s="28"/>
      <c r="B30" s="36" t="s">
        <v>89</v>
      </c>
      <c r="D30" s="37"/>
      <c r="E30" s="37"/>
      <c r="G30" s="33">
        <v>34318</v>
      </c>
      <c r="H30" s="33">
        <v>36068</v>
      </c>
      <c r="I30" s="33">
        <v>36324</v>
      </c>
      <c r="J30" s="33">
        <v>37537</v>
      </c>
      <c r="K30" s="31">
        <f>J30</f>
        <v>37537</v>
      </c>
      <c r="L30" s="33">
        <v>37894</v>
      </c>
      <c r="M30" s="33">
        <v>38658</v>
      </c>
      <c r="N30" s="33">
        <v>38988</v>
      </c>
      <c r="O30" s="33">
        <v>39961</v>
      </c>
      <c r="P30" s="31">
        <f>O30</f>
        <v>39961</v>
      </c>
      <c r="Q30" s="33">
        <v>39610</v>
      </c>
      <c r="R30" s="33">
        <v>39624</v>
      </c>
      <c r="S30" s="31">
        <f>R30</f>
        <v>39624</v>
      </c>
      <c r="T30" s="33"/>
      <c r="U30" s="83"/>
    </row>
    <row r="31" spans="1:21" x14ac:dyDescent="0.3">
      <c r="A31" s="28"/>
      <c r="B31" s="36" t="s">
        <v>90</v>
      </c>
      <c r="D31" s="37"/>
      <c r="E31" s="37"/>
      <c r="G31" s="33">
        <v>32868</v>
      </c>
      <c r="H31" s="33">
        <v>35193</v>
      </c>
      <c r="I31" s="33">
        <v>36196</v>
      </c>
      <c r="J31" s="33">
        <v>36931</v>
      </c>
      <c r="K31" s="31">
        <v>35297</v>
      </c>
      <c r="L31" s="33">
        <v>37716</v>
      </c>
      <c r="M31" s="33">
        <v>38276</v>
      </c>
      <c r="N31" s="33">
        <v>38823</v>
      </c>
      <c r="O31" s="33">
        <v>39475</v>
      </c>
      <c r="P31" s="31">
        <v>38573</v>
      </c>
      <c r="Q31" s="33">
        <v>39786</v>
      </c>
      <c r="R31" s="33">
        <v>39617</v>
      </c>
      <c r="S31" s="31">
        <v>39702</v>
      </c>
      <c r="T31" s="33"/>
      <c r="U31" s="83"/>
    </row>
    <row r="32" spans="1:21" s="88" customFormat="1" x14ac:dyDescent="0.3">
      <c r="B32" s="91" t="s">
        <v>103</v>
      </c>
      <c r="G32" s="98">
        <v>8.0500000000000007</v>
      </c>
      <c r="H32" s="98">
        <v>7.44</v>
      </c>
      <c r="I32" s="98">
        <v>7.27</v>
      </c>
      <c r="J32" s="98">
        <v>7.12</v>
      </c>
      <c r="K32" s="99">
        <v>7.45</v>
      </c>
      <c r="L32" s="98">
        <v>7.39</v>
      </c>
      <c r="M32" s="98">
        <v>7.5</v>
      </c>
      <c r="N32" s="98">
        <v>7.86</v>
      </c>
      <c r="O32" s="98">
        <v>8.14</v>
      </c>
      <c r="P32" s="99">
        <v>7.73</v>
      </c>
      <c r="Q32" s="98">
        <v>8.3699999999999992</v>
      </c>
      <c r="R32" s="98">
        <v>8.67</v>
      </c>
      <c r="S32" s="99">
        <v>8.52</v>
      </c>
      <c r="T32" s="98"/>
      <c r="U32" s="124"/>
    </row>
    <row r="33" spans="1:21" s="88" customFormat="1" x14ac:dyDescent="0.3">
      <c r="B33" s="91" t="s">
        <v>91</v>
      </c>
      <c r="G33" s="100">
        <v>0.03</v>
      </c>
      <c r="H33" s="100">
        <v>-0.09</v>
      </c>
      <c r="I33" s="100">
        <v>-0.16</v>
      </c>
      <c r="J33" s="100">
        <v>-0.13</v>
      </c>
      <c r="K33" s="101">
        <v>-0.09</v>
      </c>
      <c r="L33" s="100">
        <v>-0.08</v>
      </c>
      <c r="M33" s="100">
        <v>0.01</v>
      </c>
      <c r="N33" s="100">
        <v>0.08</v>
      </c>
      <c r="O33" s="100">
        <v>0.14000000000000001</v>
      </c>
      <c r="P33" s="101">
        <v>0.04</v>
      </c>
      <c r="Q33" s="100">
        <v>0.13300000000000001</v>
      </c>
      <c r="R33" s="100">
        <v>0.156</v>
      </c>
      <c r="S33" s="101">
        <v>0.14399999999999999</v>
      </c>
      <c r="T33" s="100"/>
      <c r="U33" s="125"/>
    </row>
    <row r="34" spans="1:21" s="88" customFormat="1" x14ac:dyDescent="0.3">
      <c r="B34" s="91" t="s">
        <v>92</v>
      </c>
      <c r="G34" s="100">
        <v>0.12</v>
      </c>
      <c r="H34" s="100">
        <v>0.13</v>
      </c>
      <c r="I34" s="100">
        <v>0.05</v>
      </c>
      <c r="J34" s="100">
        <v>0.04</v>
      </c>
      <c r="K34" s="101">
        <v>0.08</v>
      </c>
      <c r="L34" s="100">
        <v>0.05</v>
      </c>
      <c r="M34" s="100">
        <v>0.02</v>
      </c>
      <c r="N34" s="100">
        <v>0.08</v>
      </c>
      <c r="O34" s="100">
        <v>0.17</v>
      </c>
      <c r="P34" s="101">
        <v>0.08</v>
      </c>
      <c r="Q34" s="100">
        <v>0.2</v>
      </c>
      <c r="R34" s="100">
        <v>0.14499999999999999</v>
      </c>
      <c r="S34" s="101">
        <v>0.17199999999999999</v>
      </c>
      <c r="T34" s="100"/>
      <c r="U34" s="125"/>
    </row>
    <row r="35" spans="1:21" x14ac:dyDescent="0.3">
      <c r="G35" s="41"/>
      <c r="H35" s="41"/>
      <c r="I35" s="41"/>
      <c r="J35" s="41"/>
      <c r="K35" s="40"/>
      <c r="L35" s="41"/>
      <c r="M35" s="41"/>
      <c r="N35" s="41"/>
      <c r="O35" s="41"/>
      <c r="P35" s="40"/>
      <c r="Q35" s="41"/>
      <c r="R35" s="41"/>
      <c r="S35" s="38"/>
      <c r="T35" s="41"/>
      <c r="U35" s="102"/>
    </row>
    <row r="36" spans="1:21" x14ac:dyDescent="0.3">
      <c r="A36" s="28" t="s">
        <v>75</v>
      </c>
      <c r="B36" s="28"/>
      <c r="G36" s="43"/>
      <c r="H36" s="43"/>
      <c r="I36" s="43"/>
      <c r="J36" s="43"/>
      <c r="K36" s="42"/>
      <c r="L36" s="43"/>
      <c r="M36" s="43"/>
      <c r="N36" s="43"/>
      <c r="O36" s="43"/>
      <c r="P36" s="42"/>
      <c r="Q36" s="43"/>
      <c r="R36" s="43"/>
      <c r="S36" s="42"/>
      <c r="T36" s="43"/>
      <c r="U36" s="126"/>
    </row>
    <row r="37" spans="1:21" s="88" customFormat="1" x14ac:dyDescent="0.3">
      <c r="B37" s="91" t="s">
        <v>33</v>
      </c>
      <c r="G37" s="89">
        <v>483660</v>
      </c>
      <c r="H37" s="89">
        <v>569140</v>
      </c>
      <c r="I37" s="89">
        <v>634891</v>
      </c>
      <c r="J37" s="89">
        <v>684609</v>
      </c>
      <c r="K37" s="90">
        <f>SUM(G37:J37)</f>
        <v>2372300</v>
      </c>
      <c r="L37" s="89">
        <v>762414</v>
      </c>
      <c r="M37" s="89">
        <v>799480</v>
      </c>
      <c r="N37" s="89">
        <v>834002</v>
      </c>
      <c r="O37" s="89">
        <v>870705</v>
      </c>
      <c r="P37" s="90">
        <f>SUM(L37:O37)</f>
        <v>3266601</v>
      </c>
      <c r="Q37" s="89">
        <v>916754</v>
      </c>
      <c r="R37" s="89">
        <v>907719</v>
      </c>
      <c r="S37" s="90">
        <f>SUM(Q37:R37)</f>
        <v>1824473</v>
      </c>
      <c r="T37" s="89"/>
      <c r="U37" s="123"/>
    </row>
    <row r="38" spans="1:21" x14ac:dyDescent="0.3">
      <c r="A38" s="28"/>
      <c r="B38" s="36" t="s">
        <v>88</v>
      </c>
      <c r="D38" s="37"/>
      <c r="E38" s="37"/>
      <c r="G38" s="33">
        <v>3602</v>
      </c>
      <c r="H38" s="33">
        <v>2657</v>
      </c>
      <c r="I38" s="33">
        <v>1012</v>
      </c>
      <c r="J38" s="33">
        <v>1988</v>
      </c>
      <c r="K38" s="31">
        <f>SUM(G38:J38)</f>
        <v>9259</v>
      </c>
      <c r="L38" s="33">
        <v>1361</v>
      </c>
      <c r="M38" s="33">
        <v>1022</v>
      </c>
      <c r="N38" s="33">
        <v>2176</v>
      </c>
      <c r="O38" s="33">
        <v>2581</v>
      </c>
      <c r="P38" s="31">
        <f>SUM(L38:O38)</f>
        <v>7140</v>
      </c>
      <c r="Q38" s="33">
        <v>1087</v>
      </c>
      <c r="R38" s="33">
        <v>1080</v>
      </c>
      <c r="S38" s="31">
        <f>SUM(Q38:R38)</f>
        <v>2167</v>
      </c>
      <c r="T38" s="33"/>
      <c r="U38" s="83"/>
    </row>
    <row r="39" spans="1:21" x14ac:dyDescent="0.3">
      <c r="A39" s="28"/>
      <c r="B39" s="36" t="s">
        <v>89</v>
      </c>
      <c r="D39" s="37"/>
      <c r="E39" s="37"/>
      <c r="G39" s="33">
        <v>19835</v>
      </c>
      <c r="H39" s="33">
        <v>22492</v>
      </c>
      <c r="I39" s="33">
        <v>23504</v>
      </c>
      <c r="J39" s="33">
        <v>25492</v>
      </c>
      <c r="K39" s="31">
        <f>J39</f>
        <v>25492</v>
      </c>
      <c r="L39" s="33">
        <v>26853</v>
      </c>
      <c r="M39" s="33">
        <v>27875</v>
      </c>
      <c r="N39" s="33">
        <v>30051</v>
      </c>
      <c r="O39" s="33">
        <v>32632</v>
      </c>
      <c r="P39" s="31">
        <f>O39</f>
        <v>32632</v>
      </c>
      <c r="Q39" s="33">
        <v>33719</v>
      </c>
      <c r="R39" s="33">
        <v>34799</v>
      </c>
      <c r="S39" s="31">
        <f>R39</f>
        <v>34799</v>
      </c>
      <c r="T39" s="33"/>
      <c r="U39" s="83"/>
    </row>
    <row r="40" spans="1:21" x14ac:dyDescent="0.3">
      <c r="A40" s="28"/>
      <c r="B40" s="36" t="s">
        <v>90</v>
      </c>
      <c r="D40" s="37"/>
      <c r="E40" s="37"/>
      <c r="G40" s="33">
        <v>18034</v>
      </c>
      <c r="H40" s="33">
        <v>21164</v>
      </c>
      <c r="I40" s="33">
        <v>22998</v>
      </c>
      <c r="J40" s="33">
        <v>24498</v>
      </c>
      <c r="K40" s="31">
        <v>21674</v>
      </c>
      <c r="L40" s="33">
        <v>26173</v>
      </c>
      <c r="M40" s="33">
        <v>27364</v>
      </c>
      <c r="N40" s="33">
        <v>28963</v>
      </c>
      <c r="O40" s="33">
        <v>31342</v>
      </c>
      <c r="P40" s="31">
        <v>28461</v>
      </c>
      <c r="Q40" s="33">
        <v>33176</v>
      </c>
      <c r="R40" s="33">
        <v>34259</v>
      </c>
      <c r="S40" s="31">
        <v>33718</v>
      </c>
      <c r="T40" s="33"/>
      <c r="U40" s="83"/>
    </row>
    <row r="41" spans="1:21" s="88" customFormat="1" x14ac:dyDescent="0.3">
      <c r="B41" s="91" t="s">
        <v>103</v>
      </c>
      <c r="G41" s="98">
        <v>8.94</v>
      </c>
      <c r="H41" s="98">
        <v>8.9600000000000009</v>
      </c>
      <c r="I41" s="98">
        <v>9.1999999999999993</v>
      </c>
      <c r="J41" s="98">
        <v>9.32</v>
      </c>
      <c r="K41" s="99">
        <v>9.1199999999999992</v>
      </c>
      <c r="L41" s="98">
        <v>9.7100000000000009</v>
      </c>
      <c r="M41" s="98">
        <v>9.74</v>
      </c>
      <c r="N41" s="98">
        <v>9.6</v>
      </c>
      <c r="O41" s="98">
        <v>9.26</v>
      </c>
      <c r="P41" s="99">
        <v>9.56</v>
      </c>
      <c r="Q41" s="98">
        <v>9.2100000000000009</v>
      </c>
      <c r="R41" s="98">
        <v>8.83</v>
      </c>
      <c r="S41" s="99">
        <v>9.02</v>
      </c>
      <c r="T41" s="98"/>
      <c r="U41" s="124"/>
    </row>
    <row r="42" spans="1:21" s="88" customFormat="1" x14ac:dyDescent="0.3">
      <c r="B42" s="91" t="s">
        <v>91</v>
      </c>
      <c r="G42" s="100">
        <v>-0.05</v>
      </c>
      <c r="H42" s="100">
        <v>-0.04</v>
      </c>
      <c r="I42" s="100">
        <v>-0.01</v>
      </c>
      <c r="J42" s="100">
        <v>0.03</v>
      </c>
      <c r="K42" s="101">
        <v>-0.01</v>
      </c>
      <c r="L42" s="100">
        <v>0.09</v>
      </c>
      <c r="M42" s="100">
        <v>0.09</v>
      </c>
      <c r="N42" s="100">
        <v>0.04</v>
      </c>
      <c r="O42" s="100">
        <v>-0.01</v>
      </c>
      <c r="P42" s="101">
        <v>0.05</v>
      </c>
      <c r="Q42" s="100">
        <v>-5.0999999999999997E-2</v>
      </c>
      <c r="R42" s="100">
        <v>-9.2999999999999999E-2</v>
      </c>
      <c r="S42" s="101">
        <v>-7.1999999999999995E-2</v>
      </c>
      <c r="T42" s="100"/>
      <c r="U42" s="125"/>
    </row>
    <row r="43" spans="1:21" s="88" customFormat="1" x14ac:dyDescent="0.3">
      <c r="B43" s="91" t="s">
        <v>92</v>
      </c>
      <c r="G43" s="100">
        <v>-0.03</v>
      </c>
      <c r="H43" s="100">
        <v>0.01</v>
      </c>
      <c r="I43" s="100">
        <v>-0.01</v>
      </c>
      <c r="J43" s="100">
        <v>0</v>
      </c>
      <c r="K43" s="101">
        <v>-0.01</v>
      </c>
      <c r="L43" s="100">
        <v>0.03</v>
      </c>
      <c r="M43" s="100">
        <v>0.01</v>
      </c>
      <c r="N43" s="100">
        <v>0.02</v>
      </c>
      <c r="O43" s="100">
        <v>0.02</v>
      </c>
      <c r="P43" s="101">
        <v>0.02</v>
      </c>
      <c r="Q43" s="100">
        <v>0.01</v>
      </c>
      <c r="R43" s="100">
        <v>-1.7999999999999999E-2</v>
      </c>
      <c r="S43" s="101">
        <v>-3.0000000000000001E-3</v>
      </c>
      <c r="T43" s="100"/>
      <c r="U43" s="125"/>
    </row>
    <row r="44" spans="1:21" x14ac:dyDescent="0.3">
      <c r="B44" s="30"/>
      <c r="G44" s="41"/>
      <c r="H44" s="41"/>
      <c r="I44" s="41"/>
      <c r="J44" s="41"/>
      <c r="K44" s="102"/>
      <c r="L44" s="41"/>
      <c r="M44" s="41"/>
      <c r="N44" s="41"/>
      <c r="O44" s="41"/>
      <c r="P44" s="102"/>
      <c r="Q44" s="102"/>
      <c r="R44" s="102"/>
      <c r="S44" s="41"/>
      <c r="T44" s="41"/>
      <c r="U44" s="102"/>
    </row>
    <row r="45" spans="1:21" ht="26" customHeight="1" x14ac:dyDescent="0.3">
      <c r="A45" s="28"/>
      <c r="F45" s="136" t="s">
        <v>110</v>
      </c>
      <c r="G45" s="136"/>
      <c r="H45" s="136"/>
      <c r="I45" s="136"/>
      <c r="J45" s="136"/>
      <c r="K45" s="136"/>
      <c r="L45" s="136"/>
      <c r="M45" s="136"/>
      <c r="N45" s="136"/>
      <c r="O45" s="136"/>
      <c r="P45" s="136"/>
      <c r="Q45" s="136"/>
      <c r="R45" s="136"/>
      <c r="S45" s="136"/>
      <c r="T45" s="118"/>
      <c r="U45" s="118"/>
    </row>
    <row r="46" spans="1:21" ht="12.75" customHeight="1" x14ac:dyDescent="0.3">
      <c r="A46" s="28"/>
      <c r="F46" s="136" t="s">
        <v>104</v>
      </c>
      <c r="G46" s="136"/>
      <c r="H46" s="136"/>
      <c r="I46" s="136"/>
      <c r="J46" s="136"/>
      <c r="K46" s="136"/>
      <c r="L46" s="136"/>
      <c r="M46" s="136"/>
      <c r="N46" s="136"/>
      <c r="O46" s="136"/>
      <c r="P46" s="136"/>
      <c r="Q46" s="136"/>
      <c r="R46" s="136"/>
      <c r="S46" s="136"/>
      <c r="T46" s="118"/>
      <c r="U46" s="118"/>
    </row>
    <row r="47" spans="1:21" ht="26.25" customHeight="1" x14ac:dyDescent="0.3">
      <c r="B47" s="30"/>
      <c r="F47" s="136" t="s">
        <v>102</v>
      </c>
      <c r="G47" s="136"/>
      <c r="H47" s="136"/>
      <c r="I47" s="136"/>
      <c r="J47" s="136"/>
      <c r="K47" s="136"/>
      <c r="L47" s="136"/>
      <c r="M47" s="136"/>
      <c r="N47" s="136"/>
      <c r="O47" s="136"/>
      <c r="P47" s="136"/>
      <c r="Q47" s="136"/>
      <c r="R47" s="136"/>
      <c r="S47" s="136"/>
      <c r="T47" s="118"/>
      <c r="U47" s="118"/>
    </row>
    <row r="48" spans="1:21" x14ac:dyDescent="0.3">
      <c r="B48" s="30"/>
      <c r="G48" s="33"/>
      <c r="H48" s="33"/>
      <c r="I48" s="33"/>
      <c r="J48" s="33"/>
      <c r="K48" s="103"/>
      <c r="L48" s="33"/>
      <c r="M48" s="33"/>
      <c r="N48" s="33"/>
      <c r="O48" s="33"/>
      <c r="P48" s="103"/>
      <c r="Q48" s="103"/>
      <c r="R48" s="103"/>
      <c r="S48" s="33"/>
      <c r="T48" s="33"/>
      <c r="U48" s="103"/>
    </row>
    <row r="49" spans="2:21" x14ac:dyDescent="0.3">
      <c r="B49" s="104"/>
      <c r="G49" s="33"/>
      <c r="H49" s="33"/>
      <c r="I49" s="33"/>
      <c r="J49" s="33"/>
      <c r="K49" s="103"/>
      <c r="L49" s="33"/>
      <c r="M49" s="33"/>
      <c r="N49" s="33"/>
      <c r="O49" s="33"/>
      <c r="P49" s="103"/>
      <c r="Q49" s="103"/>
      <c r="R49" s="103"/>
      <c r="S49" s="33"/>
      <c r="T49" s="33"/>
      <c r="U49" s="103"/>
    </row>
    <row r="50" spans="2:21" s="93" customFormat="1" x14ac:dyDescent="0.3"/>
    <row r="51" spans="2:21" s="93" customFormat="1" x14ac:dyDescent="0.3"/>
    <row r="52" spans="2:21" s="93" customFormat="1" x14ac:dyDescent="0.3"/>
    <row r="53" spans="2:21" s="93" customFormat="1" x14ac:dyDescent="0.3"/>
    <row r="54" spans="2:21" s="93" customFormat="1" x14ac:dyDescent="0.3"/>
    <row r="55" spans="2:21" s="93" customFormat="1" x14ac:dyDescent="0.3"/>
    <row r="56" spans="2:21" s="93" customFormat="1" x14ac:dyDescent="0.3"/>
    <row r="57" spans="2:21" s="93" customFormat="1" x14ac:dyDescent="0.3"/>
    <row r="58" spans="2:21" s="93" customFormat="1" x14ac:dyDescent="0.3"/>
    <row r="59" spans="2:21" s="93" customFormat="1" x14ac:dyDescent="0.3"/>
    <row r="60" spans="2:21" s="93" customFormat="1" x14ac:dyDescent="0.3"/>
    <row r="61" spans="2:21" s="93" customFormat="1" x14ac:dyDescent="0.3"/>
    <row r="62" spans="2:21" s="93" customFormat="1" x14ac:dyDescent="0.3"/>
    <row r="63" spans="2:21" s="93" customFormat="1" x14ac:dyDescent="0.3"/>
    <row r="64" spans="2:21" s="93" customFormat="1" x14ac:dyDescent="0.3"/>
    <row r="65" s="93" customFormat="1" x14ac:dyDescent="0.3"/>
    <row r="66" s="93" customFormat="1" x14ac:dyDescent="0.3"/>
    <row r="67" s="93" customFormat="1" x14ac:dyDescent="0.3"/>
    <row r="68" s="93" customFormat="1" x14ac:dyDescent="0.3"/>
    <row r="69" s="93" customFormat="1" x14ac:dyDescent="0.3"/>
    <row r="70" s="93" customFormat="1" x14ac:dyDescent="0.3"/>
    <row r="71" s="93" customFormat="1" x14ac:dyDescent="0.3"/>
    <row r="72" s="93" customFormat="1" x14ac:dyDescent="0.3"/>
    <row r="73" s="93" customFormat="1" x14ac:dyDescent="0.3"/>
    <row r="74" s="93" customFormat="1" x14ac:dyDescent="0.3"/>
    <row r="75" s="93" customFormat="1" x14ac:dyDescent="0.3"/>
    <row r="76" s="93" customFormat="1" x14ac:dyDescent="0.3"/>
    <row r="77" s="93" customFormat="1" x14ac:dyDescent="0.3"/>
    <row r="78" s="93" customFormat="1" x14ac:dyDescent="0.3"/>
    <row r="79" s="93" customFormat="1" x14ac:dyDescent="0.3"/>
    <row r="80" s="93" customFormat="1" x14ac:dyDescent="0.3"/>
    <row r="81" s="93" customFormat="1" x14ac:dyDescent="0.3"/>
    <row r="82" s="93" customFormat="1" x14ac:dyDescent="0.3"/>
    <row r="83" s="93" customFormat="1" x14ac:dyDescent="0.3"/>
    <row r="84" s="93" customFormat="1" x14ac:dyDescent="0.3"/>
    <row r="85" s="93" customFormat="1" x14ac:dyDescent="0.3"/>
    <row r="86" s="93" customFormat="1" x14ac:dyDescent="0.3"/>
    <row r="87" s="93" customFormat="1" x14ac:dyDescent="0.3"/>
    <row r="88" s="93" customFormat="1" x14ac:dyDescent="0.3"/>
    <row r="89" s="93" customFormat="1" x14ac:dyDescent="0.3"/>
    <row r="90" s="93" customFormat="1" x14ac:dyDescent="0.3"/>
    <row r="91" s="93" customFormat="1" x14ac:dyDescent="0.3"/>
    <row r="92" s="93" customFormat="1" x14ac:dyDescent="0.3"/>
    <row r="93" s="93" customFormat="1" x14ac:dyDescent="0.3"/>
    <row r="94" s="93" customFormat="1" x14ac:dyDescent="0.3"/>
    <row r="95" s="93" customFormat="1" x14ac:dyDescent="0.3"/>
    <row r="96" s="93" customFormat="1" x14ac:dyDescent="0.3"/>
    <row r="97" s="93" customFormat="1" x14ac:dyDescent="0.3"/>
    <row r="98" s="93" customFormat="1" x14ac:dyDescent="0.3"/>
    <row r="99" s="93" customFormat="1" x14ac:dyDescent="0.3"/>
    <row r="100" s="93" customFormat="1" x14ac:dyDescent="0.3"/>
    <row r="101" s="93" customFormat="1" x14ac:dyDescent="0.3"/>
    <row r="102" s="93" customFormat="1" x14ac:dyDescent="0.3"/>
    <row r="103" s="93" customFormat="1" x14ac:dyDescent="0.3"/>
    <row r="104" s="93" customFormat="1" x14ac:dyDescent="0.3"/>
    <row r="105" s="93" customFormat="1" x14ac:dyDescent="0.3"/>
    <row r="106" s="93" customFormat="1" x14ac:dyDescent="0.3"/>
    <row r="107" s="93" customFormat="1" x14ac:dyDescent="0.3"/>
    <row r="108" s="93" customFormat="1" x14ac:dyDescent="0.3"/>
    <row r="109" s="93" customFormat="1" x14ac:dyDescent="0.3"/>
    <row r="110" s="93" customFormat="1" x14ac:dyDescent="0.3"/>
    <row r="111" s="93" customFormat="1" x14ac:dyDescent="0.3"/>
    <row r="112" s="93" customFormat="1" x14ac:dyDescent="0.3"/>
    <row r="113" s="93" customFormat="1" x14ac:dyDescent="0.3"/>
    <row r="114" s="93" customFormat="1" x14ac:dyDescent="0.3"/>
    <row r="115" s="93" customFormat="1" x14ac:dyDescent="0.3"/>
    <row r="116" s="93" customFormat="1" x14ac:dyDescent="0.3"/>
    <row r="117" s="93" customFormat="1" x14ac:dyDescent="0.3"/>
    <row r="118" s="93" customFormat="1" x14ac:dyDescent="0.3"/>
    <row r="119" s="93" customFormat="1" x14ac:dyDescent="0.3"/>
    <row r="120" s="93" customFormat="1" x14ac:dyDescent="0.3"/>
    <row r="121" s="93" customFormat="1" x14ac:dyDescent="0.3"/>
    <row r="122" s="93" customFormat="1" x14ac:dyDescent="0.3"/>
    <row r="123" s="93" customFormat="1" x14ac:dyDescent="0.3"/>
    <row r="124" s="93" customFormat="1" x14ac:dyDescent="0.3"/>
    <row r="125" s="93" customFormat="1" x14ac:dyDescent="0.3"/>
    <row r="126" s="93" customFormat="1" x14ac:dyDescent="0.3"/>
    <row r="127" s="93" customFormat="1" x14ac:dyDescent="0.3"/>
    <row r="128" s="93" customFormat="1" x14ac:dyDescent="0.3"/>
    <row r="129" s="93" customFormat="1" x14ac:dyDescent="0.3"/>
    <row r="130" s="93" customFormat="1" x14ac:dyDescent="0.3"/>
    <row r="131" s="93" customFormat="1" x14ac:dyDescent="0.3"/>
    <row r="132" s="93" customFormat="1" x14ac:dyDescent="0.3"/>
    <row r="133" s="93" customFormat="1" x14ac:dyDescent="0.3"/>
    <row r="134" s="93" customFormat="1" x14ac:dyDescent="0.3"/>
    <row r="135" s="93" customFormat="1" x14ac:dyDescent="0.3"/>
    <row r="136" s="93" customFormat="1" x14ac:dyDescent="0.3"/>
    <row r="137" s="93" customFormat="1" x14ac:dyDescent="0.3"/>
    <row r="138" s="93" customFormat="1" x14ac:dyDescent="0.3"/>
    <row r="139" s="93" customFormat="1" x14ac:dyDescent="0.3"/>
    <row r="140" s="93" customFormat="1" x14ac:dyDescent="0.3"/>
    <row r="141" s="93" customFormat="1" x14ac:dyDescent="0.3"/>
    <row r="142" s="93" customFormat="1" x14ac:dyDescent="0.3"/>
    <row r="143" s="93" customFormat="1" x14ac:dyDescent="0.3"/>
    <row r="144" s="93" customFormat="1" x14ac:dyDescent="0.3"/>
    <row r="145" s="93" customFormat="1" x14ac:dyDescent="0.3"/>
    <row r="146" s="93" customFormat="1" x14ac:dyDescent="0.3"/>
    <row r="147" s="93" customFormat="1" x14ac:dyDescent="0.3"/>
    <row r="148" s="93" customFormat="1" x14ac:dyDescent="0.3"/>
    <row r="149" s="93" customFormat="1" x14ac:dyDescent="0.3"/>
    <row r="150" s="93" customFormat="1" x14ac:dyDescent="0.3"/>
    <row r="151" s="93" customFormat="1" x14ac:dyDescent="0.3"/>
    <row r="152" s="93" customFormat="1" x14ac:dyDescent="0.3"/>
    <row r="153" s="93" customFormat="1" x14ac:dyDescent="0.3"/>
    <row r="154" s="93" customFormat="1" x14ac:dyDescent="0.3"/>
    <row r="155" s="93" customFormat="1" x14ac:dyDescent="0.3"/>
    <row r="156" s="93" customFormat="1" x14ac:dyDescent="0.3"/>
    <row r="157" s="93" customFormat="1" x14ac:dyDescent="0.3"/>
    <row r="158" s="93" customFormat="1" x14ac:dyDescent="0.3"/>
    <row r="159" s="93" customFormat="1" x14ac:dyDescent="0.3"/>
    <row r="160" s="93" customFormat="1" x14ac:dyDescent="0.3"/>
    <row r="161" s="93" customFormat="1" x14ac:dyDescent="0.3"/>
    <row r="162" s="93" customFormat="1" x14ac:dyDescent="0.3"/>
    <row r="163" s="93" customFormat="1" x14ac:dyDescent="0.3"/>
    <row r="164" s="93" customFormat="1" x14ac:dyDescent="0.3"/>
    <row r="165" s="93" customFormat="1" x14ac:dyDescent="0.3"/>
    <row r="166" s="93" customFormat="1" x14ac:dyDescent="0.3"/>
    <row r="167" s="93" customFormat="1" x14ac:dyDescent="0.3"/>
    <row r="168" s="93" customFormat="1" x14ac:dyDescent="0.3"/>
    <row r="169" s="93" customFormat="1" x14ac:dyDescent="0.3"/>
    <row r="170" s="93" customFormat="1" x14ac:dyDescent="0.3"/>
    <row r="171" s="93" customFormat="1" x14ac:dyDescent="0.3"/>
    <row r="172" s="93" customFormat="1" x14ac:dyDescent="0.3"/>
    <row r="173" s="93" customFormat="1" x14ac:dyDescent="0.3"/>
    <row r="174" s="93" customFormat="1" x14ac:dyDescent="0.3"/>
    <row r="175" s="93" customFormat="1" x14ac:dyDescent="0.3"/>
    <row r="176" s="93" customFormat="1" x14ac:dyDescent="0.3"/>
    <row r="177" s="93" customFormat="1" x14ac:dyDescent="0.3"/>
    <row r="178" s="93" customFormat="1" x14ac:dyDescent="0.3"/>
    <row r="179" s="93" customFormat="1" x14ac:dyDescent="0.3"/>
  </sheetData>
  <mergeCells count="7">
    <mergeCell ref="L5:O5"/>
    <mergeCell ref="A4:F4"/>
    <mergeCell ref="G5:J5"/>
    <mergeCell ref="F47:S47"/>
    <mergeCell ref="F46:S46"/>
    <mergeCell ref="F45:S45"/>
    <mergeCell ref="Q5:R5"/>
  </mergeCells>
  <pageMargins left="0.28000000000000003" right="0.23" top="0.23" bottom="0.17" header="0.17" footer="0.17"/>
  <pageSetup scale="5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Income Statement</vt:lpstr>
      <vt:lpstr>Balance Sheet</vt:lpstr>
      <vt:lpstr>Cashflow</vt:lpstr>
      <vt:lpstr>Regional Information</vt:lpstr>
      <vt:lpstr>'Balance Sheet'!Print_Area</vt:lpstr>
      <vt:lpstr>Cashflow!Print_Area</vt:lpstr>
      <vt:lpstr>'Income Statement'!Print_Area</vt:lpstr>
      <vt:lpstr>'Regional Information'!Print_Area</vt:lpstr>
    </vt:vector>
  </TitlesOfParts>
  <Company>Nasdaq Omx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Manuel</dc:creator>
  <cp:lastModifiedBy>Irina Lelic</cp:lastModifiedBy>
  <cp:lastPrinted>2019-04-14T19:34:50Z</cp:lastPrinted>
  <dcterms:created xsi:type="dcterms:W3CDTF">2018-04-16T20:04:10Z</dcterms:created>
  <dcterms:modified xsi:type="dcterms:W3CDTF">2022-07-16T22:37:32Z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